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085" activeTab="0"/>
  </bookViews>
  <sheets>
    <sheet name="Thanh" sheetId="1" r:id="rId1"/>
    <sheet name="Thuy" sheetId="2" r:id="rId2"/>
    <sheet name="chinh" sheetId="3" r:id="rId3"/>
    <sheet name="Tuyen" sheetId="4" r:id="rId4"/>
    <sheet name="Than" sheetId="5" r:id="rId5"/>
    <sheet name="Hieu" sheetId="6" r:id="rId6"/>
    <sheet name="TTr" sheetId="7" r:id="rId7"/>
    <sheet name="An" sheetId="8" r:id="rId8"/>
    <sheet name="Nghia" sheetId="9" r:id="rId9"/>
  </sheets>
  <definedNames/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<sst xmlns="http://schemas.openxmlformats.org/spreadsheetml/2006/main" count="6275" uniqueCount="2921">
  <si>
    <t>Nguyễn Văn Thường</t>
  </si>
  <si>
    <t>Trương Văn Nhất</t>
  </si>
  <si>
    <t>Lê Văn Tám</t>
  </si>
  <si>
    <t>Lê Văn Chung</t>
  </si>
  <si>
    <t>Nguyễn Thị Yên</t>
  </si>
  <si>
    <t>Hoàng Thị Cháu</t>
  </si>
  <si>
    <t>Hồ Thị Hoa</t>
  </si>
  <si>
    <t>Phan Hùng Kỉnh</t>
  </si>
  <si>
    <t>Trần Thị Thảnh</t>
  </si>
  <si>
    <t>Nguyễn Thị Sừng</t>
  </si>
  <si>
    <t>Phạm Thị Kim Chi</t>
  </si>
  <si>
    <t>Nguyễn Trường Hiếu</t>
  </si>
  <si>
    <t>Hoàng Thị Huệ Trang</t>
  </si>
  <si>
    <t>Nguyễn Văn Dũng</t>
  </si>
  <si>
    <t>Nguyễn Sanh Lĩnh</t>
  </si>
  <si>
    <t>Phạm Văn Dũng</t>
  </si>
  <si>
    <t>Lê Thị Phương</t>
  </si>
  <si>
    <t>Nguyễn Văn Tiến</t>
  </si>
  <si>
    <t>Nguyễn Văn Phong</t>
  </si>
  <si>
    <t>Hoàng Anh Quốc</t>
  </si>
  <si>
    <t>Hoàng Kim Túc</t>
  </si>
  <si>
    <t>Trương Thị Thư</t>
  </si>
  <si>
    <t>Nguyễn Thị Thảo</t>
  </si>
  <si>
    <t>Nguyễn Văn Tuấn</t>
  </si>
  <si>
    <t>Cao Thiện Phúc</t>
  </si>
  <si>
    <t>Nguyễn Thị Kim</t>
  </si>
  <si>
    <t>Trương Văn Tài</t>
  </si>
  <si>
    <t>Trần Văn Sữu</t>
  </si>
  <si>
    <t>Nguyễn Minh Dũng</t>
  </si>
  <si>
    <t>Nguyễn Thanh Hải</t>
  </si>
  <si>
    <t>Nguyễn Thị Thông</t>
  </si>
  <si>
    <t>Nguyễn Thị Hoằng</t>
  </si>
  <si>
    <t>Lê Thị Hai</t>
  </si>
  <si>
    <t>Phan Văn Toàn</t>
  </si>
  <si>
    <t>Trần Đăng Hòa</t>
  </si>
  <si>
    <t>Ng Thị Hồng Vân</t>
  </si>
  <si>
    <t>Trần Thị Ẩn</t>
  </si>
  <si>
    <t>Trần T phương Lan</t>
  </si>
  <si>
    <t>Trần Viết Bảo</t>
  </si>
  <si>
    <t>Phan T Yến Ngọc</t>
  </si>
  <si>
    <t>Trần  Thị  Vẽ</t>
  </si>
  <si>
    <t>Nguyễn Thị Liễn</t>
  </si>
  <si>
    <t>Phan Văn Thỉnh</t>
  </si>
  <si>
    <t>Hoàng Thị Thõn</t>
  </si>
  <si>
    <t>Nguyễn Văn Quy</t>
  </si>
  <si>
    <t>Nguyễn Tấn Vinh</t>
  </si>
  <si>
    <t>Trần Quốc Huy</t>
  </si>
  <si>
    <t>Nguyễn Thị Hương</t>
  </si>
  <si>
    <t>Hồ Ngọc Tùy</t>
  </si>
  <si>
    <t>Trần Dinh</t>
  </si>
  <si>
    <t>Nguyễn Ngọc Phước</t>
  </si>
  <si>
    <t>Hoàng Kim Thân</t>
  </si>
  <si>
    <t xml:space="preserve">UBND HUYỆN CAM LỘ </t>
  </si>
  <si>
    <t>Nơi ở</t>
  </si>
  <si>
    <t>Tân Hiệp</t>
  </si>
  <si>
    <t xml:space="preserve">                                  TRƯỞNG PHÒNG</t>
  </si>
  <si>
    <t xml:space="preserve">    CB. BTXH</t>
  </si>
  <si>
    <t xml:space="preserve">    Trần Dụng</t>
  </si>
  <si>
    <t>Trần Thị Hải</t>
  </si>
  <si>
    <t>Tân Lập</t>
  </si>
  <si>
    <t>An Mỹ</t>
  </si>
  <si>
    <t>Hoàng Thị Năm</t>
  </si>
  <si>
    <t>An Thái</t>
  </si>
  <si>
    <t>Hồ Thị Tuấn</t>
  </si>
  <si>
    <t>Bản chùa</t>
  </si>
  <si>
    <t>Tân Hoà</t>
  </si>
  <si>
    <t>Hồ Thị Thiềm</t>
  </si>
  <si>
    <t>Hoàng Thị Phụng</t>
  </si>
  <si>
    <t>Nguyễn Thị Lài</t>
  </si>
  <si>
    <t>Trần Thị Câm</t>
  </si>
  <si>
    <t>Trần Thị Bích</t>
  </si>
  <si>
    <t>Tân Hòa</t>
  </si>
  <si>
    <t>Trần Văn Đắc</t>
  </si>
  <si>
    <t>Hồ Thị Ví (Tà Ngà)</t>
  </si>
  <si>
    <t>Bản Chùa</t>
  </si>
  <si>
    <t>Đâu Bình 1</t>
  </si>
  <si>
    <t>Hồ Triều</t>
  </si>
  <si>
    <t>Lê Thị Sỏi</t>
  </si>
  <si>
    <t>Trần Thị Nguyện</t>
  </si>
  <si>
    <t>Dương Thị Tỵ</t>
  </si>
  <si>
    <t>Lê Ngọc Thắng</t>
  </si>
  <si>
    <t>Trần Thị Hoè</t>
  </si>
  <si>
    <t>Nguyễn Thị Đinh</t>
  </si>
  <si>
    <t>Kđâu 2</t>
  </si>
  <si>
    <t>Nguyễn Thị Vinh</t>
  </si>
  <si>
    <t>Lê Thị Thêm</t>
  </si>
  <si>
    <t>Bắc Bình</t>
  </si>
  <si>
    <t>Nguyễn Văn Minh</t>
  </si>
  <si>
    <t>Trần Thị Cháu</t>
  </si>
  <si>
    <t>Trần Thị Đỉu</t>
  </si>
  <si>
    <t>Ba Thung</t>
  </si>
  <si>
    <t>Hoàng Thị Nam</t>
  </si>
  <si>
    <t>Lê Thị Sắt</t>
  </si>
  <si>
    <t>Nguyễn Thị Chậm</t>
  </si>
  <si>
    <t>Nguyễn Thị Diệu</t>
  </si>
  <si>
    <t>Hoàng Văn Viện</t>
  </si>
  <si>
    <t>Nguyễn Thị Huệ</t>
  </si>
  <si>
    <t>Nguyễn Đá</t>
  </si>
  <si>
    <t>Đào Thị Bạch</t>
  </si>
  <si>
    <t>Nguyễn Thị Ngọ</t>
  </si>
  <si>
    <t>Nguyễn Thị Thí</t>
  </si>
  <si>
    <t>Nguyễn Văn Huệ</t>
  </si>
  <si>
    <t>Nguyễn Văn Phượng</t>
  </si>
  <si>
    <t>Trần Thị Đấm</t>
  </si>
  <si>
    <t>Trần Viết Phong</t>
  </si>
  <si>
    <t>Nguyễn Lan</t>
  </si>
  <si>
    <t>Hoàng Thị Gun</t>
  </si>
  <si>
    <t>Đoàn Thị Thám</t>
  </si>
  <si>
    <t>Hoàng Quỳnh</t>
  </si>
  <si>
    <t>Trần văn Đạt</t>
  </si>
  <si>
    <t>Trần Thị Lựu</t>
  </si>
  <si>
    <t>Nguyễn Thị Vao</t>
  </si>
  <si>
    <t>Trần Thị Tại</t>
  </si>
  <si>
    <t>Trần Thị Quyên</t>
  </si>
  <si>
    <t>Trần Thị Siêu</t>
  </si>
  <si>
    <t>Nguyễn Thị Huê</t>
  </si>
  <si>
    <t>Trần Bì</t>
  </si>
  <si>
    <t>Nguyễn Thị Kình</t>
  </si>
  <si>
    <t>Nguyễn Thị Chút</t>
  </si>
  <si>
    <t>Trần Văn Hôi</t>
  </si>
  <si>
    <t>Tân lập</t>
  </si>
  <si>
    <t>Hoàng Thị Chuyên</t>
  </si>
  <si>
    <t>Đào Thị Cẩm</t>
  </si>
  <si>
    <t>Đào Thị Bích</t>
  </si>
  <si>
    <t>Nguyễn Thị Thanh</t>
  </si>
  <si>
    <t>Phạm Uý</t>
  </si>
  <si>
    <t>Xuân Mỹ</t>
  </si>
  <si>
    <t>Nguyễn Thị Diệp</t>
  </si>
  <si>
    <t>Lê Thị Thú</t>
  </si>
  <si>
    <t>Nguyễn Kình</t>
  </si>
  <si>
    <t>Hồ Thị Hường</t>
  </si>
  <si>
    <t>Đào Thị Con</t>
  </si>
  <si>
    <t>Nguyễn Thế Tiệu</t>
  </si>
  <si>
    <t>Trần Thị Thí</t>
  </si>
  <si>
    <t>Dương Thị Biên</t>
  </si>
  <si>
    <t>Nguyễn Vang</t>
  </si>
  <si>
    <t>Hoàng Thị Thanh</t>
  </si>
  <si>
    <t>Tân Quang</t>
  </si>
  <si>
    <t>Trần Thị Trà</t>
  </si>
  <si>
    <t>Trần Thị Thuyết</t>
  </si>
  <si>
    <t>Phạm Thị Thuồng</t>
  </si>
  <si>
    <t>Hồ Tiến</t>
  </si>
  <si>
    <t>An mỹ</t>
  </si>
  <si>
    <t>Hoàng Thị Quyền</t>
  </si>
  <si>
    <t>Th.Lâm</t>
  </si>
  <si>
    <t>Hoàng Văn Ba</t>
  </si>
  <si>
    <t>T.Xuân2</t>
  </si>
  <si>
    <t>Nguyễn Văn Hải</t>
  </si>
  <si>
    <t xml:space="preserve">Th/Lâm </t>
  </si>
  <si>
    <t>Nguyễn Hữu Sỹ</t>
  </si>
  <si>
    <t>Trần Hùng</t>
  </si>
  <si>
    <t>Nguyễn Thị Hiếu</t>
  </si>
  <si>
    <t>Cao Thị Thanh</t>
  </si>
  <si>
    <t>Phùng Thị Mượn</t>
  </si>
  <si>
    <t>Hoàng Thị Thông</t>
  </si>
  <si>
    <t>Thái Thị Thẹ</t>
  </si>
  <si>
    <t>Trần Dõng</t>
  </si>
  <si>
    <t>Hoàng Thị Vãn</t>
  </si>
  <si>
    <t>Nguyễn Thị Lê</t>
  </si>
  <si>
    <t>Nguyễn Thị Lan</t>
  </si>
  <si>
    <t>Võ Thị Khuyên</t>
  </si>
  <si>
    <t>Đào Thị Lề</t>
  </si>
  <si>
    <t>Nguyễn Thị Thêm</t>
  </si>
  <si>
    <t>Lê Thị Chậm</t>
  </si>
  <si>
    <t>Trần Thị Thiệp</t>
  </si>
  <si>
    <t>B/Sơn2</t>
  </si>
  <si>
    <t>B Sơn 3</t>
  </si>
  <si>
    <t>Trần Văn Hiển</t>
  </si>
  <si>
    <t>Nguyễn Thị Nữ</t>
  </si>
  <si>
    <t>P.An 2</t>
  </si>
  <si>
    <t>Hoàng Hữu Cung</t>
  </si>
  <si>
    <t>Phan Nhật Thành</t>
  </si>
  <si>
    <t>Nguyễn Tiến Lợi</t>
  </si>
  <si>
    <t>Hồ Thị Choong</t>
  </si>
  <si>
    <t>Hồ Thị Vựng</t>
  </si>
  <si>
    <t>Nguyễn Thị Trà</t>
  </si>
  <si>
    <t>ĐBình2</t>
  </si>
  <si>
    <t>Lê Thị Lành</t>
  </si>
  <si>
    <t>Trần Thị Bờ</t>
  </si>
  <si>
    <t>Hoàng Thị Mua</t>
  </si>
  <si>
    <t>ĐBình 1</t>
  </si>
  <si>
    <t>Hồ Thị Nuôi</t>
  </si>
  <si>
    <t>Nguyễn Ngọc Trình</t>
  </si>
  <si>
    <t>Tôn Thất Vũ</t>
  </si>
  <si>
    <t>Lê Thị Hạnh</t>
  </si>
  <si>
    <t>Phạm Văn Diện</t>
  </si>
  <si>
    <t>Mai Xuân Miên</t>
  </si>
  <si>
    <t>Hồ Quang Nghị</t>
  </si>
  <si>
    <t>Nguyễn Văn Cương</t>
  </si>
  <si>
    <t>Trần Văn Thích</t>
  </si>
  <si>
    <t>XÃ CAM THÀNH</t>
  </si>
  <si>
    <t>Ng. Thị Thanh Bình</t>
  </si>
  <si>
    <t>Ng.Thị Hoài Thương</t>
  </si>
  <si>
    <t xml:space="preserve">           DANH SÁCH ĐỐI TƯỢNG NHẬN TIỀN TRỢ CẤP BTXH</t>
  </si>
  <si>
    <t>CB. BTXH</t>
  </si>
  <si>
    <t>XÃ CAM HIẾU</t>
  </si>
  <si>
    <t>XÃ CAM THANH</t>
  </si>
  <si>
    <t>Trần Văn Quang</t>
  </si>
  <si>
    <t>Trần Ngọc Túc</t>
  </si>
  <si>
    <t>Phạm Văn Sinh (Sơn)</t>
  </si>
  <si>
    <t>Trần Thị Thu Huyền</t>
  </si>
  <si>
    <t>Nguyễn Quốc Tịch</t>
  </si>
  <si>
    <t>Trần Thị Lệ</t>
  </si>
  <si>
    <t>Trần Văn Kiệm</t>
  </si>
  <si>
    <t>Võ Văn Trực</t>
  </si>
  <si>
    <t>Nguyễn Thị Thuỷ</t>
  </si>
  <si>
    <t>Ba thung</t>
  </si>
  <si>
    <t>Tân hiệp</t>
  </si>
  <si>
    <t>Trần Thị Thẹ</t>
  </si>
  <si>
    <t>Trần Vĩnh Triều</t>
  </si>
  <si>
    <t>Trần Thị Giúp</t>
  </si>
  <si>
    <t>Hồ Thị Xuân</t>
  </si>
  <si>
    <t>Trần Thị Táo</t>
  </si>
  <si>
    <t xml:space="preserve">Lê Đen </t>
  </si>
  <si>
    <t xml:space="preserve">Nguyễn Diển </t>
  </si>
  <si>
    <t>Tạ Thị Khánh Linh</t>
  </si>
  <si>
    <t xml:space="preserve">Nguyễn Xuân Sáu </t>
  </si>
  <si>
    <t>Trần Thị Cam</t>
  </si>
  <si>
    <t>Võ Thị Thúy Phượng</t>
  </si>
  <si>
    <t>Bùi Thị Chỉu</t>
  </si>
  <si>
    <t>B. Sơn1</t>
  </si>
  <si>
    <t>Đinh Văn Kéc</t>
  </si>
  <si>
    <t>Trần Thị Xinh</t>
  </si>
  <si>
    <t>C. Hoan</t>
  </si>
  <si>
    <t xml:space="preserve">K. Đâu </t>
  </si>
  <si>
    <t>Lê Bẩm</t>
  </si>
  <si>
    <t>Mai Lộc3</t>
  </si>
  <si>
    <t>Nguyễn Văn Giáo</t>
  </si>
  <si>
    <t>Hồ Thị Thảo</t>
  </si>
  <si>
    <t>Hồ Thị Vình</t>
  </si>
  <si>
    <t>Trần Văn Thuẩn</t>
  </si>
  <si>
    <t>Nguyễn Văn Tiêu</t>
  </si>
  <si>
    <t>Nguyễn Đình Tân</t>
  </si>
  <si>
    <t>Hồ Hoài Nhi</t>
  </si>
  <si>
    <t>Thái Tăng Tính</t>
  </si>
  <si>
    <t>Nguyễn Đ. Phương(Thới)</t>
  </si>
  <si>
    <t>Hồ Quốc Đạt (Nhi)</t>
  </si>
  <si>
    <t>Nguyễn Thị Minh Thảo</t>
  </si>
  <si>
    <t>Trần Văn Học (MTP: Hoàng Thị Xanh)</t>
  </si>
  <si>
    <r>
      <t>(Bằng chữ:</t>
    </r>
    <r>
      <rPr>
        <b/>
        <i/>
        <sz val="12"/>
        <color indexed="8"/>
        <rFont val="Times New Roman"/>
        <family val="1"/>
      </rPr>
      <t xml:space="preserve"> Một trăm mười lăm triệu, năm trăm sáu mươi ngàn đồng chẵn)</t>
    </r>
  </si>
  <si>
    <t>Trần Văn Mậu</t>
  </si>
  <si>
    <t>Lê Thị Lý</t>
  </si>
  <si>
    <t>Trần Văn Sử</t>
  </si>
  <si>
    <t>Trần Lê Hòa</t>
  </si>
  <si>
    <t>Lê Quang Việt Thiên</t>
  </si>
  <si>
    <t>Mai Công Khoa</t>
  </si>
  <si>
    <t>Mai Công Tuyền</t>
  </si>
  <si>
    <t>Trần Thị Biên</t>
  </si>
  <si>
    <t>Bắc bình</t>
  </si>
  <si>
    <t>Nguyễn Xuân Đức</t>
  </si>
  <si>
    <t>Đoàn Văn Lự</t>
  </si>
  <si>
    <t>Hồ Quang Hạt</t>
  </si>
  <si>
    <t>Nguyễn Thị Hảo</t>
  </si>
  <si>
    <t>Trần Văn Dưỡng</t>
  </si>
  <si>
    <t>Trần Tích</t>
  </si>
  <si>
    <t>Trần Thị Thưởng</t>
  </si>
  <si>
    <t>Nguyễn Thị Mót</t>
  </si>
  <si>
    <t>Hồ T.Hồng Nhi</t>
  </si>
  <si>
    <t>Lê Thị Mỹ Hạnh</t>
  </si>
  <si>
    <t>Hoàng Thị Kim Ngọc</t>
  </si>
  <si>
    <t>Tôn Nữ Cẩm Nhung</t>
  </si>
  <si>
    <t>Nguyễn Thị Ngạch</t>
  </si>
  <si>
    <t>Phạm Văn Thiện</t>
  </si>
  <si>
    <t>Lê Thị Năm</t>
  </si>
  <si>
    <t>Lê Quang Hoạch</t>
  </si>
  <si>
    <t>Trần Văn Lụn</t>
  </si>
  <si>
    <t>Trần Văn Hoàng</t>
  </si>
  <si>
    <t>Trần Thị Luỹ</t>
  </si>
  <si>
    <t>Trần Văn Lãm</t>
  </si>
  <si>
    <t>Trần Thị Tài</t>
  </si>
  <si>
    <t>Nguyễn Văn Phú</t>
  </si>
  <si>
    <t>Trương Thị Kim Oanh</t>
  </si>
  <si>
    <t>B/ Sơn3</t>
  </si>
  <si>
    <t xml:space="preserve"> Nguyễn Văn Thỉnh</t>
  </si>
  <si>
    <t>Người KTĐBN cao tuổi: 2,5</t>
  </si>
  <si>
    <t>Người KTĐBN trẻ em: 2,5</t>
  </si>
  <si>
    <t>Người KT ĐBN: 2,0</t>
  </si>
  <si>
    <t xml:space="preserve">     Người KTN trẻ em: 2,0</t>
  </si>
  <si>
    <t xml:space="preserve">       Người KTN cao tuổi: 2,0</t>
  </si>
  <si>
    <t xml:space="preserve">          Người khuyết tật nặng: 1,5</t>
  </si>
  <si>
    <t xml:space="preserve">     Đơn thân nghèo nuôi 2 con nhỏ: 2,0</t>
  </si>
  <si>
    <t xml:space="preserve">      Đơn thân nghèo nuôi 1 con nhỏ: 1,0</t>
  </si>
  <si>
    <t xml:space="preserve">     Gia đình nhận nuôi dưỡng TMC: 1,5</t>
  </si>
  <si>
    <t>Võ Thị Nhuận</t>
  </si>
  <si>
    <t>Phạm Thị Tỷ</t>
  </si>
  <si>
    <t>Nguyễn Văn Chớng</t>
  </si>
  <si>
    <t xml:space="preserve">Ký   nhận </t>
  </si>
  <si>
    <t>Phạm Thị Hạnh</t>
  </si>
  <si>
    <t>T.Kinh</t>
  </si>
  <si>
    <t>K.Đâu 1</t>
  </si>
  <si>
    <t>Đơn thân 1 con nhỏ</t>
  </si>
  <si>
    <t>Lê Thị Tơ</t>
  </si>
  <si>
    <t>Hà Thị Kim Hằng</t>
  </si>
  <si>
    <t>K.Đâu 3</t>
  </si>
  <si>
    <t>Đơn thân 2 con nhỏ</t>
  </si>
  <si>
    <t>T.Khê</t>
  </si>
  <si>
    <t>Mỹ Hòa</t>
  </si>
  <si>
    <t>Phổ Lại</t>
  </si>
  <si>
    <t>C.Thạch</t>
  </si>
  <si>
    <t xml:space="preserve">Trần Thị Mùi </t>
  </si>
  <si>
    <t>Nguyễn Thị Yến</t>
  </si>
  <si>
    <t>Hồ Thị Bịp</t>
  </si>
  <si>
    <t>Phan Văn Thân</t>
  </si>
  <si>
    <t>An Xuân</t>
  </si>
  <si>
    <t>Hà Thị Hiền</t>
  </si>
  <si>
    <t>K.Đâu 2</t>
  </si>
  <si>
    <t>Trần Thị Giõ</t>
  </si>
  <si>
    <t>K.Đâu 4</t>
  </si>
  <si>
    <t>Hoàng Thị Cẩm</t>
  </si>
  <si>
    <t>Dương Thị Nậy</t>
  </si>
  <si>
    <t>Phổ Lai</t>
  </si>
  <si>
    <t>Tống Thị Thương</t>
  </si>
  <si>
    <t>Phạm Thị Hồng</t>
  </si>
  <si>
    <t>Phú Hậu</t>
  </si>
  <si>
    <t>Hoàng Thị Dẫn</t>
  </si>
  <si>
    <t>Hoàng Thị Mừng</t>
  </si>
  <si>
    <t>Bùi Thị Niệm</t>
  </si>
  <si>
    <t>Nguyễn Đại Phú</t>
  </si>
  <si>
    <t>Cam Vũ</t>
  </si>
  <si>
    <t>Ng.Hoàng Bảo Ngân</t>
  </si>
  <si>
    <t>Nguyễn Lâm</t>
  </si>
  <si>
    <t>PLạiP</t>
  </si>
  <si>
    <t>P.LạiP</t>
  </si>
  <si>
    <t>Hoàng Thị Thí</t>
  </si>
  <si>
    <t>Nguyễn Thị Manh</t>
  </si>
  <si>
    <t>K.Đâu1</t>
  </si>
  <si>
    <t>Trần Thị Xá</t>
  </si>
  <si>
    <t>K.Đâu2</t>
  </si>
  <si>
    <t>Phạm Thị Giỏ</t>
  </si>
  <si>
    <t>Bùi Đãi</t>
  </si>
  <si>
    <t>Phạm Thị Con</t>
  </si>
  <si>
    <t>Hoàng Thị Nậy</t>
  </si>
  <si>
    <t>Bùi Tuyển</t>
  </si>
  <si>
    <t>Lê Thị Lim</t>
  </si>
  <si>
    <t>Bùi Thị Nậy</t>
  </si>
  <si>
    <t>Hoàng Thị Dung</t>
  </si>
  <si>
    <t>Nguyễn Thị Đĩu</t>
  </si>
  <si>
    <t>Lê Thị Sâm</t>
  </si>
  <si>
    <t>Hoàng Nại</t>
  </si>
  <si>
    <t>Trịnh Đăng Thí</t>
  </si>
  <si>
    <t>Ngô Thị Muống</t>
  </si>
  <si>
    <t>Ngô Sức</t>
  </si>
  <si>
    <t>Ngô Thị Bình</t>
  </si>
  <si>
    <t>Lâm Thị Cúc</t>
  </si>
  <si>
    <t>Hồ Văn Hồng</t>
  </si>
  <si>
    <t>Võ Thị Méo</t>
  </si>
  <si>
    <t>Nguyễn Thị Nậy</t>
  </si>
  <si>
    <t>Hà Thị Em (Cam)</t>
  </si>
  <si>
    <t>Ngô Viết Thái</t>
  </si>
  <si>
    <t>Ngô Viết Huynh</t>
  </si>
  <si>
    <t>Ngô Viết Tải</t>
  </si>
  <si>
    <t>Ngô Viết Cung</t>
  </si>
  <si>
    <t>Nguyễn Thị Thưởng</t>
  </si>
  <si>
    <t>Lê Thị Chích</t>
  </si>
  <si>
    <t>Trần Thị Duận</t>
  </si>
  <si>
    <t>Lê Thị Mèo</t>
  </si>
  <si>
    <t>Võ Thị Con</t>
  </si>
  <si>
    <t>Phan Thị Bo</t>
  </si>
  <si>
    <t xml:space="preserve">Phạm  Thị  Hiền </t>
  </si>
  <si>
    <t>Võ Thị  Hà</t>
  </si>
  <si>
    <t>9*19</t>
  </si>
  <si>
    <t>10*19</t>
  </si>
  <si>
    <t>Hoàng Thị Tu</t>
  </si>
  <si>
    <t>Lê Thị Điển</t>
  </si>
  <si>
    <t>Hoàng Xuân Lệ</t>
  </si>
  <si>
    <t>Trần Thị Thòi</t>
  </si>
  <si>
    <t>P.L.P</t>
  </si>
  <si>
    <t>Ngô Thị Thỏn</t>
  </si>
  <si>
    <t>Lê Đới(Lê Oanh)</t>
  </si>
  <si>
    <t>Dư Thí</t>
  </si>
  <si>
    <t>Đổ Thị  Mỳ</t>
  </si>
  <si>
    <t>Lê Thị Cam</t>
  </si>
  <si>
    <t>Trần Đình Cặn</t>
  </si>
  <si>
    <t>Tống Thị Ga</t>
  </si>
  <si>
    <t>Lê Văn Tý</t>
  </si>
  <si>
    <t>K.Đâu3</t>
  </si>
  <si>
    <t>Lê Thị Mót</t>
  </si>
  <si>
    <t>Hoàng Thị Chiếu</t>
  </si>
  <si>
    <t>Trần Côn</t>
  </si>
  <si>
    <t>Hoàng Trợ</t>
  </si>
  <si>
    <t>Đặng Thị Dâm</t>
  </si>
  <si>
    <t>Hoàng Thị Diệp</t>
  </si>
  <si>
    <t>Phi Thừa</t>
  </si>
  <si>
    <t>Trần Văn Do</t>
  </si>
  <si>
    <t>Ng.Thị Như Quỳnh</t>
  </si>
  <si>
    <t>Võ Xuân Thầm</t>
  </si>
  <si>
    <t>Nguyễn.T.Chút(Tranh)</t>
  </si>
  <si>
    <t>Nguyễn Thị Ái Liên</t>
  </si>
  <si>
    <t>Lê Thị Thỏn</t>
  </si>
  <si>
    <t>Nguyễn Thị Lan (Thọ)</t>
  </si>
  <si>
    <t>Lê Quang Tấn (Mai)</t>
  </si>
  <si>
    <t>Trần Thị Chiêm</t>
  </si>
  <si>
    <t>Đinh Thị Xiêm</t>
  </si>
  <si>
    <t>Lê Thị Hoãn</t>
  </si>
  <si>
    <t>Bùi Thị Tú</t>
  </si>
  <si>
    <t>B/ Sơn1</t>
  </si>
  <si>
    <t>Đinh Nguyễn Công Trí</t>
  </si>
  <si>
    <t>Đào Thị Đa</t>
  </si>
  <si>
    <t>Trần Sáo</t>
  </si>
  <si>
    <t>Hồ Thị Chanh</t>
  </si>
  <si>
    <t>Nguyễn Đức Thành</t>
  </si>
  <si>
    <t>Hoàng Thị Phôi</t>
  </si>
  <si>
    <t>Nguyễn Xuân Uông</t>
  </si>
  <si>
    <t>Trần Thị Thuyền</t>
  </si>
  <si>
    <t>Hoàng Hoanh</t>
  </si>
  <si>
    <t>Ng. Quang Hợi</t>
  </si>
  <si>
    <t>Nguyễn Thị Thèo</t>
  </si>
  <si>
    <t>KĐâu 2</t>
  </si>
  <si>
    <t>Ngô  Phước (Hồng)</t>
  </si>
  <si>
    <t>Lê Thị Bòn</t>
  </si>
  <si>
    <t>K Đâu 2</t>
  </si>
  <si>
    <t>Nguyễn Đình Khai</t>
  </si>
  <si>
    <t>Kđâu 3</t>
  </si>
  <si>
    <t>Phan Thị Đó</t>
  </si>
  <si>
    <t>T. Khê</t>
  </si>
  <si>
    <t>Nguyễn Văn Hiếu</t>
  </si>
  <si>
    <t>P,Hậu</t>
  </si>
  <si>
    <t>Ngô Thị Biên</t>
  </si>
  <si>
    <t>Hoàng Nghệ</t>
  </si>
  <si>
    <t>P.An2</t>
  </si>
  <si>
    <t>Đ. Sơn</t>
  </si>
  <si>
    <t>P An 2</t>
  </si>
  <si>
    <t>B Sơn 2</t>
  </si>
  <si>
    <t>Lê Thị Thương</t>
  </si>
  <si>
    <t>Hà Thị Dõ</t>
  </si>
  <si>
    <t>Ngô Thị Ưu</t>
  </si>
  <si>
    <t>Nguyễn Thị My</t>
  </si>
  <si>
    <t>Đặng Thị Triêm</t>
  </si>
  <si>
    <t>Nguyễn Mua</t>
  </si>
  <si>
    <t>P.Lại</t>
  </si>
  <si>
    <t>Phạm Thị Thẻn</t>
  </si>
  <si>
    <t>Trần Phú</t>
  </si>
  <si>
    <t>Hoàng Thị  Hán</t>
  </si>
  <si>
    <t>Trần Tre</t>
  </si>
  <si>
    <t>Hà Thị Nậy</t>
  </si>
  <si>
    <t>Bùi Văn Đáng</t>
  </si>
  <si>
    <t>Cao Thị Ngọc Anh</t>
  </si>
  <si>
    <t>Tống Văn Trường</t>
  </si>
  <si>
    <t>Trịnh Thị Đào</t>
  </si>
  <si>
    <t>Phổ Lại`</t>
  </si>
  <si>
    <t>Ng.T.Hoàng Nhã</t>
  </si>
  <si>
    <t>Nguyễn.T.Bích Liên</t>
  </si>
  <si>
    <t>Dư Quang Dũng</t>
  </si>
  <si>
    <t>Hoàng Thị Chút</t>
  </si>
  <si>
    <t>Đ Bình1</t>
  </si>
  <si>
    <t>Lê Thị Loan</t>
  </si>
  <si>
    <t>Nguyễn Thị Thu</t>
  </si>
  <si>
    <t>Đ Bình2</t>
  </si>
  <si>
    <t>Nguyễn Văn Vương</t>
  </si>
  <si>
    <t>Nguyễn Thị Lượng</t>
  </si>
  <si>
    <t>Nguyễn Thị Sạn</t>
  </si>
  <si>
    <t>Trần Văn Bảo</t>
  </si>
  <si>
    <t xml:space="preserve">       PHÒNG LĐ-TB-XH</t>
  </si>
  <si>
    <t xml:space="preserve">                TRƯỞNG PHÒNG </t>
  </si>
  <si>
    <t>Lê Quang Nam</t>
  </si>
  <si>
    <t>Trần Thị Mi Ni</t>
  </si>
  <si>
    <t>Trần Thị Thu Hương</t>
  </si>
  <si>
    <t>Lê Thị Giang</t>
  </si>
  <si>
    <t>Hoàng Tố Nhi</t>
  </si>
  <si>
    <t>Lê Văn Bình</t>
  </si>
  <si>
    <t>Hoàng Thị Quy</t>
  </si>
  <si>
    <t>Bùi Thị Giõ</t>
  </si>
  <si>
    <t>Trần Hữu Hùng</t>
  </si>
  <si>
    <t>Phan Thị Loan</t>
  </si>
  <si>
    <t>Trần Văn Dũng</t>
  </si>
  <si>
    <t>Bùi Văn Đức Lợi</t>
  </si>
  <si>
    <t>Tkinh</t>
  </si>
  <si>
    <t>Lê Thị Dung</t>
  </si>
  <si>
    <t>Trần Duy Hóa</t>
  </si>
  <si>
    <t>Lê Kim Thảo</t>
  </si>
  <si>
    <t>Lê Trung Kiên</t>
  </si>
  <si>
    <t>Phạm Thị Gái</t>
  </si>
  <si>
    <t>Ngô Viết Tĩnh</t>
  </si>
  <si>
    <t>Ngô Quyết</t>
  </si>
  <si>
    <t>Trần Thị Hạnh</t>
  </si>
  <si>
    <t>Lê Hữu Phước</t>
  </si>
  <si>
    <t>Hà Thị Kim Thúy</t>
  </si>
  <si>
    <t>Hoàng Văn Quý</t>
  </si>
  <si>
    <t>Cộng:</t>
  </si>
  <si>
    <t>Lê Đình Hiệp</t>
  </si>
  <si>
    <t>Bùi Thị Diệu Ly</t>
  </si>
  <si>
    <t>Phạm Toản</t>
  </si>
  <si>
    <t>Lê Tất</t>
  </si>
  <si>
    <t>Nguyễn Văn Sáu</t>
  </si>
  <si>
    <t>P. Hậu</t>
  </si>
  <si>
    <t>Lê Phương</t>
  </si>
  <si>
    <t>Trần Văn Mít</t>
  </si>
  <si>
    <t>Bùi Nghị</t>
  </si>
  <si>
    <t>Hoàng Văn Hiền</t>
  </si>
  <si>
    <t>Trần Yến</t>
  </si>
  <si>
    <t>Nguyễn Văn Yên</t>
  </si>
  <si>
    <t>Ngô Viết Phước</t>
  </si>
  <si>
    <t>Lương Đức</t>
  </si>
  <si>
    <t>Lê Thị Ty</t>
  </si>
  <si>
    <t>Nguyễn Đình Tuấn</t>
  </si>
  <si>
    <t>Lê Thị Hoa</t>
  </si>
  <si>
    <t>Lê T. Hoài Nhơn</t>
  </si>
  <si>
    <t>Hoàng Thị Tường</t>
  </si>
  <si>
    <t>Phạm Văn Bốn</t>
  </si>
  <si>
    <t>Phạm Thị Mỹ Thu</t>
  </si>
  <si>
    <t>Nguyễn Mậu Luận</t>
  </si>
  <si>
    <t>Võ Văn Độ</t>
  </si>
  <si>
    <t>Lê Thị Nga</t>
  </si>
  <si>
    <t>Người KT ĐB nặng là TE</t>
  </si>
  <si>
    <t>Hà Văn Tài</t>
  </si>
  <si>
    <t>Hoàng Xuân Tuấn</t>
  </si>
  <si>
    <t>Bùi Ngọc Minh Thư</t>
  </si>
  <si>
    <t>Nguyễn Thanh Tấn</t>
  </si>
  <si>
    <t>Hoàng Trung Hải</t>
  </si>
  <si>
    <t>Hoàng Linh Nhi</t>
  </si>
  <si>
    <t>Nguyễn Thị Gioi</t>
  </si>
  <si>
    <t>Trần Thị Rát</t>
  </si>
  <si>
    <t>Hoàng Thị Son</t>
  </si>
  <si>
    <t>Bùi Thị Giống</t>
  </si>
  <si>
    <t>Trần Thị Lá</t>
  </si>
  <si>
    <t>Kim Đâu</t>
  </si>
  <si>
    <t>Trúc Kinh</t>
  </si>
  <si>
    <t>Nguyễn Quốc Ngọc</t>
  </si>
  <si>
    <t>Trần Thị Hòa</t>
  </si>
  <si>
    <t>Tống Sỹ Lực</t>
  </si>
  <si>
    <t>P.LPhường</t>
  </si>
  <si>
    <t>Trần Văn Đức</t>
  </si>
  <si>
    <t>Hồ Thị Mỹ Nhung</t>
  </si>
  <si>
    <t>Trần Văn Thành</t>
  </si>
  <si>
    <t>Hà Thị Bướm</t>
  </si>
  <si>
    <t>Đoàn Thị Hòa</t>
  </si>
  <si>
    <t>Phạm Tại</t>
  </si>
  <si>
    <t>Ngô Viết Thọ</t>
  </si>
  <si>
    <t>Trần Thị Lụt</t>
  </si>
  <si>
    <t>Nguyễn Xuân Thành</t>
  </si>
  <si>
    <t>Lê Hữu Đông</t>
  </si>
  <si>
    <t>Lê Hữu Thiện</t>
  </si>
  <si>
    <t>Bùi Thị Thùy</t>
  </si>
  <si>
    <t>Ng.Thị Quỳnh Anh</t>
  </si>
  <si>
    <t>Trần Văn Hào</t>
  </si>
  <si>
    <t>Hoàng Công Hưng</t>
  </si>
  <si>
    <t>Nguyễn Vũ Thành</t>
  </si>
  <si>
    <t>Tổng cộng:</t>
  </si>
  <si>
    <t>Kế toán</t>
  </si>
  <si>
    <t>Nguyễn Quang Phúc</t>
  </si>
  <si>
    <t>Đào Văn Kiên</t>
  </si>
  <si>
    <t>Đào Minh Vỹ</t>
  </si>
  <si>
    <t>Nguyễn Văn Chiến</t>
  </si>
  <si>
    <t>Phạm Thanh Nhàn</t>
  </si>
  <si>
    <t>Nguyển Hoài Nam</t>
  </si>
  <si>
    <t>Trần Thị Kim Chi</t>
  </si>
  <si>
    <t>Trần Văn Hoài</t>
  </si>
  <si>
    <t>Nguyễn Xuân Tráng</t>
  </si>
  <si>
    <t>Dương Hạc</t>
  </si>
  <si>
    <t>Hoàng Thị Bích</t>
  </si>
  <si>
    <t>Nguyễn Văn Thi</t>
  </si>
  <si>
    <t>Nguyễn Thị Huyền</t>
  </si>
  <si>
    <t>Hồ văn Hưng</t>
  </si>
  <si>
    <t>Nguyễn văn Mạnh</t>
  </si>
  <si>
    <t>Hoàng Văn Anh</t>
  </si>
  <si>
    <t>Lê Quang Cán</t>
  </si>
  <si>
    <t>Thái Thị Dạn</t>
  </si>
  <si>
    <t>Hoàng Thị Viên</t>
  </si>
  <si>
    <t>Nguyễn Thị Tâm</t>
  </si>
  <si>
    <t>Trần Văn Đà</t>
  </si>
  <si>
    <t>Đào Văn Cường</t>
  </si>
  <si>
    <t>Trần Văn Đông</t>
  </si>
  <si>
    <t>Đào Ngọc Trường</t>
  </si>
  <si>
    <t>Nguyễn Văn Quỵ</t>
  </si>
  <si>
    <t>Hoàng Quang Thái</t>
  </si>
  <si>
    <t>Nguyễn TT Phương</t>
  </si>
  <si>
    <t>Trần Văn Lỵ</t>
  </si>
  <si>
    <t>Nguyễn Ngọc Triều</t>
  </si>
  <si>
    <t>Hoàng Thị Hồng</t>
  </si>
  <si>
    <t>Tiền</t>
  </si>
  <si>
    <t>Trần Thị Hoa</t>
  </si>
  <si>
    <t>Thái Xuân Giám</t>
  </si>
  <si>
    <t>Thái Xuân Phác</t>
  </si>
  <si>
    <t>Nguyễn Văn Bồng</t>
  </si>
  <si>
    <t>Trần Văn Thuận</t>
  </si>
  <si>
    <t>Tổng cộng các khoản</t>
  </si>
  <si>
    <t>Tháng</t>
  </si>
  <si>
    <t>C/Phú 3</t>
  </si>
  <si>
    <t>Nguyễn Thị Lũy</t>
  </si>
  <si>
    <t>Hoàng Thị Hòe</t>
  </si>
  <si>
    <t>C Phú3</t>
  </si>
  <si>
    <t>Thái Thị Xuân</t>
  </si>
  <si>
    <t>Đ.Sơn</t>
  </si>
  <si>
    <t>Hà Nguyên Tiến</t>
  </si>
  <si>
    <t>P/An2</t>
  </si>
  <si>
    <t>B/Sơn3</t>
  </si>
  <si>
    <t>Trần Thị Mai (Đoài)</t>
  </si>
  <si>
    <t>Đặng Thành Trung</t>
  </si>
  <si>
    <t>P/An1</t>
  </si>
  <si>
    <t>Trần Thị Phú Xuân</t>
  </si>
  <si>
    <t>T/Sơn</t>
  </si>
  <si>
    <t xml:space="preserve">Đoạn Thị Lệ </t>
  </si>
  <si>
    <t>Ngô  Thị   Hóa</t>
  </si>
  <si>
    <t xml:space="preserve">P/Cội   </t>
  </si>
  <si>
    <t>Phan  Thị  Thủy</t>
  </si>
  <si>
    <t>Cam Phú 2</t>
  </si>
  <si>
    <t>Trần Văn Duyên</t>
  </si>
  <si>
    <t>Hoàng Kim Tiến</t>
  </si>
  <si>
    <t xml:space="preserve"> Nguyễn Quang Danh</t>
  </si>
  <si>
    <t>B. Sơn3</t>
  </si>
  <si>
    <t>Trần Thị Thanh Tuyền</t>
  </si>
  <si>
    <t>Trần Văn Chiến</t>
  </si>
  <si>
    <t>B.Sơn 3</t>
  </si>
  <si>
    <t>Trần Văn Túy</t>
  </si>
  <si>
    <t>C/Phú 2</t>
  </si>
  <si>
    <t>Phan  Thị  Hiên</t>
  </si>
  <si>
    <t>Quật Xá</t>
  </si>
  <si>
    <t>Lê  Thị  Khánh</t>
  </si>
  <si>
    <t>Nguyễn Thị  Mai</t>
  </si>
  <si>
    <t>Nguyễn Phú Hưng</t>
  </si>
  <si>
    <t>P/Tuyền</t>
  </si>
  <si>
    <t>Trần Thị  Mượn</t>
  </si>
  <si>
    <t>Lê Thị  Mể</t>
  </si>
  <si>
    <t>Bùi  Thị  Thuận</t>
  </si>
  <si>
    <t>T/Tường</t>
  </si>
  <si>
    <t>Trần  Thị   Xuân</t>
  </si>
  <si>
    <t xml:space="preserve">C/Phú 3  </t>
  </si>
  <si>
    <t>Lê Thị Thanh</t>
  </si>
  <si>
    <t>Lê Thị  Hoa</t>
  </si>
  <si>
    <t>Nguyễn Thị Mạnh</t>
  </si>
  <si>
    <t>Nguyễn Thị Lớn</t>
  </si>
  <si>
    <t>C/Phú 1</t>
  </si>
  <si>
    <t xml:space="preserve">T/ Mỷ </t>
  </si>
  <si>
    <t>Hoàng  Thị  Chiu</t>
  </si>
  <si>
    <t>Đặng  Thị   Sắt</t>
  </si>
  <si>
    <t>Đào  Văn  Nớng</t>
  </si>
  <si>
    <t>C/phú 2</t>
  </si>
  <si>
    <t>Hồ Thị  Sen</t>
  </si>
  <si>
    <t>Lê  Thị  Thỏn</t>
  </si>
  <si>
    <t>Hoàng  Thị  Táo</t>
  </si>
  <si>
    <t xml:space="preserve"> Khuyết tât ĐB Nặng là người Cao tuổi</t>
  </si>
  <si>
    <t>Hoàng Dưỡng</t>
  </si>
  <si>
    <t>Hoàng Văn Cẩm</t>
  </si>
  <si>
    <t>Hồ Thị Cúc</t>
  </si>
  <si>
    <t>Thái Tăng Thức</t>
  </si>
  <si>
    <t>Nguyễn Thị Thỏn</t>
  </si>
  <si>
    <t>Hồ Trọng Dũng</t>
  </si>
  <si>
    <t>Lê Thị Nguyên</t>
  </si>
  <si>
    <t>Trần Thị Hè</t>
  </si>
  <si>
    <t xml:space="preserve">          Người KTĐBN nuôi con dưới 36 tuổi</t>
  </si>
  <si>
    <t>Người Khuyết tật ĐB Nặng</t>
  </si>
  <si>
    <t>Người Khuyết tật Nặng là người Cao tuổi</t>
  </si>
  <si>
    <t>Người Khuyết tật nặng</t>
  </si>
  <si>
    <t>Người Cao tuổi 80 tuổi trở lên</t>
  </si>
  <si>
    <t xml:space="preserve">Người Cao tuổi cô đơn 80 tuổi </t>
  </si>
  <si>
    <t>Trẻ mồ côi</t>
  </si>
  <si>
    <t>Nguyễn Thị Dẫn</t>
  </si>
  <si>
    <t xml:space="preserve">Nguyễn Thị Tuyết </t>
  </si>
  <si>
    <t>Hoàng Văn Ánh</t>
  </si>
  <si>
    <t>Hoàng Thị A</t>
  </si>
  <si>
    <t>Hồ  Thị Sính</t>
  </si>
  <si>
    <t>Nguyễn  Thị  Nậy</t>
  </si>
  <si>
    <t>Hoàng  Thị Liêu</t>
  </si>
  <si>
    <t>Nguyễn  Thị  Thí</t>
  </si>
  <si>
    <t>Lê  Văn  Đen</t>
  </si>
  <si>
    <t xml:space="preserve">C/phú 2  </t>
  </si>
  <si>
    <t>Trần  Thị  Đành</t>
  </si>
  <si>
    <t>Đổ  Thị   Tiếu</t>
  </si>
  <si>
    <t xml:space="preserve"> Nguyễn  Thị  Ân</t>
  </si>
  <si>
    <t>Trần   Tuệ</t>
  </si>
  <si>
    <t>Nguyễn  Thị  Quýnh</t>
  </si>
  <si>
    <t>Trần  Thị  Con</t>
  </si>
  <si>
    <t>Nguyễn  Thị  Kia</t>
  </si>
  <si>
    <t>Trần   Thị  Đào</t>
  </si>
  <si>
    <t>Trần  Thị  San</t>
  </si>
  <si>
    <t>Nguyễn  Thị  Dung</t>
  </si>
  <si>
    <t>Trần Lường</t>
  </si>
  <si>
    <t xml:space="preserve">T/Lâm </t>
  </si>
  <si>
    <t xml:space="preserve"> Đơn thân nuôi con nhỏ 1 con: 1,0</t>
  </si>
  <si>
    <t>Nguyễn Thị Hiệng</t>
  </si>
  <si>
    <t>Lê Trường</t>
  </si>
  <si>
    <t>Nguyễn Thị Hỷ</t>
  </si>
  <si>
    <t>Nguyễn Sơn</t>
  </si>
  <si>
    <t>Nguyễn Lưu</t>
  </si>
  <si>
    <t>Trần Văn Kinh</t>
  </si>
  <si>
    <t>Hồ Trọng Đá</t>
  </si>
  <si>
    <t xml:space="preserve">Tr.Khê </t>
  </si>
  <si>
    <t>Nguyễn  Văn  Tạo</t>
  </si>
  <si>
    <t>Hồ  Thị  Phấn</t>
  </si>
  <si>
    <t>Lê Thị Nậy</t>
  </si>
  <si>
    <t>Nguyễn Thị  Chanh</t>
  </si>
  <si>
    <t>Trần  Thị  Dụy</t>
  </si>
  <si>
    <t>Bùi  Thị  Tư</t>
  </si>
  <si>
    <t>Phi  Thị  yến</t>
  </si>
  <si>
    <t>Nguyễn Trọng Tân</t>
  </si>
  <si>
    <t>Trần Thị  Tình</t>
  </si>
  <si>
    <t>Cáp  Thị Huyến</t>
  </si>
  <si>
    <t>T/Xuân 1</t>
  </si>
  <si>
    <t>Nguyễn Thị Cháu</t>
  </si>
  <si>
    <t xml:space="preserve">T/Trang </t>
  </si>
  <si>
    <t>Đặng Xuân Thống</t>
  </si>
  <si>
    <t>Hoàng Thị  Quýt</t>
  </si>
  <si>
    <t>Bùi Hào</t>
  </si>
  <si>
    <t xml:space="preserve">Trần Đợi </t>
  </si>
  <si>
    <t>Phạm Thị Thắng</t>
  </si>
  <si>
    <t>Trần Thị  Hiền</t>
  </si>
  <si>
    <t>Trần Thị  Sâm</t>
  </si>
  <si>
    <t>Trần Văn Tình</t>
  </si>
  <si>
    <t>Thái Thị Thạnh</t>
  </si>
  <si>
    <t>Lê Việt Hoàng</t>
  </si>
  <si>
    <t>Cao Thị Lệ</t>
  </si>
  <si>
    <t>Cao Thị Phương Uyên</t>
  </si>
  <si>
    <t>Mai Lộc2</t>
  </si>
  <si>
    <t>Mai Thị Quýnh</t>
  </si>
  <si>
    <t>Trần Thị Kéc</t>
  </si>
  <si>
    <t>T Định</t>
  </si>
  <si>
    <t>Trần Đức Trung</t>
  </si>
  <si>
    <t>T Trang</t>
  </si>
  <si>
    <t>Nguyễn Văn Khánh</t>
  </si>
  <si>
    <t>Nguyễn Xuân Tuấn</t>
  </si>
  <si>
    <t>Tân Phú</t>
  </si>
  <si>
    <t>Hoàng Văn Tiến</t>
  </si>
  <si>
    <t>Phạm  Thị  Yên</t>
  </si>
  <si>
    <t>Đ.Kỉnh</t>
  </si>
  <si>
    <t>Trương Thị Quýt</t>
  </si>
  <si>
    <t>Th.Nam</t>
  </si>
  <si>
    <t>Lê Duy Khang</t>
  </si>
  <si>
    <t>Nguyễn Văn Năm</t>
  </si>
  <si>
    <t>Lê Thị Nữ (Lữ)</t>
  </si>
  <si>
    <t>Hoàng Thị Sắt</t>
  </si>
  <si>
    <t>Lê Thị Giai Tiết</t>
  </si>
  <si>
    <t>Thái Thị Kim Anh</t>
  </si>
  <si>
    <t>Nguyễn Trọng Nhơn</t>
  </si>
  <si>
    <t>Phạm Thị  Hoa</t>
  </si>
  <si>
    <t>Trần Thị Nô</t>
  </si>
  <si>
    <t>Hoàng Văn Em</t>
  </si>
  <si>
    <t>Đặng Thị  Hạnh</t>
  </si>
  <si>
    <t>Nguyễn Thị  Thu</t>
  </si>
  <si>
    <t>Phan Thị Định</t>
  </si>
  <si>
    <t xml:space="preserve">Lê Thị  Hằng </t>
  </si>
  <si>
    <t>Đào Thị Hòa</t>
  </si>
  <si>
    <t>T. Định</t>
  </si>
  <si>
    <t>Nguyễn Thanh Sữu</t>
  </si>
  <si>
    <t>Lê Xuân Sự</t>
  </si>
  <si>
    <t>Đổ Thị Chanh</t>
  </si>
  <si>
    <t xml:space="preserve">Nguyễn Thi  Nguyệt </t>
  </si>
  <si>
    <t>Nguyễn Văn Trung</t>
  </si>
  <si>
    <t>Trần Duệ</t>
  </si>
  <si>
    <t>Trần Khâm</t>
  </si>
  <si>
    <t>Võ Văn Bĩnh</t>
  </si>
  <si>
    <t>Đặng Xuân Kế</t>
  </si>
  <si>
    <t>Nguyễn Thị Đĩu</t>
  </si>
  <si>
    <t>Trần  Loan</t>
  </si>
  <si>
    <t>Trần  Thị  Truyền</t>
  </si>
  <si>
    <t>Trần Thị Thơi</t>
  </si>
  <si>
    <t>Trần Văn  Hoa</t>
  </si>
  <si>
    <t>Đặng Xuân Phiên</t>
  </si>
  <si>
    <t>Trương Thị Nậy</t>
  </si>
  <si>
    <t>P/ Tuyền</t>
  </si>
  <si>
    <t>C/ Phú 2</t>
  </si>
  <si>
    <t>Nguyễn Thị  Mai</t>
  </si>
  <si>
    <t>Trần  Văn  Việt</t>
  </si>
  <si>
    <t>Phùng  Quang</t>
  </si>
  <si>
    <t>Đinh  Ngọc Hiền</t>
  </si>
  <si>
    <t>Lê     Nghị</t>
  </si>
  <si>
    <t>Bùi Thị Tuyết</t>
  </si>
  <si>
    <t xml:space="preserve">Lê    Quốc </t>
  </si>
  <si>
    <t>Trần Ngọc  Anh</t>
  </si>
  <si>
    <t>Lê Thị Hợi</t>
  </si>
  <si>
    <t>Mai Văn Qúy</t>
  </si>
  <si>
    <t>Nguyễn Nhật Tân</t>
  </si>
  <si>
    <t>Tân Mỹ</t>
  </si>
  <si>
    <t>Trần Văn Uynh</t>
  </si>
  <si>
    <t>Ngô Thị A Nhi</t>
  </si>
  <si>
    <t>Trương  Hoài  Tâm</t>
  </si>
  <si>
    <t>Nguyễn Hùng</t>
  </si>
  <si>
    <t>Đào  Tâm  Bình</t>
  </si>
  <si>
    <t>Trần  Thị   Hạnh</t>
  </si>
  <si>
    <t xml:space="preserve">Trần Thị  Thuẩn </t>
  </si>
  <si>
    <t>Phan Văn Hiếu</t>
  </si>
  <si>
    <t>P/Cội</t>
  </si>
  <si>
    <t>Lê Văn Hoàng</t>
  </si>
  <si>
    <t>Võ Xuân Phát</t>
  </si>
  <si>
    <t>Đỗ Xuân Lâm</t>
  </si>
  <si>
    <t>Phan Đặng Hải Nam</t>
  </si>
  <si>
    <t>Phạm Công Xinh</t>
  </si>
  <si>
    <t>Nguyễn Thị Cúc</t>
  </si>
  <si>
    <t>Phan Thị Đản</t>
  </si>
  <si>
    <t xml:space="preserve">Nguyễn Nghệ </t>
  </si>
  <si>
    <t>Lê Thị Dễ</t>
  </si>
  <si>
    <t>Phạm Đề</t>
  </si>
  <si>
    <t xml:space="preserve">Lê Xuân Long </t>
  </si>
  <si>
    <t>nd quý</t>
  </si>
  <si>
    <t>M. Hương</t>
  </si>
  <si>
    <r>
      <t>(Số tiền bằng chữ: Chín</t>
    </r>
    <r>
      <rPr>
        <i/>
        <sz val="12"/>
        <color indexed="8"/>
        <rFont val="Times New Roman"/>
        <family val="1"/>
      </rPr>
      <t xml:space="preserve"> mươi triệu, không trăm bốn mươi lăm ngàn đồng chẵn)</t>
    </r>
  </si>
  <si>
    <r>
      <t xml:space="preserve">    (Số tiền bằng chữ: </t>
    </r>
    <r>
      <rPr>
        <b/>
        <i/>
        <sz val="12"/>
        <color indexed="8"/>
        <rFont val="Times New Roman"/>
        <family val="1"/>
      </rPr>
      <t xml:space="preserve"> Sáu mươi hai triệu chín trăm mười ngàn đồng</t>
    </r>
    <r>
      <rPr>
        <sz val="12"/>
        <color indexed="8"/>
        <rFont val="Times New Roman"/>
        <family val="1"/>
      </rPr>
      <t>)</t>
    </r>
  </si>
  <si>
    <t>(Bằng chữ: Một trăm ba mươi chín triệu, năm trăm chín mươi ngàn đồng)</t>
  </si>
  <si>
    <t>Ngô  Văn  Quý</t>
  </si>
  <si>
    <t>Trần  Thị   Hường</t>
  </si>
  <si>
    <t>T/Xuân1</t>
  </si>
  <si>
    <t>Nguyễn  Thị  Hà</t>
  </si>
  <si>
    <t>Phan  Ngọc  Hiền</t>
  </si>
  <si>
    <t>Lê  Hữu  Ngôn</t>
  </si>
  <si>
    <t>T/Xuân2</t>
  </si>
  <si>
    <t>Nguyễn Văn Toán</t>
  </si>
  <si>
    <t>N/ Đồng</t>
  </si>
  <si>
    <t>Cao  Thị Mơ</t>
  </si>
  <si>
    <t xml:space="preserve">Lê Văn  Ánh </t>
  </si>
  <si>
    <t>Hoàng  Thị yến</t>
  </si>
  <si>
    <t>Ng. Văn Thế Lưu</t>
  </si>
  <si>
    <t>C/ Phú 1</t>
  </si>
  <si>
    <t>Đoàn Thị Bé</t>
  </si>
  <si>
    <t>Kđâu 4</t>
  </si>
  <si>
    <t>Lê  Thị  Phượng</t>
  </si>
  <si>
    <t>Hoàng Văn Phiên</t>
  </si>
  <si>
    <t>Lê  Văn  Lịnh</t>
  </si>
  <si>
    <t>Phan Chí  Rin</t>
  </si>
  <si>
    <t>Trần Thị Tham</t>
  </si>
  <si>
    <t>Trần Văn  Hải</t>
  </si>
  <si>
    <t>Phạm Công  Thái</t>
  </si>
  <si>
    <t>Đặng Thị  Thuận</t>
  </si>
  <si>
    <t>Hoàng Thị  Thảo</t>
  </si>
  <si>
    <t xml:space="preserve">Nguyễn Thị Toản </t>
  </si>
  <si>
    <t>Nguyễn Văn Sơn</t>
  </si>
  <si>
    <t>Nguyễn Thị Nhung</t>
  </si>
  <si>
    <t>Nguyễn  Thị Thu</t>
  </si>
  <si>
    <t xml:space="preserve">N/ Đồng </t>
  </si>
  <si>
    <t>Trần Văn Sở</t>
  </si>
  <si>
    <t>Nguyễn  Thị  Hà</t>
  </si>
  <si>
    <t>T/ Xuân 1</t>
  </si>
  <si>
    <t>T/Lâm</t>
  </si>
  <si>
    <t>Thái Thị Mùi</t>
  </si>
  <si>
    <t>Bùi Thị  Năm</t>
  </si>
  <si>
    <t>Lê  Thị   Huệ</t>
  </si>
  <si>
    <t>Lê Thị Diệu ly</t>
  </si>
  <si>
    <t>Hoàng Thị Thùy Linh</t>
  </si>
  <si>
    <t>Lê Đình Nguyên</t>
  </si>
  <si>
    <t>B/Sơn 2</t>
  </si>
  <si>
    <t>Định Sơn</t>
  </si>
  <si>
    <t>N.Phong</t>
  </si>
  <si>
    <t>Đinh Thị Bào</t>
  </si>
  <si>
    <t>Hoàn Cát</t>
  </si>
  <si>
    <t>Cu Hoan</t>
  </si>
  <si>
    <t>Trịnh Thị Điệp</t>
  </si>
  <si>
    <t>P/An 1</t>
  </si>
  <si>
    <t>Lê Xuân Hoãn</t>
  </si>
  <si>
    <t>Nguyễn Thị Me</t>
  </si>
  <si>
    <t>P/An 2</t>
  </si>
  <si>
    <t>Trần Thị Sâm</t>
  </si>
  <si>
    <t>B/Sơn 1</t>
  </si>
  <si>
    <t xml:space="preserve">Hoàng Thị Thiết </t>
  </si>
  <si>
    <t xml:space="preserve">Trần Thị Tuyết </t>
  </si>
  <si>
    <t>Phạm.T.Ph. Nhung</t>
  </si>
  <si>
    <t>Nguyễn Mạnh Sĩ</t>
  </si>
  <si>
    <t>Phan Thị Đông</t>
  </si>
  <si>
    <t>Nguyễn Thị Tá</t>
  </si>
  <si>
    <t>Lê Thị Trà</t>
  </si>
  <si>
    <t>L. Lang</t>
  </si>
  <si>
    <t>Trương Thị  Xoong</t>
  </si>
  <si>
    <t>Nguyễn Thị Chua</t>
  </si>
  <si>
    <t>Nguyễn Thị Chuột</t>
  </si>
  <si>
    <t>Nguyễn Thị Thẻn</t>
  </si>
  <si>
    <t>CLP</t>
  </si>
  <si>
    <t>Đơn thân nghèo nuôi 1 con nhỏ: 1,0</t>
  </si>
  <si>
    <t>Đơn thân nghèo nuôi 2 con nhỏ: 2,0</t>
  </si>
  <si>
    <t>Cao tuổi cô đơn 60-80 tuổi: 1,5</t>
  </si>
  <si>
    <t xml:space="preserve">        Cao tuổi cô đơn từ đủ 80 trở lên: 2,0</t>
  </si>
  <si>
    <t xml:space="preserve">         Cao tuổi từ đủ 80 tuổi trở lên: 1,0 </t>
  </si>
  <si>
    <t>Người khuyết tật nặng: 1,5</t>
  </si>
  <si>
    <t>Người khuyết tật nặng là trẻ em: 2,0</t>
  </si>
  <si>
    <t>Người khuyết tật nặng cao tuổi: 2,0</t>
  </si>
  <si>
    <t>Người khuyết tật đặc biệt nặng: 2,0</t>
  </si>
  <si>
    <t>Người khuyết tật đặc biệt nặng là trẻ em : 2,5</t>
  </si>
  <si>
    <t>Người khuyết tật đặc biệt nặng là người cao tuổi: 2,5</t>
  </si>
  <si>
    <t xml:space="preserve">  Trẻ em &lt;16 tuổi mồ côi cả cha lẫn mẹ: 1,5</t>
  </si>
  <si>
    <t xml:space="preserve">  GĐ nhận nuôi trẻ mồ côi : 1,5</t>
  </si>
  <si>
    <t xml:space="preserve"> Đơn thân nuôi con nhỏ 2 con : 2,0</t>
  </si>
  <si>
    <t>Người cao tuổi 60-79 tuổi cô đơn nghèo: 1,5</t>
  </si>
  <si>
    <t xml:space="preserve">       Người cao tuổi cô đơn - hộ nghèo 80 tuổi trở lên: 2,0</t>
  </si>
  <si>
    <t xml:space="preserve">      Người từ đủ 80 tuổi trở lên: 1,0</t>
  </si>
  <si>
    <t xml:space="preserve">          Người khuyết tật nặng : 1,5</t>
  </si>
  <si>
    <t xml:space="preserve">         Người khuyết tật năng là trẻ em : 2,0</t>
  </si>
  <si>
    <t xml:space="preserve">Người khuyết tật năng - cao tuổi :2,0 </t>
  </si>
  <si>
    <t xml:space="preserve">      Người khuyết tật đặc biệt nặng : 2,0</t>
  </si>
  <si>
    <t xml:space="preserve">        Người khuyết tật đặc biệt nặng là trẻ em : 2,5</t>
  </si>
  <si>
    <t>Người KTĐBN nuôi con &lt; 36 th tuổi: 1,5</t>
  </si>
  <si>
    <t>Người cao tuổi cô đơn 60-79 tuổi: 1,5</t>
  </si>
  <si>
    <t xml:space="preserve">         Người từ đủ 80 tuổi trở lên :1,0</t>
  </si>
  <si>
    <t xml:space="preserve">         Người khuyết tật nặng: 1,5</t>
  </si>
  <si>
    <t xml:space="preserve">         Người KT nặng cao tuổi:2,0</t>
  </si>
  <si>
    <t xml:space="preserve">        Người KT nặng là TE: 2,0</t>
  </si>
  <si>
    <t xml:space="preserve">         Người KT ĐBN : 2,0</t>
  </si>
  <si>
    <t xml:space="preserve">         Người KTĐBN là NCT: 2,5</t>
  </si>
  <si>
    <t xml:space="preserve">        Người KTĐBN là TE: 2,5</t>
  </si>
  <si>
    <t xml:space="preserve">         Đơn thân nuôi 1 con nhỏ: 1,0</t>
  </si>
  <si>
    <t xml:space="preserve">         Đơn thân nuôi 2 con nhỏ: 2,0</t>
  </si>
  <si>
    <t>NKT nặng nuôi con nhỏ &lt; 36 tháng tuổi: 2,0</t>
  </si>
  <si>
    <t xml:space="preserve"> Người KTN,ĐBN nuôi con &lt; 36 tháng tuổi:1,5</t>
  </si>
  <si>
    <t>Người đơn thân nuôi 1 con nhỏ: 1,0</t>
  </si>
  <si>
    <t>Người đơn thân nuôi 2 con nhỏ: 2,0</t>
  </si>
  <si>
    <t>Người cao tuổi cô đơn từ 60- 79 tuổi : 1,5</t>
  </si>
  <si>
    <t>Người cao tuổi cô đơn trên 80 tuổi: 2,0</t>
  </si>
  <si>
    <t>Người cao tuổi từ đủ 80 tuổi trở lên: 1,0</t>
  </si>
  <si>
    <t xml:space="preserve">      Người Khuyết tật nặng :1,5</t>
  </si>
  <si>
    <t>Người KTN  là trẻ em : 2,0</t>
  </si>
  <si>
    <t>Người KTN là cao tuổi: 2,0</t>
  </si>
  <si>
    <t>Người KTĐBN : 2,0</t>
  </si>
  <si>
    <t>Người KTĐBN là trẻ em : 2,5</t>
  </si>
  <si>
    <t>Người KTĐBN là cao tuổi : 2,5</t>
  </si>
  <si>
    <t>Hộ gia đình nuôi dưỡng KTĐBN : 1,0</t>
  </si>
  <si>
    <t>Hoàng Thị Chắt</t>
  </si>
  <si>
    <t>Th Nghĩa</t>
  </si>
  <si>
    <t>Trần Trí</t>
  </si>
  <si>
    <t>Phạm Thị Lượng</t>
  </si>
  <si>
    <t>Trần Đình Dũng</t>
  </si>
  <si>
    <t>Lê Bá Nông</t>
  </si>
  <si>
    <t>Trần Lữ Khiên</t>
  </si>
  <si>
    <t>Nguyễn Thiị Thiếc</t>
  </si>
  <si>
    <t>NKT nặng nuôi  1con nhỏ &lt; 36 tháng tuổi:1,5</t>
  </si>
  <si>
    <t>Trần Văn Hiến</t>
  </si>
  <si>
    <t>Phạm Thị Cam</t>
  </si>
  <si>
    <t>Tạ Thị Thả</t>
  </si>
  <si>
    <t>Mai Luôm (Nam)</t>
  </si>
  <si>
    <t>Võ Thị Hòa</t>
  </si>
  <si>
    <t>Trần Thị Xê</t>
  </si>
  <si>
    <t>Lê Minh Ánh</t>
  </si>
  <si>
    <t>Ng. T. Thanh Xuân</t>
  </si>
  <si>
    <t>Nguyễn Văn Tiếp</t>
  </si>
  <si>
    <t>Nguyễn Thị Xinh</t>
  </si>
  <si>
    <t>Lê Niệm</t>
  </si>
  <si>
    <t>Nguyễn Thị Thẻo</t>
  </si>
  <si>
    <t>Thái Thị Thia</t>
  </si>
  <si>
    <t>Trần Thị Lưu</t>
  </si>
  <si>
    <t>B/Sơn 3</t>
  </si>
  <si>
    <t>Phan Văn Cổn</t>
  </si>
  <si>
    <t>Đông Lai</t>
  </si>
  <si>
    <t>Trần Ngọc Vỵ</t>
  </si>
  <si>
    <t>Hoàng Thị Con</t>
  </si>
  <si>
    <t>Hoàng Hùng</t>
  </si>
  <si>
    <t>Cao Xuân Thi</t>
  </si>
  <si>
    <t>Trần Văn Noãn</t>
  </si>
  <si>
    <t>Hoàng Thị Khâm</t>
  </si>
  <si>
    <t>Trần Thị Xảo</t>
  </si>
  <si>
    <t>Mai Duy</t>
  </si>
  <si>
    <t>Nguyễn Thị Thia</t>
  </si>
  <si>
    <t>Nguyễn Thị Thẩn</t>
  </si>
  <si>
    <t>Lê Thị Chanh</t>
  </si>
  <si>
    <t>Trần Thị Tiết</t>
  </si>
  <si>
    <t>Trần Văn Cảnh</t>
  </si>
  <si>
    <t>Võ Thị Thảo</t>
  </si>
  <si>
    <t>Trần Văn Dẫn</t>
  </si>
  <si>
    <t>Trần Thị Khướu</t>
  </si>
  <si>
    <t>Trần Thị Chuẩn</t>
  </si>
  <si>
    <t>Võ Thị Xinh</t>
  </si>
  <si>
    <t>Trần Thị Ngắn</t>
  </si>
  <si>
    <t>Thái Thị Le</t>
  </si>
  <si>
    <t>Nguyễn Thị Màng</t>
  </si>
  <si>
    <t>Hoàng Thị Cùa</t>
  </si>
  <si>
    <t>Trần Thị Xoài</t>
  </si>
  <si>
    <t>Nguyễn Thị Kiên</t>
  </si>
  <si>
    <t>Nguyễn Thị Kiếm</t>
  </si>
  <si>
    <t>Lê Thị Rắc</t>
  </si>
  <si>
    <t>Lê Văn Giản</t>
  </si>
  <si>
    <t>Trần Thị Chắt</t>
  </si>
  <si>
    <t>Lê Thị Hòa</t>
  </si>
  <si>
    <t>Trần Thị Điu</t>
  </si>
  <si>
    <t>Đâu Bình2</t>
  </si>
  <si>
    <t>Nguyễn Văn Đồng</t>
  </si>
  <si>
    <t>Võ Thị Bỉnh</t>
  </si>
  <si>
    <t xml:space="preserve">Định Sơn </t>
  </si>
  <si>
    <t>Võ Miễn</t>
  </si>
  <si>
    <t>P/ An 2</t>
  </si>
  <si>
    <t>Trần Văn Khôi</t>
  </si>
  <si>
    <t>Trần Thị Tỉu</t>
  </si>
  <si>
    <t>Phan Thị Hoài</t>
  </si>
  <si>
    <t>Nguyễn Thị Khế</t>
  </si>
  <si>
    <t>Thái Thị Mỹ</t>
  </si>
  <si>
    <t>Trần Kim</t>
  </si>
  <si>
    <t>Võ Văn Hà</t>
  </si>
  <si>
    <t>Thái Thị Me</t>
  </si>
  <si>
    <t>Nguyễn Văn Huy</t>
  </si>
  <si>
    <t>T/Nghĩa</t>
  </si>
  <si>
    <t>Nguyễn Văn Chung</t>
  </si>
  <si>
    <t>Võ Văn Đào</t>
  </si>
  <si>
    <t>Nguyễn Thị Xuyên</t>
  </si>
  <si>
    <t>Trần Thị Quýt</t>
  </si>
  <si>
    <t>Hoàng Thị Nguyệt</t>
  </si>
  <si>
    <t>Trần Thị Phương</t>
  </si>
  <si>
    <t>Nguyễn Văn Có</t>
  </si>
  <si>
    <t>Trần Thị Sừng</t>
  </si>
  <si>
    <t>Trần Thị Thỉu</t>
  </si>
  <si>
    <t>Thái Thị Tình</t>
  </si>
  <si>
    <t>Võ Thị Sắt</t>
  </si>
  <si>
    <t>Nguyễn Thị Sơn</t>
  </si>
  <si>
    <t>Trần Thị Nghiễm</t>
  </si>
  <si>
    <t>Nguyễn Văn Ngôn</t>
  </si>
  <si>
    <t>Nguyễn Văn Lộc</t>
  </si>
  <si>
    <t>Võ Văn Hoài</t>
  </si>
  <si>
    <t>T. Quang</t>
  </si>
  <si>
    <t>3,2003</t>
  </si>
  <si>
    <t>8,2006</t>
  </si>
  <si>
    <t>Trần Thị Liệu</t>
  </si>
  <si>
    <t>Mai Vĩnh Thành</t>
  </si>
  <si>
    <t>Mai Vĩnh Nhân</t>
  </si>
  <si>
    <t>Phạm Hùng Quý</t>
  </si>
  <si>
    <t>Võ Thị Mai</t>
  </si>
  <si>
    <t>Đào Tâm Thành</t>
  </si>
  <si>
    <t>Hoàng Thị Phượng</t>
  </si>
  <si>
    <t>Đ. Kỉnh</t>
  </si>
  <si>
    <t>Nguyễn Thị Đông</t>
  </si>
  <si>
    <t>Phạm Thị Yễn</t>
  </si>
  <si>
    <t>Nguyễn Văn Phụng</t>
  </si>
  <si>
    <t>Th. Nam</t>
  </si>
  <si>
    <t>Trần Xuân Dũng</t>
  </si>
  <si>
    <t>T/Định</t>
  </si>
  <si>
    <t>N/Đồng</t>
  </si>
  <si>
    <t>P/Xá</t>
  </si>
  <si>
    <t>T/Xuân 2</t>
  </si>
  <si>
    <t>T/Tường</t>
  </si>
  <si>
    <t>Q/Xá</t>
  </si>
  <si>
    <t>C/Phú1</t>
  </si>
  <si>
    <t>T/ Định</t>
  </si>
  <si>
    <t>Nguyễn Đắc Luyện</t>
  </si>
  <si>
    <t xml:space="preserve">T/Mỷ </t>
  </si>
  <si>
    <t>T/ Tường</t>
  </si>
  <si>
    <t>C/Phú 3</t>
  </si>
  <si>
    <t xml:space="preserve">N/Đồng </t>
  </si>
  <si>
    <t xml:space="preserve">T/Định </t>
  </si>
  <si>
    <t>T/Phú</t>
  </si>
  <si>
    <t xml:space="preserve">T/ Xuân 2 </t>
  </si>
  <si>
    <t>T/ Xuân1</t>
  </si>
  <si>
    <t>C/Phú2</t>
  </si>
  <si>
    <t>C/Phú 1</t>
  </si>
  <si>
    <t>C/Phú3</t>
  </si>
  <si>
    <t>Trần Quỳnh Lê Nhạn</t>
  </si>
  <si>
    <t>Lê Văn Mót</t>
  </si>
  <si>
    <t>T/Mỹ</t>
  </si>
  <si>
    <t>C/Phu 1</t>
  </si>
  <si>
    <t>Nguyễn Thị Lành</t>
  </si>
  <si>
    <t>Nguyễn V Chứng</t>
  </si>
  <si>
    <t>Nguyễn Văn Tình</t>
  </si>
  <si>
    <t>Nguyễn Tùng Sơn</t>
  </si>
  <si>
    <t>Phạm Văn Sáo</t>
  </si>
  <si>
    <t>Trần Thị Kim Đào</t>
  </si>
  <si>
    <t>Trương Văn Trọng</t>
  </si>
  <si>
    <t>T.Nghĩa</t>
  </si>
  <si>
    <t>Th.Nghĩa</t>
  </si>
  <si>
    <t>Nguyễn Thị Liễu</t>
  </si>
  <si>
    <t xml:space="preserve">Nguyễn Hữu Vương </t>
  </si>
  <si>
    <t>Trần Văn Hiệp</t>
  </si>
  <si>
    <t>Trần Thị Xuân</t>
  </si>
  <si>
    <t>Đào Thị Thừa</t>
  </si>
  <si>
    <t>Trần Thị Quyện</t>
  </si>
  <si>
    <t>Trần Viết Luật</t>
  </si>
  <si>
    <t>Nguyễn Thị Phất</t>
  </si>
  <si>
    <t>Nguyễn Thị Vân</t>
  </si>
  <si>
    <t>Võ Thị Thuỷ Trúc</t>
  </si>
  <si>
    <t>Đ/Sơn</t>
  </si>
  <si>
    <t>Trần Thị Loan</t>
  </si>
  <si>
    <t>Tạ Xuân Đơn</t>
  </si>
  <si>
    <t>Lê Văn Duẩn</t>
  </si>
  <si>
    <t>Trần Thị Nhạn</t>
  </si>
  <si>
    <t>Lê Văn An</t>
  </si>
  <si>
    <t>Bành Thị Nga</t>
  </si>
  <si>
    <t>Trần Tấn</t>
  </si>
  <si>
    <t>Trần Vấn</t>
  </si>
  <si>
    <t>Nguyễn Bá Quốc</t>
  </si>
  <si>
    <t>Hoàng Thị Phiếu</t>
  </si>
  <si>
    <t>Hoàng Chuông</t>
  </si>
  <si>
    <t>Hồ Thỏn</t>
  </si>
  <si>
    <t>Lê Thị Điệu</t>
  </si>
  <si>
    <t>Hoàng Thị Bến</t>
  </si>
  <si>
    <t>Lê Thị Trì</t>
  </si>
  <si>
    <t>Phạm Văn Chính</t>
  </si>
  <si>
    <t>Trần Thị Lan Chi</t>
  </si>
  <si>
    <t>Trần Văn Thuấn</t>
  </si>
  <si>
    <t>Cao Hữu Anh</t>
  </si>
  <si>
    <t>Hà Ngọc Phúc</t>
  </si>
  <si>
    <t>Hoàn cát</t>
  </si>
  <si>
    <t>Trương Thị Lệ</t>
  </si>
  <si>
    <t>Trần Minh Hậu</t>
  </si>
  <si>
    <t>Võ Thị Cúc</t>
  </si>
  <si>
    <t>Nguyễn Thị Thủy</t>
  </si>
  <si>
    <t>Mai Vĩnh Khả</t>
  </si>
  <si>
    <t>Lê Văn Thuật</t>
  </si>
  <si>
    <t>Phan Thị Hà</t>
  </si>
  <si>
    <t>Nguyễn Thi Hòa</t>
  </si>
  <si>
    <t>Phạm Thái Hồng</t>
  </si>
  <si>
    <t>Phạm Văn Đông</t>
  </si>
  <si>
    <t>Phạm Văn Hà</t>
  </si>
  <si>
    <t>Trần Thị Lân</t>
  </si>
  <si>
    <t>Trần Văn Dòn</t>
  </si>
  <si>
    <t>Đinh Xuân Linh</t>
  </si>
  <si>
    <t>Lê Văn Cáo</t>
  </si>
  <si>
    <t>Mai Trọng Xanh</t>
  </si>
  <si>
    <t>Mai Dung</t>
  </si>
  <si>
    <t>Nguyễn Văn Bửu</t>
  </si>
  <si>
    <t>Trần Thị Đơn</t>
  </si>
  <si>
    <t>Lê Thị Tầm</t>
  </si>
  <si>
    <t>Nguyễn Thị Kiệm</t>
  </si>
  <si>
    <t>Nguyễn Thị Miến</t>
  </si>
  <si>
    <t>Nguyễn Thị Duy</t>
  </si>
  <si>
    <t>Trần Văn Lợi</t>
  </si>
  <si>
    <t>Lê Thị Lan</t>
  </si>
  <si>
    <t>Phan Thị Sa</t>
  </si>
  <si>
    <t>Trần T Ánh Tuyết</t>
  </si>
  <si>
    <t>Võ Thị Nhật Anh</t>
  </si>
  <si>
    <t>Hoàng Gia Hoàng</t>
  </si>
  <si>
    <t>Đinh Công Huế</t>
  </si>
  <si>
    <t>Đặng Quốc Quyền</t>
  </si>
  <si>
    <t>Nguyễn Văn Thành</t>
  </si>
  <si>
    <t>Tân Sơn</t>
  </si>
  <si>
    <t>Lê Văn Hưng</t>
  </si>
  <si>
    <t>Ngô Đăng Khánh</t>
  </si>
  <si>
    <t>Nguyễn Anh Vũ</t>
  </si>
  <si>
    <t>Võ Văn Hùng</t>
  </si>
  <si>
    <t>Trần Thị Hiếu</t>
  </si>
  <si>
    <t>Võ Thị Hương</t>
  </si>
  <si>
    <t>Trương Thị Kiều</t>
  </si>
  <si>
    <t>Lê Văn Mướp</t>
  </si>
  <si>
    <t>Lê Thị Đạt</t>
  </si>
  <si>
    <t>Trương Xuân Quốc</t>
  </si>
  <si>
    <t>Đinh Văn Hải</t>
  </si>
  <si>
    <t>Lê Thị Liễu</t>
  </si>
  <si>
    <t>Lê Văn Ngoãn</t>
  </si>
  <si>
    <t>Lê Linh Giang</t>
  </si>
  <si>
    <t>Lê Xuân Tùng</t>
  </si>
  <si>
    <t>Lê Hải Hiền</t>
  </si>
  <si>
    <t>Phan Thị Thu</t>
  </si>
  <si>
    <t xml:space="preserve">Nguyễn Văn Phẩm </t>
  </si>
  <si>
    <t>Nguyễn Văn Miễn</t>
  </si>
  <si>
    <t xml:space="preserve">                          THỦ TRƯỞNG ĐƠN VỊ</t>
  </si>
  <si>
    <t>Nguyễn Linh Sơn</t>
  </si>
  <si>
    <t>Võ Văn Dương</t>
  </si>
  <si>
    <t>Đinh Xuân Hưng</t>
  </si>
  <si>
    <t>Ng. Thành Vương</t>
  </si>
  <si>
    <t>Lê Văn Khanh</t>
  </si>
  <si>
    <t>Lê Thị Nhung</t>
  </si>
  <si>
    <t>Lê Văn Hùng</t>
  </si>
  <si>
    <t>Nguyễn Thị Quýt</t>
  </si>
  <si>
    <t>Bùi Thị Em</t>
  </si>
  <si>
    <t>Võ Thị Yến</t>
  </si>
  <si>
    <t>Lê Thị Chắt</t>
  </si>
  <si>
    <t>Võ Thị Hồng</t>
  </si>
  <si>
    <t>Dương Thị Nguyệt</t>
  </si>
  <si>
    <t>Trần Văn Bảng</t>
  </si>
  <si>
    <t>Hoàng Thị Mượn</t>
  </si>
  <si>
    <t xml:space="preserve">Lê Thị Én </t>
  </si>
  <si>
    <t>Nguyễn Thị Tiếu</t>
  </si>
  <si>
    <t>Trần Ngoãn</t>
  </si>
  <si>
    <t>Trần Thị Thỉ</t>
  </si>
  <si>
    <t>Trần Thị Lộc</t>
  </si>
  <si>
    <t>Phan Thị Hồng</t>
  </si>
  <si>
    <t>Lê Thị Điu</t>
  </si>
  <si>
    <t>Ng Khánh Hưng</t>
  </si>
  <si>
    <t>Trần Văn Quân</t>
  </si>
  <si>
    <t>Nguyễn Công Lĩnh</t>
  </si>
  <si>
    <t>Nguyễn Thảo Uyên</t>
  </si>
  <si>
    <t>Lê Thị Hoài Nhớ</t>
  </si>
  <si>
    <t>Trần Văn Hưng</t>
  </si>
  <si>
    <t xml:space="preserve">Hoàng Kim Sỹ </t>
  </si>
  <si>
    <t>Trần  Kim  Thại</t>
  </si>
  <si>
    <t xml:space="preserve">Trần Thị  Mỵ </t>
  </si>
  <si>
    <t>Nguyễn Thị H.Vân</t>
  </si>
  <si>
    <t>Lê  Văn  Phúc</t>
  </si>
  <si>
    <t>Phạm  Thu Sương</t>
  </si>
  <si>
    <t>Hoàng Văn Thính</t>
  </si>
  <si>
    <t>Dương Văn Lũy</t>
  </si>
  <si>
    <t xml:space="preserve">Bành Thị  Kiều  Hoa </t>
  </si>
  <si>
    <t>Phạm Bảo Toàn</t>
  </si>
  <si>
    <t>Trần Văn Bi</t>
  </si>
  <si>
    <t>Nguyễn Văn Chương</t>
  </si>
  <si>
    <t>Lê Nguyện</t>
  </si>
  <si>
    <t>Đỗ Trần Nhật Linh1</t>
  </si>
  <si>
    <t>Lê Thị Liên</t>
  </si>
  <si>
    <t>Trần Thị  Huê</t>
  </si>
  <si>
    <t>Phạm Thị Hòa</t>
  </si>
  <si>
    <t>Trần Văn Phong</t>
  </si>
  <si>
    <t>Trần Văn Hải</t>
  </si>
  <si>
    <t>Võ Thị Tím</t>
  </si>
  <si>
    <t>Lê Thế Việt</t>
  </si>
  <si>
    <t>Nguyễn Thị Luận</t>
  </si>
  <si>
    <t>Trương Thị Thúy</t>
  </si>
  <si>
    <t>Nguyễn Thị Lẽn</t>
  </si>
  <si>
    <t>Lê Văn Kỹ</t>
  </si>
  <si>
    <t>Lê Văn Dương</t>
  </si>
  <si>
    <t>Nguyễn Văn Hạnh</t>
  </si>
  <si>
    <t>Trương Văn Lợi</t>
  </si>
  <si>
    <t>Nguyễn Quang Lợi</t>
  </si>
  <si>
    <t>Ngô Đăng Thố</t>
  </si>
  <si>
    <t>Nguyễn T. Thuận</t>
  </si>
  <si>
    <t>Phạm Văn Chiến</t>
  </si>
  <si>
    <t>Trương Đình Huấn</t>
  </si>
  <si>
    <t>Nguyễn Thị Sen</t>
  </si>
  <si>
    <t>Trần Phước Phượng</t>
  </si>
  <si>
    <t>Nguyễn Hữu Khanh</t>
  </si>
  <si>
    <t>Trần Thị Hằng</t>
  </si>
  <si>
    <t>Võ Thị Hoa</t>
  </si>
  <si>
    <t>Lê Văn Thanh</t>
  </si>
  <si>
    <t>Phạm Thị Bông(H)</t>
  </si>
  <si>
    <t>Nguyễn Tấn  Thuận</t>
  </si>
  <si>
    <t>Trẻ em mồ côi : 1,5</t>
  </si>
  <si>
    <t>ĐT nghèo nuôi 01 con nhỏ: 1,0</t>
  </si>
  <si>
    <t>ĐT nghèo nuôi 02 con nhỏ: 2,0</t>
  </si>
  <si>
    <t>Cao tuổi cô đơn 80 trở lên: 2,0</t>
  </si>
  <si>
    <t>Cao tuổi 80 trở lên: 1,0</t>
  </si>
  <si>
    <t>Hồ Thị Móm</t>
  </si>
  <si>
    <t>Trần Thị Riếc</t>
  </si>
  <si>
    <t>Đổ Thị Thiết</t>
  </si>
  <si>
    <t>Nguyễn Văn Kia</t>
  </si>
  <si>
    <t>Trần Văn Nam</t>
  </si>
  <si>
    <t>Nguyễn Thị Nghĩa</t>
  </si>
  <si>
    <t>Đ. Lai</t>
  </si>
  <si>
    <t>Trương Văn Hùng</t>
  </si>
  <si>
    <t>Hoàng Văn Huyền</t>
  </si>
  <si>
    <t>Võ Thị Lưu</t>
  </si>
  <si>
    <t>Lê Văn Dỏ</t>
  </si>
  <si>
    <t xml:space="preserve">T/ Định </t>
  </si>
  <si>
    <t>Trần Sức</t>
  </si>
  <si>
    <t>Pham  Kiệm</t>
  </si>
  <si>
    <t>Ng.Hà  Hữu Nhân</t>
  </si>
  <si>
    <t> 1950</t>
  </si>
  <si>
    <t>Lê  Thị   Phải</t>
  </si>
  <si>
    <t>Trần  Thị  Huyền</t>
  </si>
  <si>
    <t>Lê       Hướng</t>
  </si>
  <si>
    <t xml:space="preserve">Thái Tăng  Quỵ </t>
  </si>
  <si>
    <t>Đào Thị Tám</t>
  </si>
  <si>
    <t>Lê Văn Quang</t>
  </si>
  <si>
    <t xml:space="preserve">Hoàng Văn Thuận </t>
  </si>
  <si>
    <t>Quật xá</t>
  </si>
  <si>
    <t xml:space="preserve">Lê Kỳ </t>
  </si>
  <si>
    <t xml:space="preserve">Hà Thị Chắt </t>
  </si>
  <si>
    <t>Phạm Hồng  Tư</t>
  </si>
  <si>
    <t>Trần Thị  Hoa</t>
  </si>
  <si>
    <t>Nguyễn Thị  Thại</t>
  </si>
  <si>
    <t xml:space="preserve">Lê Thị   Quyền </t>
  </si>
  <si>
    <t xml:space="preserve">Trần sòi </t>
  </si>
  <si>
    <t>Hoàng Văn Kế</t>
  </si>
  <si>
    <t xml:space="preserve">Nguyễn Văn Đức </t>
  </si>
  <si>
    <t>Th Nam</t>
  </si>
  <si>
    <t xml:space="preserve"> Phạm Thị Huệ</t>
  </si>
  <si>
    <t xml:space="preserve">Hoàng Thị Lợi </t>
  </si>
  <si>
    <t xml:space="preserve">Trần Thị Đỉu </t>
  </si>
  <si>
    <t xml:space="preserve">Nguyễn Thị Một </t>
  </si>
  <si>
    <t xml:space="preserve">Trần Thị Chắt                 </t>
  </si>
  <si>
    <t>Nguyễn Thị Cẩn</t>
  </si>
  <si>
    <t>CB CHI TRẢ</t>
  </si>
  <si>
    <t>XÁC NHẬN CỦA ĐƠN VỊ CHI TRẢ ( Bưu Điện Cam Lộ)</t>
  </si>
  <si>
    <t>Người nhận mai Táng Phí</t>
  </si>
  <si>
    <t xml:space="preserve">Hồ Thị Lý </t>
  </si>
  <si>
    <t xml:space="preserve">Lê Thị ốm </t>
  </si>
  <si>
    <t>Người nhận mai táng phí</t>
  </si>
  <si>
    <t>N. Hùng</t>
  </si>
  <si>
    <t>Trần T Ph Thảo</t>
  </si>
  <si>
    <t>TTràng</t>
  </si>
  <si>
    <t>TNguyên</t>
  </si>
  <si>
    <t>T Quang</t>
  </si>
  <si>
    <t>ghi rõ họ tên</t>
  </si>
  <si>
    <t>Nguyễn Thị  Đông</t>
  </si>
  <si>
    <t xml:space="preserve"> Bắc bình</t>
  </si>
  <si>
    <t>Trần Tuấn Anh</t>
  </si>
  <si>
    <t xml:space="preserve">Nguyễn Thị  Điển </t>
  </si>
  <si>
    <t xml:space="preserve">Lê Thị  Thủy </t>
  </si>
  <si>
    <t>Mai Văn Dung(Trình)</t>
  </si>
  <si>
    <t>Phan Ngọc Hiền(Trừu)</t>
  </si>
  <si>
    <t>Lê Thị H Thắm(hiếu)</t>
  </si>
  <si>
    <t xml:space="preserve">Tháng </t>
  </si>
  <si>
    <t xml:space="preserve">           Trẻ mồ côi từ 4 trở lên 22 tuổi: 1,5</t>
  </si>
  <si>
    <t xml:space="preserve">          Người nhận nuôi dưỡng trẻ em mồ côi:1,5</t>
  </si>
  <si>
    <t xml:space="preserve">             Đơn thân nuôi 01 con nhỏ dưới 16 tuổi:1,0</t>
  </si>
  <si>
    <t>Đơn thân nuôi 02 con nhỏ dưới 16 tuổi:2.0</t>
  </si>
  <si>
    <t xml:space="preserve">           Người cao tuổi 60-80: 1,5</t>
  </si>
  <si>
    <t xml:space="preserve">          Người Cao tuổi cô đơn 80 tuổi trở lên:2,0</t>
  </si>
  <si>
    <t xml:space="preserve">             Người cao tuổi  80 tuổi trở lên:1,0</t>
  </si>
  <si>
    <t xml:space="preserve">           Người Khuyết tật nặng:1,5</t>
  </si>
  <si>
    <t xml:space="preserve">            Người KT nặng cao tuổi: 2,0</t>
  </si>
  <si>
    <t xml:space="preserve">              Người KT đặc biệt nặng: 2.0</t>
  </si>
  <si>
    <t xml:space="preserve">             Người KT đặc biệt nặng Trẻ em:2.5</t>
  </si>
  <si>
    <t xml:space="preserve">            Người KT đặc biệt nặng cao tuổi:2.5</t>
  </si>
  <si>
    <t>Tháng</t>
  </si>
  <si>
    <t xml:space="preserve">              Người đủ 80 tuổi trở lên: 1,0</t>
  </si>
  <si>
    <t xml:space="preserve">             Người cao tuổi cô đơn 80t trở lên: 2,0</t>
  </si>
  <si>
    <t xml:space="preserve">              Người cao tuổi 60-79 tuổi: 1,5</t>
  </si>
  <si>
    <t xml:space="preserve">            Trẻ mồ côi 4 tuổi trở lên 22 tuổi: 1,5</t>
  </si>
  <si>
    <t xml:space="preserve">            Gia đình nuôi dưỡng trẻ mồ côi:1,5</t>
  </si>
  <si>
    <t xml:space="preserve">             Đơn thân nuôi 01 con nhỏ</t>
  </si>
  <si>
    <t xml:space="preserve">             Đơn thân nuôi 02 con nhỏ: 2,0</t>
  </si>
  <si>
    <t xml:space="preserve">             Người khuyết tật nặng: 1,5</t>
  </si>
  <si>
    <t xml:space="preserve">             Người khuyết tật  nặng là cao tuổi: 2,0</t>
  </si>
  <si>
    <t xml:space="preserve">             Người khuyết tật đặc biệt nặng: 2,0</t>
  </si>
  <si>
    <t xml:space="preserve">             Người khuyết tật đặc biệt nặng là cao tuổi:2,5</t>
  </si>
  <si>
    <t xml:space="preserve">              NKT đặc biệt nặng là trẻ em:2,5</t>
  </si>
  <si>
    <t>TRƯỞNG PHÒNG</t>
  </si>
  <si>
    <t>THỦ TRƯỞNG ĐƠN VỊ</t>
  </si>
  <si>
    <t xml:space="preserve">Trương Minh  Hiếu </t>
  </si>
  <si>
    <t xml:space="preserve">Đào  Tâm Phúc </t>
  </si>
  <si>
    <t>Tống  Thị  Lựu</t>
  </si>
  <si>
    <t>Lê  Văn  Dỏ</t>
  </si>
  <si>
    <t xml:space="preserve">Trần Thị Hường </t>
  </si>
  <si>
    <t xml:space="preserve">Trần Hữu Thành </t>
  </si>
  <si>
    <t xml:space="preserve">Hồ Thị  Phúc </t>
  </si>
  <si>
    <t xml:space="preserve">Lê Thị  Linh </t>
  </si>
  <si>
    <t>Trần Thị Kim  Sen</t>
  </si>
  <si>
    <t>Trần  Thị  Thi</t>
  </si>
  <si>
    <t xml:space="preserve">Dương Thị  Cầm </t>
  </si>
  <si>
    <t>Đặng  Văn  Hán</t>
  </si>
  <si>
    <t>Nguyễn Dỏ</t>
  </si>
  <si>
    <t>Vỏ Thị  Mai</t>
  </si>
  <si>
    <t>Lê Thị Tuyết Mai</t>
  </si>
  <si>
    <t>Nguyễn Thị Huế</t>
  </si>
  <si>
    <t>Võ Thị Hà</t>
  </si>
  <si>
    <t>Trần Thị Nguyệt</t>
  </si>
  <si>
    <t>Hồ Đốm</t>
  </si>
  <si>
    <t xml:space="preserve"> DANH SÁCH ĐỐI TƯỢNG NHẬN TIỀN TRỢ CẤP BTXH</t>
  </si>
  <si>
    <t xml:space="preserve">Nguyễn Thanh  Bình </t>
  </si>
  <si>
    <t xml:space="preserve">Trần Thị  Mừng </t>
  </si>
  <si>
    <t>Phạm Thị  Thông</t>
  </si>
  <si>
    <t>Lê Thị  Vui</t>
  </si>
  <si>
    <t>T/ Lâm</t>
  </si>
  <si>
    <t xml:space="preserve">                TRƯỞNG PHÒNG</t>
  </si>
  <si>
    <t>PHÒNG LĐ-TB-XH</t>
  </si>
  <si>
    <t xml:space="preserve">Ghi rõ họ tên </t>
  </si>
  <si>
    <t>Ng Thị Như  Huệ</t>
  </si>
  <si>
    <t xml:space="preserve">Trần Minh Trường </t>
  </si>
  <si>
    <t>Mộc Đức</t>
  </si>
  <si>
    <t>Phan Thị Sơn</t>
  </si>
  <si>
    <t>Bích Giang</t>
  </si>
  <si>
    <t>Thạch Đâu</t>
  </si>
  <si>
    <t>Phan Thị Mai</t>
  </si>
  <si>
    <t>Trần Thị Sành</t>
  </si>
  <si>
    <t>Tân Trúc</t>
  </si>
  <si>
    <t>Nguyễn Thị Lê Ngoan</t>
  </si>
  <si>
    <t>Tân Hiếu</t>
  </si>
  <si>
    <t>Hoàng Văn Thi</t>
  </si>
  <si>
    <t>Vĩnh Đại</t>
  </si>
  <si>
    <t>Trần Viết Triếu</t>
  </si>
  <si>
    <t>B. Bình</t>
  </si>
  <si>
    <t>Trần Thị Thêm</t>
  </si>
  <si>
    <t>Nguyễn Văn Cỏn</t>
  </si>
  <si>
    <t>Phan Thị Hiếu</t>
  </si>
  <si>
    <t>:1,5</t>
  </si>
  <si>
    <t>Nguyễn Thị Ngạn</t>
  </si>
  <si>
    <t>Trần Văn Quý</t>
  </si>
  <si>
    <t>Nguyễn Văn Đức</t>
  </si>
  <si>
    <t>Lê Anh Khôi</t>
  </si>
  <si>
    <t>Hồ Văn Sồ</t>
  </si>
  <si>
    <t>Lê Thị Đá</t>
  </si>
  <si>
    <t>Nguyễn Tấn Duyến</t>
  </si>
  <si>
    <t>Nguyễn Thị Ái</t>
  </si>
  <si>
    <t>Nguyễn Thị Cụt</t>
  </si>
  <si>
    <t>Định xá</t>
  </si>
  <si>
    <t>Nguyễn Thị Hàng</t>
  </si>
  <si>
    <t>Trương Xá</t>
  </si>
  <si>
    <t>Nguyễn Thị Nhỏ</t>
  </si>
  <si>
    <t>Nguyễn Thị Dõ</t>
  </si>
  <si>
    <t>Nguyễn Thị Bích</t>
  </si>
  <si>
    <t>Lê Thị Lãm</t>
  </si>
  <si>
    <t>KP 4</t>
  </si>
  <si>
    <t>Nguyễn Nhật Minh</t>
  </si>
  <si>
    <t>Hoàng Thị Khiếu</t>
  </si>
  <si>
    <t>Vĩnh An</t>
  </si>
  <si>
    <t>Trần Thị Hường</t>
  </si>
  <si>
    <t>KP2</t>
  </si>
  <si>
    <t>Lê Thị Giỏ</t>
  </si>
  <si>
    <t>An Hưng</t>
  </si>
  <si>
    <t>Phạm Thị Cầm</t>
  </si>
  <si>
    <t>Th viên</t>
  </si>
  <si>
    <t>Nguyễn Thị Thoan</t>
  </si>
  <si>
    <t>Tr Viên</t>
  </si>
  <si>
    <t>Thái Thị Hạnh</t>
  </si>
  <si>
    <t>Hậu Viên</t>
  </si>
  <si>
    <t>Ng Hy</t>
  </si>
  <si>
    <t>Mai Thị Tiên</t>
  </si>
  <si>
    <t>Nguyễn Thị Hoát</t>
  </si>
  <si>
    <t>Trương Thị Diễn</t>
  </si>
  <si>
    <t>KP1</t>
  </si>
  <si>
    <t>Đào Thị Thí</t>
  </si>
  <si>
    <t>Trần Thị Manh</t>
  </si>
  <si>
    <t>Hồ Quang Sắt</t>
  </si>
  <si>
    <t>Hoàng Thị Hoa</t>
  </si>
  <si>
    <t>Hoàng Thị Út</t>
  </si>
  <si>
    <t>KP 3</t>
  </si>
  <si>
    <t>Thái Thị Quýt</t>
  </si>
  <si>
    <t>KP3</t>
  </si>
  <si>
    <t>Thái Thị Nguyệt</t>
  </si>
  <si>
    <t>Trần Thị Ngởi</t>
  </si>
  <si>
    <t>KP4</t>
  </si>
  <si>
    <t>Lê Thị Oanh</t>
  </si>
  <si>
    <t>Hoàng Thị Kiều</t>
  </si>
  <si>
    <t>Lê Thị Tùng</t>
  </si>
  <si>
    <t xml:space="preserve">Th Chánh </t>
  </si>
  <si>
    <t>Phùng Ngọc Bút</t>
  </si>
  <si>
    <t>Lê Thị Lợn</t>
  </si>
  <si>
    <t>Nguyễn Văn Đá</t>
  </si>
  <si>
    <t>Nguyễn Thị Cả</t>
  </si>
  <si>
    <t>Phùng Đình Thọ</t>
  </si>
  <si>
    <t>Lê Hữu Đạo</t>
  </si>
  <si>
    <t>Trương T Thương</t>
  </si>
  <si>
    <t>Trần Thị Ngại</t>
  </si>
  <si>
    <t>Nguyễn Trung Kiên</t>
  </si>
  <si>
    <t>Hoàng Chung</t>
  </si>
  <si>
    <t>Hồ Thị Du</t>
  </si>
  <si>
    <t>Phạm Thị Chiến</t>
  </si>
  <si>
    <t>Lê Thị Chút</t>
  </si>
  <si>
    <t>Tây Hòa</t>
  </si>
  <si>
    <t>Nguyễn Thị Sao</t>
  </si>
  <si>
    <t>Tây Hoà</t>
  </si>
  <si>
    <t>Thái Thị Chút</t>
  </si>
  <si>
    <t>Đoạn Đen</t>
  </si>
  <si>
    <t>Nguyễn Thị Huyên</t>
  </si>
  <si>
    <t>Th. Viên</t>
  </si>
  <si>
    <t>Th Viên</t>
  </si>
  <si>
    <t>Thái Thị Thanh</t>
  </si>
  <si>
    <t>Nguyễn Thị Khâm</t>
  </si>
  <si>
    <t>Thái Lạn</t>
  </si>
  <si>
    <t>Hoàng Cháu</t>
  </si>
  <si>
    <t>Trần Thị Nguyên</t>
  </si>
  <si>
    <t>Thái Thị Mông</t>
  </si>
  <si>
    <t>Lê Thị Hà</t>
  </si>
  <si>
    <t>Nguyễn Hiệp</t>
  </si>
  <si>
    <t>Thái Phồn</t>
  </si>
  <si>
    <t>Phạm Thị Mực</t>
  </si>
  <si>
    <t>Nguyễn công Bá</t>
  </si>
  <si>
    <t>Lê Văn Đỉu</t>
  </si>
  <si>
    <t>Đ Định</t>
  </si>
  <si>
    <t>Tháng 8 năm 2018</t>
  </si>
  <si>
    <t xml:space="preserve">                                  Cam Lộ, ngày  09 tháng 8 năm 2018</t>
  </si>
  <si>
    <t>Tháng  8 năm  2018</t>
  </si>
  <si>
    <t xml:space="preserve">                           Cam Lộ, ngày  09  tháng 8 năm  2018</t>
  </si>
  <si>
    <r>
      <t xml:space="preserve">                                      </t>
    </r>
    <r>
      <rPr>
        <sz val="14"/>
        <color indexed="8"/>
        <rFont val="Times New Roman"/>
        <family val="1"/>
      </rPr>
      <t xml:space="preserve">  Cam Lộ, ngày 10 tháng  8 năm  2018</t>
    </r>
  </si>
  <si>
    <t>Cam Lộ, ngày 09 tháng 8 năm 2018</t>
  </si>
  <si>
    <t xml:space="preserve">                                                           Cam Lộ, ngày 10 tháng 8 năm  2018</t>
  </si>
  <si>
    <t>Tháng 8 năm  2018</t>
  </si>
  <si>
    <t xml:space="preserve">                                            Cam Lộ, ngày  09 tháng 8 năm  2018</t>
  </si>
  <si>
    <t xml:space="preserve">                           Cam Lộ, ngày  09 tháng 8 năm  2018</t>
  </si>
  <si>
    <t>8*19</t>
  </si>
  <si>
    <t>Đoạn Thị Tứ</t>
  </si>
  <si>
    <t>Nguyễn Thị Giỏ</t>
  </si>
  <si>
    <t>Nguyễn Thị Kéc</t>
  </si>
  <si>
    <t>Thái Tăng Tiêu</t>
  </si>
  <si>
    <t>Trần Thị Càng</t>
  </si>
  <si>
    <t>Thái Thi Manh</t>
  </si>
  <si>
    <t>Hồ Thị Liễu</t>
  </si>
  <si>
    <t>Th Nguyên</t>
  </si>
  <si>
    <t>T Nguyên</t>
  </si>
  <si>
    <t>Th Tràng</t>
  </si>
  <si>
    <t>Nguyễn Lân</t>
  </si>
  <si>
    <t>Thái Thị Nậy</t>
  </si>
  <si>
    <t>Mai Thị Hễ</t>
  </si>
  <si>
    <t>Nguyễn Văn Con</t>
  </si>
  <si>
    <t>Nguyễn Thị Chanh</t>
  </si>
  <si>
    <t>Trần Thị Đức</t>
  </si>
  <si>
    <t>N Hùng</t>
  </si>
  <si>
    <t>Hoàng Thị Khuy</t>
  </si>
  <si>
    <t>Nguyễn Thị Mèo</t>
  </si>
  <si>
    <t>Hàn Chắt</t>
  </si>
  <si>
    <t>Phạm Thị Điệu</t>
  </si>
  <si>
    <t>Trần Thị Mê</t>
  </si>
  <si>
    <t>Trần Thị Doãn</t>
  </si>
  <si>
    <t>Ngô Viết Nghiên</t>
  </si>
  <si>
    <t>Bùi Văn Chiến</t>
  </si>
  <si>
    <t>Trần Mạnh Tuấn</t>
  </si>
  <si>
    <t>Hoàng Thị Xuân</t>
  </si>
  <si>
    <t>Kim Đâu2</t>
  </si>
  <si>
    <t>Trần Gia Hân</t>
  </si>
  <si>
    <t>Trần Thị Phụng</t>
  </si>
  <si>
    <t>Lê Hữu Tý</t>
  </si>
  <si>
    <t>Kim Đâu 2</t>
  </si>
  <si>
    <t>Trần Văn Hiền</t>
  </si>
  <si>
    <t>Trương Thị Chắt</t>
  </si>
  <si>
    <t>Hồ Thị Tham</t>
  </si>
  <si>
    <t>NKT nặng nuôi 1con nhỏ &lt; 36 tháng tuổi: 1.5</t>
  </si>
  <si>
    <t>Lê Xuân Dục</t>
  </si>
  <si>
    <t>Nguyễn Đức Diện</t>
  </si>
  <si>
    <t>Phan Văn Thỏn</t>
  </si>
  <si>
    <t>Phan Văn Khâm</t>
  </si>
  <si>
    <t>Phan T Th Sương</t>
  </si>
  <si>
    <t>Lê Thị Linh</t>
  </si>
  <si>
    <t>Phạm Th H Nhung</t>
  </si>
  <si>
    <t>Trần Văn Cường</t>
  </si>
  <si>
    <t>KP 1</t>
  </si>
  <si>
    <t>Trần Ninh Bình</t>
  </si>
  <si>
    <t>Phan Hữu Tri</t>
  </si>
  <si>
    <t>Lê Hữu Tài</t>
  </si>
  <si>
    <t>Thái Thúc Tú</t>
  </si>
  <si>
    <t>Thái Thị Sen</t>
  </si>
  <si>
    <t>Lê Tiến Dũng</t>
  </si>
  <si>
    <t>Hoàng Thị Thỏn</t>
  </si>
  <si>
    <t>Trần Lợi</t>
  </si>
  <si>
    <t>Mai Bá Ngọc</t>
  </si>
  <si>
    <t>Lê Văn Túy</t>
  </si>
  <si>
    <t>Ng T Hương Giang</t>
  </si>
  <si>
    <t>Ng T Ng Phương</t>
  </si>
  <si>
    <t>Ng T Thanh Nhã</t>
  </si>
  <si>
    <t>Nguyễn Thị Thi</t>
  </si>
  <si>
    <t>Ng Thị Uyển</t>
  </si>
  <si>
    <t>Trần Thị Dăng</t>
  </si>
  <si>
    <t>Hồ Thị Kỷ</t>
  </si>
  <si>
    <t>Nguyễn Thành Quốc</t>
  </si>
  <si>
    <t>Trần Vinh Thiện</t>
  </si>
  <si>
    <t>Trần Văn Hoa</t>
  </si>
  <si>
    <t>Thái Th Thanh Mỹ</t>
  </si>
  <si>
    <t>Kp 1</t>
  </si>
  <si>
    <t>Th.Nguyên</t>
  </si>
  <si>
    <t>Trương H. Trâm Anh</t>
  </si>
  <si>
    <t>Võ Đán</t>
  </si>
  <si>
    <t>Trần T. Bích Huyền</t>
  </si>
  <si>
    <t>Võ Thị Miền</t>
  </si>
  <si>
    <t>Hoàng Thị Ánh Linh</t>
  </si>
  <si>
    <t>Lê Phước Lăng</t>
  </si>
  <si>
    <t>Nguyễn Thị Triêm</t>
  </si>
  <si>
    <t>Nguyễn Tiến Nghị</t>
  </si>
  <si>
    <t xml:space="preserve">           Người khuyết tật đặc biệt nặng cao tuổi : 2,5</t>
  </si>
  <si>
    <t>Nguyễn Văn Uất</t>
  </si>
  <si>
    <t>Thái Tăng Phòng</t>
  </si>
  <si>
    <t>Ng Quỳnh Như</t>
  </si>
  <si>
    <t>Lê Thị Diệu</t>
  </si>
  <si>
    <t>Lê Thị Phúc Ngân</t>
  </si>
  <si>
    <t>Trần Đặng Nga My</t>
  </si>
  <si>
    <t>Ng Minh Vượng</t>
  </si>
  <si>
    <t>Nguyễn Tấn Sinh</t>
  </si>
  <si>
    <t>Đoàn Minh Thành</t>
  </si>
  <si>
    <t>Nguyễn M Cường</t>
  </si>
  <si>
    <t>Trần Thị Hậu</t>
  </si>
  <si>
    <t>Trần Thị Hồng Tâm</t>
  </si>
  <si>
    <t>Trần Thị Nga</t>
  </si>
  <si>
    <t>Thái Công Khanh</t>
  </si>
  <si>
    <t>Lê Thị Hảo</t>
  </si>
  <si>
    <t>Hồ văn Thạch</t>
  </si>
  <si>
    <t>Phan Hữu Khiên</t>
  </si>
  <si>
    <t>Th,Nghĩa</t>
  </si>
  <si>
    <t>Nguyễn Văn Phẩm</t>
  </si>
  <si>
    <t>B Sơn2</t>
  </si>
  <si>
    <t>Nguyễn Phan Đức</t>
  </si>
  <si>
    <t>Đào Phi</t>
  </si>
  <si>
    <t>Đoạn Thị Lệ</t>
  </si>
  <si>
    <t>Thái Tăng Tùng</t>
  </si>
  <si>
    <t>Ng Th Thùy Dương</t>
  </si>
  <si>
    <t>Nguyễn Thị Như Ý</t>
  </si>
  <si>
    <t xml:space="preserve"> Nguyễn Công Khánh</t>
  </si>
  <si>
    <t>Bảng Sơn1</t>
  </si>
  <si>
    <t>Nguyễn Văn Định</t>
  </si>
  <si>
    <t>Trần Thị Sẽ</t>
  </si>
  <si>
    <t>Võ Thị Sõ</t>
  </si>
  <si>
    <t>Trần Văn Trạch</t>
  </si>
  <si>
    <t>Lê Thị Phụng</t>
  </si>
  <si>
    <t xml:space="preserve"> Đồng Lai</t>
  </si>
  <si>
    <t>Bảng Sơn</t>
  </si>
  <si>
    <t>Trần Hoàng Công</t>
  </si>
  <si>
    <t>Thái Tăng Hải</t>
  </si>
  <si>
    <t>Nguyễn Lai</t>
  </si>
  <si>
    <t>Lê Thị Diệu Hương</t>
  </si>
  <si>
    <t>Kp4</t>
  </si>
  <si>
    <t>Thái Thị Kiều Loan</t>
  </si>
  <si>
    <t>Nguyễn Thị Mỹ Lệ</t>
  </si>
  <si>
    <t>Lê Thị Cẩm</t>
  </si>
  <si>
    <t>Nguyễn Thị Xuân</t>
  </si>
  <si>
    <t>Th. Chánh</t>
  </si>
  <si>
    <t>Lê Thị Trang</t>
  </si>
  <si>
    <t>Lê Thị Hằng</t>
  </si>
  <si>
    <t>T Tràng</t>
  </si>
  <si>
    <t>Ng Thị Hằng Nga</t>
  </si>
  <si>
    <t xml:space="preserve">: </t>
  </si>
  <si>
    <t>Trần Thị Quý</t>
  </si>
  <si>
    <t>Lê Hồng Tuyến</t>
  </si>
  <si>
    <t>Lê Văn Lý</t>
  </si>
  <si>
    <t>Trần Thị Tuyết</t>
  </si>
  <si>
    <t xml:space="preserve">Thái Thị Lý </t>
  </si>
  <si>
    <t>Mai Bá Long</t>
  </si>
  <si>
    <t>Hoàng Thị Muội</t>
  </si>
  <si>
    <t>Nguyễn Văn Mãn</t>
  </si>
  <si>
    <t>Phan Thị Quế</t>
  </si>
  <si>
    <t>Trần Thị Cúc</t>
  </si>
  <si>
    <t>Nguyễn Văn Đình</t>
  </si>
  <si>
    <t>Nguyễn Đình Sơn</t>
  </si>
  <si>
    <t xml:space="preserve"> Ng Quốc Thịnh</t>
  </si>
  <si>
    <t>Ng Quốc Thịnh</t>
  </si>
  <si>
    <t>Phạm Việt Hoàng</t>
  </si>
  <si>
    <t>Hoàng Đăng Hùng</t>
  </si>
  <si>
    <t>Nguyễn Văn Trung</t>
  </si>
  <si>
    <t>Trần Vinh Thanh</t>
  </si>
  <si>
    <t>Phạm Thị Kéc</t>
  </si>
  <si>
    <t>Trần Thị Hồng</t>
  </si>
  <si>
    <t>Đoàn Minh Hoàng</t>
  </si>
  <si>
    <t>Trần Văn Hoà</t>
  </si>
  <si>
    <t>Thái Tăng Thiêm</t>
  </si>
  <si>
    <t>Hoàng Thị Loan</t>
  </si>
  <si>
    <t>Trần Hiệp</t>
  </si>
  <si>
    <t>Trần Viết Liêm</t>
  </si>
  <si>
    <t>Ng Xuân Phương</t>
  </si>
  <si>
    <t>Lê Thanh Hiền</t>
  </si>
  <si>
    <t>Hồ Văn Thành</t>
  </si>
  <si>
    <t>Nguyễn Trọng Đức</t>
  </si>
  <si>
    <t>Lê Thị Vui</t>
  </si>
  <si>
    <t>Nguyễn Thanh Trâm</t>
  </si>
  <si>
    <t>Lý Thị Tơ</t>
  </si>
  <si>
    <t>Nguyễn Thị Tằm</t>
  </si>
  <si>
    <t>Nguyễn Thị Viễn</t>
  </si>
  <si>
    <t>Lý Thị Vân</t>
  </si>
  <si>
    <t>Th.Viên</t>
  </si>
  <si>
    <t>Phạm Thị Me</t>
  </si>
  <si>
    <t>Nguyễn Thị Lữ</t>
  </si>
  <si>
    <t>Hoàng Thị Xoan</t>
  </si>
  <si>
    <t>Hoàng Thị Đá</t>
  </si>
  <si>
    <t>Hoàng Thị Bướm</t>
  </si>
  <si>
    <t>Nguyễn Văn Đàn</t>
  </si>
  <si>
    <t>Trần - Dụng</t>
  </si>
  <si>
    <t>Nguyễn Thị Minh</t>
  </si>
  <si>
    <t>Lê Thị Tiềng</t>
  </si>
  <si>
    <t>Đào Thị Hẹ</t>
  </si>
  <si>
    <t>Nguyễn Thị Khiên</t>
  </si>
  <si>
    <t>Đỗ Thị Tình</t>
  </si>
  <si>
    <t>Nguyễn Thị Quản</t>
  </si>
  <si>
    <t>Đường 9</t>
  </si>
  <si>
    <t>Hoàng Thị Thuông</t>
  </si>
  <si>
    <t>Nguyễn Thị Tuy</t>
  </si>
  <si>
    <t>Nguyễn Thị Ẩn</t>
  </si>
  <si>
    <t>Nguyễn Thị Nguyện</t>
  </si>
  <si>
    <t>Lê Thị Vân</t>
  </si>
  <si>
    <t>Nguyễn Thị Đào</t>
  </si>
  <si>
    <t>Nguyễn Thị Thỏ</t>
  </si>
  <si>
    <t>Hoàng Văn Toản</t>
  </si>
  <si>
    <t>Hoàng Thị Quẻ</t>
  </si>
  <si>
    <t>Trần Thị Hòe</t>
  </si>
  <si>
    <t>Hoàng Thị Miu</t>
  </si>
  <si>
    <t>Hoàng Thị Đằng</t>
  </si>
  <si>
    <t>Hoàng Cậy</t>
  </si>
  <si>
    <t>Hoàng Thị Nương</t>
  </si>
  <si>
    <t>Nguyễn Xuân Mỹ</t>
  </si>
  <si>
    <t>Cao tuổi cô đơn 60-79: 1,5</t>
  </si>
  <si>
    <t>Người khuyết tật nặng là trẻ  em: 2,0</t>
  </si>
  <si>
    <t xml:space="preserve">          NKT nặng là người cao tuổi: 2,0</t>
  </si>
  <si>
    <t>NKT đặc biệt nặng: 2,0</t>
  </si>
  <si>
    <t>NKT đặc biệt nặng là trẻ em: 2,5</t>
  </si>
  <si>
    <t xml:space="preserve">NKT đặc biệt nặng là cao tuổi: 2,5 </t>
  </si>
  <si>
    <t xml:space="preserve">số tiền </t>
  </si>
  <si>
    <t>Hoàng Tiết</t>
  </si>
  <si>
    <t>Phan Thị Liên</t>
  </si>
  <si>
    <t>Trần Thọ</t>
  </si>
  <si>
    <t>Nguyễn Thị Mẹo</t>
  </si>
  <si>
    <t>Đặng Thị Lực</t>
  </si>
  <si>
    <t>Trần Thị Trương</t>
  </si>
  <si>
    <t>Trương Thị Liểu</t>
  </si>
  <si>
    <t>Trần Thị Tường</t>
  </si>
  <si>
    <t>Mai Thị Thỏa</t>
  </si>
  <si>
    <t>Lê Thị Rợ</t>
  </si>
  <si>
    <t>Trần Kim Nam</t>
  </si>
  <si>
    <t>Đinh Thị Duyên</t>
  </si>
  <si>
    <t>Nguyễn Thị Thắm</t>
  </si>
  <si>
    <t>P. Lại</t>
  </si>
  <si>
    <t>Trần Văn Liên</t>
  </si>
  <si>
    <t>Trương T Huyền Trang</t>
  </si>
  <si>
    <t>Ngô Đức Thảo</t>
  </si>
  <si>
    <t>Phan Thị Đóa</t>
  </si>
  <si>
    <t>T. Kinh</t>
  </si>
  <si>
    <t>K. Đâu 4</t>
  </si>
  <si>
    <t>Hoàng Thị Khuyến</t>
  </si>
  <si>
    <t>Trần Thị Lài</t>
  </si>
  <si>
    <t>Hoàng Ngọc Tuyền</t>
  </si>
  <si>
    <t>Hoàng Thị Nghê</t>
  </si>
  <si>
    <t>Trần Bồi</t>
  </si>
  <si>
    <t>Trần Thị Thanh</t>
  </si>
  <si>
    <t>Hoàng Thị Khuể</t>
  </si>
  <si>
    <t>Hồ Thị Con</t>
  </si>
  <si>
    <t>Thái Thị Lộc</t>
  </si>
  <si>
    <t>Phan Cua</t>
  </si>
  <si>
    <t>Trần Thị Thư</t>
  </si>
  <si>
    <t>Nguyễn Đăng</t>
  </si>
  <si>
    <t>Phan Thị Quắn</t>
  </si>
  <si>
    <t>Định Xá</t>
  </si>
  <si>
    <t>Hoàng Thị Cầu</t>
  </si>
  <si>
    <t>Nguyễn Thị Nhuận</t>
  </si>
  <si>
    <t>Nguyễn Thị Nuôi</t>
  </si>
  <si>
    <t>Hoàng Thị Ngùy</t>
  </si>
  <si>
    <t>Trần Thị Luyện</t>
  </si>
  <si>
    <t>Phan Thị Phượng</t>
  </si>
  <si>
    <t>Nguyễn Thị Biện</t>
  </si>
  <si>
    <t>Đoàn Thị Kim Oanh</t>
  </si>
  <si>
    <t>Trần Đức Bát</t>
  </si>
  <si>
    <t>Hoàng Kim Thơ</t>
  </si>
  <si>
    <t>Hoàng Kim Tuấn</t>
  </si>
  <si>
    <t>Trần Đức Cư</t>
  </si>
  <si>
    <t>Hoàng Ngọc Hoàng</t>
  </si>
  <si>
    <t>Dương Thị Gái</t>
  </si>
  <si>
    <t>Trần Thị Thu</t>
  </si>
  <si>
    <t>Nguyễn Văn Ngữ</t>
  </si>
  <si>
    <t>Hoàng Ngọc Hiếu</t>
  </si>
  <si>
    <t>Hoàng Văn Bồng</t>
  </si>
  <si>
    <t>n</t>
  </si>
  <si>
    <t>Hoàng Thị Mai</t>
  </si>
  <si>
    <t>Hoàng Thị Thu</t>
  </si>
  <si>
    <t>Nguyễn Thái Hưng</t>
  </si>
  <si>
    <t>Hoàn Kim Sỹ</t>
  </si>
  <si>
    <t>Hoàng Thị Thỉ</t>
  </si>
  <si>
    <t>Lê Quyền</t>
  </si>
  <si>
    <t>Phan Phúc</t>
  </si>
  <si>
    <t>Hồ Thị Thùy Nhung</t>
  </si>
  <si>
    <t>Lê Văn Cần</t>
  </si>
  <si>
    <t>Nguyễn Văn Trai</t>
  </si>
  <si>
    <t>Hồ Sỹ Hữu</t>
  </si>
  <si>
    <t>Phan Thị Huế</t>
  </si>
  <si>
    <t>Phạm Tr Nguyên</t>
  </si>
  <si>
    <t>Phan Thị Hương</t>
  </si>
  <si>
    <t>Lê Văn Dũng</t>
  </si>
  <si>
    <t>T Khê</t>
  </si>
  <si>
    <t>Nguyễn Văn Chiến (Em)</t>
  </si>
  <si>
    <t>Bùi Thị Lê</t>
  </si>
  <si>
    <t>Nguyễn Thị Thu Thủy</t>
  </si>
  <si>
    <t>Trần Thị Điếm</t>
  </si>
  <si>
    <t>Đ. Bình 2</t>
  </si>
  <si>
    <t>Nguyễn Văn Phước</t>
  </si>
  <si>
    <t>Hoàng Ngọc Ân</t>
  </si>
  <si>
    <t>Đ. Bình 1</t>
  </si>
  <si>
    <t>Trần Quang Đỉnh</t>
  </si>
  <si>
    <t>Đào Văn Thành</t>
  </si>
  <si>
    <t>Trần Thị Ý Nhi</t>
  </si>
  <si>
    <t>Hồ Liễu</t>
  </si>
  <si>
    <t>Trần Tài</t>
  </si>
  <si>
    <t>Lê Thanh Hoài</t>
  </si>
  <si>
    <t>Trần Văn Hồ</t>
  </si>
  <si>
    <t>Phạm Thị Tề</t>
  </si>
  <si>
    <t>Đào Thị Thu</t>
  </si>
  <si>
    <t>Trần Thanh Sum</t>
  </si>
  <si>
    <t xml:space="preserve">Q /Xá </t>
  </si>
  <si>
    <t>Hoàng Văn Tờn</t>
  </si>
  <si>
    <t>Trần Xuân Quý</t>
  </si>
  <si>
    <t>Võ Thị Dung</t>
  </si>
  <si>
    <t>Trần Đ . Ngọc Dũng</t>
  </si>
  <si>
    <t>Phan Xá</t>
  </si>
  <si>
    <t>K. Đâu 2</t>
  </si>
  <si>
    <t>Phạm Thị Thủy</t>
  </si>
  <si>
    <t>Trần Thị Bồn</t>
  </si>
  <si>
    <t>P.Lại.P</t>
  </si>
  <si>
    <t>Nguyễn Văn Phồn(3)</t>
  </si>
  <si>
    <t>Nguyễn Thị Hiền</t>
  </si>
  <si>
    <t>Trần Thị Chìa</t>
  </si>
  <si>
    <t>Nguyễn Đông</t>
  </si>
  <si>
    <t xml:space="preserve">Ng.Thanh Chung </t>
  </si>
  <si>
    <t>Lê Thị Thơ</t>
  </si>
  <si>
    <t>Lê Văn Khôi</t>
  </si>
  <si>
    <t>Th.Chánh</t>
  </si>
  <si>
    <t>Trần Văn Sẽ</t>
  </si>
  <si>
    <t>Võ Thị Dàn</t>
  </si>
  <si>
    <t>Trần Thị Khoai</t>
  </si>
  <si>
    <t>Mai Thị Dy</t>
  </si>
  <si>
    <t>Trần Thị Ba</t>
  </si>
  <si>
    <t>Trần Văn Út</t>
  </si>
  <si>
    <t>Cao Thị Phượng</t>
  </si>
  <si>
    <t>Võ Tiến</t>
  </si>
  <si>
    <t>Đặng Tùng Long</t>
  </si>
  <si>
    <t>Lê Văn Giao</t>
  </si>
  <si>
    <t>Nguyễn Thị Hòa</t>
  </si>
  <si>
    <t>Nguyễn Thị Thẹn</t>
  </si>
  <si>
    <t>Võ Văn Vượng</t>
  </si>
  <si>
    <t>Mai Vĩnh Điền</t>
  </si>
  <si>
    <t>Nguyễn Văn Diễn</t>
  </si>
  <si>
    <t>Phan Nhật Lệ</t>
  </si>
  <si>
    <t>Lê Thị Tuyết</t>
  </si>
  <si>
    <t>Đào Thị Bờ</t>
  </si>
  <si>
    <t>Trần Thị Đào</t>
  </si>
  <si>
    <t>Nguyễn Thị Ngọc</t>
  </si>
  <si>
    <t>Nguyễn Văn Đính</t>
  </si>
  <si>
    <t>Ph. Thị Thu Hương</t>
  </si>
  <si>
    <t>Hoàng Thị Hường</t>
  </si>
  <si>
    <t>Phan Công Sáng</t>
  </si>
  <si>
    <t>Trương Thị Thu Sương</t>
  </si>
  <si>
    <t>Kp 2</t>
  </si>
  <si>
    <t>Trần Thị Linh</t>
  </si>
  <si>
    <t>Nghĩa Hy</t>
  </si>
  <si>
    <t>Thái Thị Ngọc</t>
  </si>
  <si>
    <t>Hoàng Anh Đức</t>
  </si>
  <si>
    <t xml:space="preserve">             Người KT nặng Trẻ em: 2,0</t>
  </si>
  <si>
    <t>Lê Viết Dương</t>
  </si>
  <si>
    <t>Phan Công Lương</t>
  </si>
  <si>
    <t>Lê Thị Thuận</t>
  </si>
  <si>
    <t>Lê Hữu Tứ</t>
  </si>
  <si>
    <t>Ngô Thị Thiện</t>
  </si>
  <si>
    <t>Bùi Thị Mai</t>
  </si>
  <si>
    <t>K. Đâu 1</t>
  </si>
  <si>
    <t>Lý Thị Dàn</t>
  </si>
  <si>
    <t>Kim Đâu 4</t>
  </si>
  <si>
    <t>Lê Hữu Sắt</t>
  </si>
  <si>
    <t>Hồ Công Minh</t>
  </si>
  <si>
    <t>Nguyễn Thị Vương</t>
  </si>
  <si>
    <t>Mai Xuân Hãi</t>
  </si>
  <si>
    <t>Hoàng Thị Chi</t>
  </si>
  <si>
    <t>Nguyễn Quang Tính</t>
  </si>
  <si>
    <t>Hoàng T. Thùy Lâm</t>
  </si>
  <si>
    <t>Võ T Thuý Phượng</t>
  </si>
  <si>
    <t>T Nghĩa</t>
  </si>
  <si>
    <t>PHÒNG LĐ-TB &amp; XH</t>
  </si>
  <si>
    <t>Thái Thị Thỉ</t>
  </si>
  <si>
    <t>Đỗ Thành Đạt</t>
  </si>
  <si>
    <t>Thái Xuân Vỹ</t>
  </si>
  <si>
    <t>Hoàng Kim Tân</t>
  </si>
  <si>
    <t>Nguyễn Thị Ý Nhi</t>
  </si>
  <si>
    <t>Nguyễn Th. Trí Nam</t>
  </si>
  <si>
    <t>Nguyễn T Hoàng Hà</t>
  </si>
  <si>
    <t>Trần Thị Như Trang</t>
  </si>
  <si>
    <t>Phan Trương</t>
  </si>
  <si>
    <t>Nguyễn Thị Ngò</t>
  </si>
  <si>
    <t>Hoàng Đức Minh</t>
  </si>
  <si>
    <t>Phan Thị Tằm</t>
  </si>
  <si>
    <t>Mai Thị Tằm</t>
  </si>
  <si>
    <t>Hoàng Phùng</t>
  </si>
  <si>
    <t>Phan Thị Thương</t>
  </si>
  <si>
    <t>Phan Thị Em</t>
  </si>
  <si>
    <t>Nguyễn Trường</t>
  </si>
  <si>
    <t>Hoàng Muồng</t>
  </si>
  <si>
    <t>Phan Thị Nhẫn</t>
  </si>
  <si>
    <t>Nguyễn Hữu Tình</t>
  </si>
  <si>
    <t>Thái Ng. Trâm Anh</t>
  </si>
  <si>
    <t>Thái Thị Lý</t>
  </si>
  <si>
    <t>Nguyễn Thị Tình</t>
  </si>
  <si>
    <t>Đỗ Thị Hoài Thương</t>
  </si>
  <si>
    <t>Trần Thị Mót</t>
  </si>
  <si>
    <t>Hoàng Thị Kiếm</t>
  </si>
  <si>
    <t>Hồ Bảo Hoàng</t>
  </si>
  <si>
    <t>Trần Văn Triện</t>
  </si>
  <si>
    <t>B. Sơn2</t>
  </si>
  <si>
    <t>Nguyễn Thị Trành</t>
  </si>
  <si>
    <t>Trần Thị Huê</t>
  </si>
  <si>
    <t>Nguyễn Thị Bòn</t>
  </si>
  <si>
    <t>Nguyễn Thị Dy</t>
  </si>
  <si>
    <t>Trần Thị Rớt</t>
  </si>
  <si>
    <t>Nguyễn Xuân Học</t>
  </si>
  <si>
    <t>Cam Vũ3</t>
  </si>
  <si>
    <t>Kp 3</t>
  </si>
  <si>
    <t>Đ. Định</t>
  </si>
  <si>
    <t>Kp 4</t>
  </si>
  <si>
    <t>Dương Thị Viết</t>
  </si>
  <si>
    <t>Hồ Thị Vân</t>
  </si>
  <si>
    <t>Nguyễn Đức Tiến</t>
  </si>
  <si>
    <t>Nguyễn Duy Khánh</t>
  </si>
  <si>
    <t>Hoàng Thị Thành</t>
  </si>
  <si>
    <t>Phan Phước Long</t>
  </si>
  <si>
    <t>Trần Đình Cả</t>
  </si>
  <si>
    <t>Hoàng Thị Uyên</t>
  </si>
  <si>
    <t>Nguyễn Thị Nga</t>
  </si>
  <si>
    <t>Nguyễn Văn Quốc</t>
  </si>
  <si>
    <t>Phạm Thị Mỹ Thùy</t>
  </si>
  <si>
    <t>Hoàng Ng Chí Tâm</t>
  </si>
  <si>
    <t>Hoàng Ng Anh Tuấn</t>
  </si>
  <si>
    <t>Nguyễn Như Ngọc</t>
  </si>
  <si>
    <t>Hoàng Anh Tuấn</t>
  </si>
  <si>
    <t>Lê Kim Dung</t>
  </si>
  <si>
    <t>Trần Phước Đại</t>
  </si>
  <si>
    <t>Đặng Ngọc Phong</t>
  </si>
  <si>
    <t>Phan Linh Quyền</t>
  </si>
  <si>
    <t>Lữ Đức Nhân</t>
  </si>
  <si>
    <t>Hoàng Thị Tâm Như</t>
  </si>
  <si>
    <t>Đỗ Trần Long Thành</t>
  </si>
  <si>
    <t>Hoàng Đức Hòa</t>
  </si>
  <si>
    <t>Phan Văn Hóa</t>
  </si>
  <si>
    <t>Hoàng Thị Thầm</t>
  </si>
  <si>
    <t>Trần Thị Nhung</t>
  </si>
  <si>
    <t>Hoàng Thị Trì</t>
  </si>
  <si>
    <t>Hoàng Thị Chẹt</t>
  </si>
  <si>
    <t>Thái Thị Ái</t>
  </si>
  <si>
    <t>Hoàng Văn Ất</t>
  </si>
  <si>
    <t>Nguyễn Thị Tha</t>
  </si>
  <si>
    <t>Nguyễn Thị Tính</t>
  </si>
  <si>
    <t>Phan Thị Tuyền</t>
  </si>
  <si>
    <t>Hoàng Thị Hương</t>
  </si>
  <si>
    <t>Lê Hữu Hưng</t>
  </si>
  <si>
    <t>Nguyễn Văn Ly</t>
  </si>
  <si>
    <t>Nguyến Đức Giới</t>
  </si>
  <si>
    <t>Nguyễn Minh Thuẩn</t>
  </si>
  <si>
    <t>Nguyễn Thị Hồng</t>
  </si>
  <si>
    <t>Đỗ Tấn Lâm</t>
  </si>
  <si>
    <t>Trần Đức Vạn</t>
  </si>
  <si>
    <t>Ngô Xuân Cảm</t>
  </si>
  <si>
    <t>Nguyễn Thành Luân</t>
  </si>
  <si>
    <t>Trần Đình Hiểu</t>
  </si>
  <si>
    <t>Hoàng Đức Tàng</t>
  </si>
  <si>
    <t>Hoàng Thị Dơi</t>
  </si>
  <si>
    <t>Phạm Thị Thê</t>
  </si>
  <si>
    <t>Thái Thị Tâm</t>
  </si>
  <si>
    <t>Hoàng Đức Phán</t>
  </si>
  <si>
    <t>Trần Đức Hồ</t>
  </si>
  <si>
    <t>Nguyễn Sang(2)</t>
  </si>
  <si>
    <t>Hoàng Thị Luyến</t>
  </si>
  <si>
    <t>Người nhận Mai táng phí</t>
  </si>
  <si>
    <t>Nguyễn Hữu Hiền</t>
  </si>
  <si>
    <t>DANH SÁCH ĐỐI TƯỢNG  NHẬN TIỀN TRỢ CẤP BTXH</t>
  </si>
  <si>
    <t>TT</t>
  </si>
  <si>
    <t>HỌ VÀ TÊN</t>
  </si>
  <si>
    <t xml:space="preserve">Số tiền nhận
 tháng này </t>
  </si>
  <si>
    <t xml:space="preserve">Truy lĩnh </t>
  </si>
  <si>
    <t xml:space="preserve">Số tiền </t>
  </si>
  <si>
    <t xml:space="preserve">Tổng cộng </t>
  </si>
  <si>
    <t xml:space="preserve">Ký nhận </t>
  </si>
  <si>
    <t xml:space="preserve">Tổng 
cộng </t>
  </si>
  <si>
    <t>Năm
 sinh</t>
  </si>
  <si>
    <t xml:space="preserve">Số tháng </t>
  </si>
  <si>
    <t>Thôn</t>
  </si>
  <si>
    <t>XÃ CAM THỦY</t>
  </si>
  <si>
    <t xml:space="preserve">           Trần Dụng</t>
  </si>
  <si>
    <t xml:space="preserve">Hoàng T. Thu Thuỷ </t>
  </si>
  <si>
    <t xml:space="preserve">Đào Thị Nghiểm </t>
  </si>
  <si>
    <t>Trần Đăng Phát</t>
  </si>
  <si>
    <t>Nguyễn Thanh Việt</t>
  </si>
  <si>
    <t>Nguyễn Văn Hà</t>
  </si>
  <si>
    <t>Bùi Thanh Tân</t>
  </si>
  <si>
    <t>Nguyễn Đình Tiến</t>
  </si>
  <si>
    <t>Phan Thị Thơ(Tân)</t>
  </si>
  <si>
    <t>Hồ Văn Số</t>
  </si>
  <si>
    <t>Nguyễn Độ</t>
  </si>
  <si>
    <t>Ng Thị Quỳnh Phương</t>
  </si>
  <si>
    <t>Hoàng Thị Mỹ Duyên</t>
  </si>
  <si>
    <t>Nguyễn Ngọc Thủy Tiên</t>
  </si>
  <si>
    <t>Nguyễn Tấn Ngọc</t>
  </si>
  <si>
    <t>Hoàng Diệu</t>
  </si>
  <si>
    <t>Phạm Ngọc Thắng</t>
  </si>
  <si>
    <t>Nguyễn Hoàng</t>
  </si>
  <si>
    <t>Hồ Viết Kiên</t>
  </si>
  <si>
    <t>Nguyễn Văn Hoằng</t>
  </si>
  <si>
    <t>Hoàng Thị Vân</t>
  </si>
  <si>
    <t>Tổng cộng các khoản:</t>
  </si>
  <si>
    <t>Cam Lộ</t>
  </si>
  <si>
    <t>Nguyễn Thị Con</t>
  </si>
  <si>
    <t>Nguyễn Thị Trừu</t>
  </si>
  <si>
    <t>Trần Oanh</t>
  </si>
  <si>
    <t>Hoàng Thị Ba</t>
  </si>
  <si>
    <t>Võ Nậy</t>
  </si>
  <si>
    <t>Thái Thị Nhỏ</t>
  </si>
  <si>
    <t>Hồ Niệm</t>
  </si>
  <si>
    <t>Trương Đình Tiến</t>
  </si>
  <si>
    <t>Võ Thị Quy</t>
  </si>
  <si>
    <t>Phan Sỏ</t>
  </si>
  <si>
    <t>Phạm Thị Thỉ</t>
  </si>
  <si>
    <t>Hoàng Xuân Quảng</t>
  </si>
  <si>
    <t>chết</t>
  </si>
  <si>
    <t>Võ Thị Quế</t>
  </si>
  <si>
    <t>nghỉ</t>
  </si>
  <si>
    <t>học</t>
  </si>
  <si>
    <t>Lê Văn Quyến (MTP: Trần Thị Thỉ)</t>
  </si>
  <si>
    <t>Lê  Đông ( MTP: Lê Thị Xảo)</t>
  </si>
  <si>
    <t>Hoàng Đức Búa (MTP: Hoàng Thị Mụn)</t>
  </si>
  <si>
    <t>Nguyễn Thị Nhuận (MTP: Nguyễn Sáu)</t>
  </si>
  <si>
    <t>Đoạn Thị Chiểu</t>
  </si>
  <si>
    <t>Nguyễn Thị Hiệp (MPT: Trần Viết Thành)</t>
  </si>
  <si>
    <t>Đâu Bình 2</t>
  </si>
  <si>
    <t>Hồ Dương (MPT: Nguyễn Thị Hảo)</t>
  </si>
  <si>
    <t>Nguyễn Đình Trường (MPT: Ng Đình Long)</t>
  </si>
  <si>
    <t>Lê Ứng (MTP: Lê Thị Loan)</t>
  </si>
  <si>
    <r>
      <t>Bằng chữ:</t>
    </r>
    <r>
      <rPr>
        <b/>
        <i/>
        <sz val="12"/>
        <color indexed="8"/>
        <rFont val="Times New Roman"/>
        <family val="1"/>
      </rPr>
      <t xml:space="preserve">   Một trăm ba mươi chín triệu, bảy trăm hai mươi lăm ngàn đồng chẵn.</t>
    </r>
  </si>
  <si>
    <t>Ngô Thị Nhỏ</t>
  </si>
  <si>
    <t>Nguyễn Gạc (MTP: Hồ Thị Lãnh)</t>
  </si>
  <si>
    <t>Nguyễn Văn Nam (MTP: Trần Thị Lệ)</t>
  </si>
  <si>
    <t>Võ Tuệ (MTP: Lê Thị Khi)</t>
  </si>
  <si>
    <r>
      <t xml:space="preserve">Bằng chữ: </t>
    </r>
    <r>
      <rPr>
        <b/>
        <i/>
        <sz val="12"/>
        <color indexed="8"/>
        <rFont val="Times New Roman"/>
        <family val="1"/>
      </rPr>
      <t xml:space="preserve">Một trăm sáu mươi hai triệu, sáu trăm bảy mươi lăm ngàn đồng chẵn </t>
    </r>
  </si>
  <si>
    <t>Lê  Thị Hằng (MTP: Nguyễn Ngọc Sơn)</t>
  </si>
  <si>
    <t>Nguyễn Văn Hùng</t>
  </si>
  <si>
    <t>Võ Quang Bình</t>
  </si>
  <si>
    <t>Trần Trạch</t>
  </si>
  <si>
    <t>Th. Tràng</t>
  </si>
  <si>
    <t>Trần Đại Nhân (MTP: Nguyễn Thị Gái)</t>
  </si>
  <si>
    <t>Tr.Khê</t>
  </si>
  <si>
    <t>Ph.Hậu</t>
  </si>
  <si>
    <t>Nguyễn.T.Ánh Dương</t>
  </si>
  <si>
    <t xml:space="preserve">Cộng </t>
  </si>
  <si>
    <t>Cộng</t>
  </si>
  <si>
    <t>Tống  Văn  Cam</t>
  </si>
  <si>
    <t>Nguyễn  Thị  Bướm</t>
  </si>
  <si>
    <t>An Mü</t>
  </si>
  <si>
    <t xml:space="preserve">                       TRƯỞNG PHÒNG</t>
  </si>
  <si>
    <t xml:space="preserve">        Nguyễn Thị Minh</t>
  </si>
  <si>
    <t>Trần Thị Dung</t>
  </si>
  <si>
    <t>Lê Thị Sóc</t>
  </si>
  <si>
    <t xml:space="preserve"> </t>
  </si>
  <si>
    <t xml:space="preserve">        TRƯỞNG PHÒNG</t>
  </si>
  <si>
    <t>Hoàng Huy Cẩn</t>
  </si>
  <si>
    <t>P. An 2</t>
  </si>
  <si>
    <t>Nguyễn Thị Tơ</t>
  </si>
  <si>
    <t>P. An1</t>
  </si>
  <si>
    <t>Hoàng Thị Nga</t>
  </si>
  <si>
    <t>Hoàng Thị Tránh</t>
  </si>
  <si>
    <t>Phạm Văn Ngô</t>
  </si>
  <si>
    <t>Võ Thị Ánh Phương</t>
  </si>
  <si>
    <t>Thái Thị Thị</t>
  </si>
  <si>
    <t>Nguyễn Thị Hóa</t>
  </si>
  <si>
    <t>T.Định</t>
  </si>
  <si>
    <t>Trần Thị Trừ</t>
  </si>
  <si>
    <t>Trịnh Thị Kiểu</t>
  </si>
  <si>
    <t>Nguyễn Thị Lĩnh</t>
  </si>
  <si>
    <t>Nguyễn Thị Sành</t>
  </si>
  <si>
    <t>Trần Thị Ngạn</t>
  </si>
  <si>
    <t>Lê Thị Hèn</t>
  </si>
  <si>
    <t>Lê Thị Say</t>
  </si>
  <si>
    <t>Lê Tài Phước</t>
  </si>
  <si>
    <t>Lê Thị Cúc</t>
  </si>
  <si>
    <t xml:space="preserve"> Nguyễn Minh Tuệ</t>
  </si>
  <si>
    <t>Trương Thị Cam</t>
  </si>
  <si>
    <t>Đào Văn Lưu</t>
  </si>
  <si>
    <t>Lê Thanh Tú</t>
  </si>
  <si>
    <t>Nguyễn Thị Ngọc Lan</t>
  </si>
  <si>
    <t>Nguyễn Trung Hiếu</t>
  </si>
  <si>
    <t>Đinh Văn Đồ</t>
  </si>
  <si>
    <t>DANH SÁCH ĐỐI TƯỢNG NHẬN TIỀN TRỢ CẤP BTXH</t>
  </si>
  <si>
    <t>Họ và tên</t>
  </si>
  <si>
    <t>Năm Sinh</t>
  </si>
  <si>
    <t>Số tiền nhận tháng này</t>
  </si>
  <si>
    <t>Truy lỉnh</t>
  </si>
  <si>
    <t>Tổng cộng</t>
  </si>
  <si>
    <t>Ký nhận</t>
  </si>
  <si>
    <t>Số tháng</t>
  </si>
  <si>
    <t>Số tiền</t>
  </si>
  <si>
    <t>Thái Thị Chiến</t>
  </si>
  <si>
    <t>Nguyễn Văn Lâm</t>
  </si>
  <si>
    <t>Nguyễn Văn Phương</t>
  </si>
  <si>
    <t>Trần Thị Vân</t>
  </si>
  <si>
    <t>Võ Văn Ánh</t>
  </si>
  <si>
    <t>Hoàng Thị Toàn</t>
  </si>
  <si>
    <t>Thái Thị Hường</t>
  </si>
  <si>
    <t>Tam Hiệp</t>
  </si>
  <si>
    <t>Nguyễn Thị Dần</t>
  </si>
  <si>
    <t>Tân Xuân</t>
  </si>
  <si>
    <t>Thọ Xuân</t>
  </si>
  <si>
    <t>Nguyễn Thị Mễ</t>
  </si>
  <si>
    <t>Hà Thị Xoan</t>
  </si>
  <si>
    <t>Phạm Văn Phú</t>
  </si>
  <si>
    <t>Đổ Kim Nghĩa</t>
  </si>
  <si>
    <t>Ngô Viết Thỉ</t>
  </si>
  <si>
    <t>Nhật Lệ</t>
  </si>
  <si>
    <t>Nguyễn Thị Hằng</t>
  </si>
  <si>
    <t>Phan Thị Thuý</t>
  </si>
  <si>
    <t>Lâm Lang1</t>
  </si>
  <si>
    <t>Lâm Lang3</t>
  </si>
  <si>
    <t>Nguyễn Thị Liểu</t>
  </si>
  <si>
    <t>Lê Thị Sen</t>
  </si>
  <si>
    <t>Lê Thị Diệp</t>
  </si>
  <si>
    <t>Nguyễn Thị Thú</t>
  </si>
  <si>
    <t>Nguyễn Thị Em</t>
  </si>
  <si>
    <t xml:space="preserve">Nguyễn Thám </t>
  </si>
  <si>
    <t xml:space="preserve">Lê Thị Hoan </t>
  </si>
  <si>
    <t>Ng Thị Phượng</t>
  </si>
  <si>
    <t>Nguyễn Thị Hoa</t>
  </si>
  <si>
    <t>Lê Thị Nhỏ</t>
  </si>
  <si>
    <t>Nguyễn Thị Mai</t>
  </si>
  <si>
    <t>Nguyễn Thị Thỉ</t>
  </si>
  <si>
    <t>Nguyễn Thị Phượng</t>
  </si>
  <si>
    <t>Lê Thị Nghĩa</t>
  </si>
  <si>
    <t>Lê Thị Diêu</t>
  </si>
  <si>
    <t>Lê Thị Miền</t>
  </si>
  <si>
    <t>Nguyễn Văn Thỉ</t>
  </si>
  <si>
    <t>Đào Thị Dòn</t>
  </si>
  <si>
    <t>Lê Thị Tỷ</t>
  </si>
  <si>
    <t>Lê Thị Viện</t>
  </si>
  <si>
    <t>Lê Văn Nhân</t>
  </si>
  <si>
    <t>Lê T Kiều Oanh</t>
  </si>
  <si>
    <t xml:space="preserve">Thái Thị Ân </t>
  </si>
  <si>
    <t xml:space="preserve">Trần Thị Sen </t>
  </si>
  <si>
    <t xml:space="preserve">Lê Thị Sen </t>
  </si>
  <si>
    <t xml:space="preserve">Nguyễn Đông </t>
  </si>
  <si>
    <t>Võ Thị Phương</t>
  </si>
  <si>
    <t>Phạm Thị Chanh</t>
  </si>
  <si>
    <t xml:space="preserve">Ngô Thị Tại </t>
  </si>
  <si>
    <t xml:space="preserve">Thiện Chánh </t>
  </si>
  <si>
    <t xml:space="preserve">Lê Phước Văn </t>
  </si>
  <si>
    <t xml:space="preserve">Lê Thị Thái Hoà </t>
  </si>
  <si>
    <t xml:space="preserve">Ng Xuân Nghĩa </t>
  </si>
  <si>
    <t xml:space="preserve">Lê Thị Mót </t>
  </si>
  <si>
    <t xml:space="preserve">Nguyễn Thị Thảo </t>
  </si>
  <si>
    <t xml:space="preserve">Lê Thị Kiểm </t>
  </si>
  <si>
    <t xml:space="preserve">Nguyễn Thị Diển </t>
  </si>
  <si>
    <t>NgThị Thu Thuý</t>
  </si>
  <si>
    <t xml:space="preserve">Hoàng Thị Bích </t>
  </si>
  <si>
    <t xml:space="preserve">Lê Tài Hành </t>
  </si>
  <si>
    <t xml:space="preserve">Lê Quỳnh Anh </t>
  </si>
  <si>
    <t>Ng Phan Bảo Châu</t>
  </si>
  <si>
    <t xml:space="preserve">Hoàng Kim Lỉnh </t>
  </si>
  <si>
    <t xml:space="preserve">Ng Ngọc Hướng </t>
  </si>
  <si>
    <t>Nguyễn Thị Báy</t>
  </si>
  <si>
    <t xml:space="preserve">Nguyễn Thị Đỉu </t>
  </si>
  <si>
    <t>Cam Vũ 1</t>
  </si>
  <si>
    <t>Trương Thị Nghiệm</t>
  </si>
  <si>
    <t>Lê Văn Hiệp</t>
  </si>
  <si>
    <t>Lê Thị Em</t>
  </si>
  <si>
    <t>Nguyễn Phong</t>
  </si>
  <si>
    <t>Nguyễn Thị Ngỏi</t>
  </si>
  <si>
    <t>Lê Thị Cháu</t>
  </si>
  <si>
    <t>Mai Lộc1</t>
  </si>
  <si>
    <t xml:space="preserve">Nguyễn Thị Khảm </t>
  </si>
  <si>
    <t xml:space="preserve">Nguyễn Thị Nậy </t>
  </si>
  <si>
    <t xml:space="preserve">Nguyễn Thị Cháu </t>
  </si>
  <si>
    <t>`</t>
  </si>
  <si>
    <t>Nguyễn Thị Dư</t>
  </si>
  <si>
    <t>Nguyễn Đức Giám</t>
  </si>
  <si>
    <t>Trần Thị Sản</t>
  </si>
  <si>
    <t>Lê Thị Xảo</t>
  </si>
  <si>
    <t>Lê Thị Hựu</t>
  </si>
  <si>
    <t>Nguyễn Thuỷ</t>
  </si>
  <si>
    <t>Ng Văn Tha</t>
  </si>
  <si>
    <t>Vỏ Thê</t>
  </si>
  <si>
    <t xml:space="preserve">Hoàng Lượng </t>
  </si>
  <si>
    <t>Mai Thị Con</t>
  </si>
  <si>
    <t>Trần Thị Thậm</t>
  </si>
  <si>
    <t>Trần Thị Lý</t>
  </si>
  <si>
    <t>Nguyễn Thị Bời</t>
  </si>
  <si>
    <t>Trương Thị Thanh</t>
  </si>
  <si>
    <t>Võ Thị Kim Ngân</t>
  </si>
  <si>
    <t>Nguyễn Thị Ky</t>
  </si>
  <si>
    <t>Lê Điểu</t>
  </si>
  <si>
    <t>Phan Thị Lý</t>
  </si>
  <si>
    <t>Kđâu 1</t>
  </si>
  <si>
    <t xml:space="preserve">Người Cao tuổi cô đơn 60-80 </t>
  </si>
  <si>
    <t>Ng Thị Hường</t>
  </si>
  <si>
    <t>Nguyễn Thị Nhàn</t>
  </si>
  <si>
    <t>Nguyễn Thị Sâm</t>
  </si>
  <si>
    <t>Nguyễn Thị Khê</t>
  </si>
  <si>
    <t>Trần Thị Con</t>
  </si>
  <si>
    <t>Phạm Thị Viện</t>
  </si>
  <si>
    <t>Đặng Cầu</t>
  </si>
  <si>
    <t>Nguyễn Thị Ký</t>
  </si>
  <si>
    <t>Lê Hiền</t>
  </si>
  <si>
    <t>Nguyễn Thị Tuỷ</t>
  </si>
  <si>
    <t>Trương Thị Ngại</t>
  </si>
  <si>
    <t>Lê Thị Thừa</t>
  </si>
  <si>
    <t>Đỗ Thị Thu</t>
  </si>
  <si>
    <t>Hồ Thị Cảnh</t>
  </si>
  <si>
    <t>Phan Thị Luyến</t>
  </si>
  <si>
    <t>Thái Văn Minh</t>
  </si>
  <si>
    <t>Đỗ Công Trình</t>
  </si>
  <si>
    <t>Nguyễn Văn Thu</t>
  </si>
  <si>
    <t>Thái Thị Quế</t>
  </si>
  <si>
    <t>Lê Cao</t>
  </si>
  <si>
    <t>Hoàng Thị Vẽ</t>
  </si>
  <si>
    <t>Nguyễn Thị Lý</t>
  </si>
  <si>
    <t>Lâm Lang2</t>
  </si>
  <si>
    <t>Lê Thị Sy</t>
  </si>
  <si>
    <t>Trần Thị Nử</t>
  </si>
  <si>
    <t>Nguyễn Thị Hoà</t>
  </si>
  <si>
    <t>Lê Thị Hy</t>
  </si>
  <si>
    <t>Nguyễn Thị Xỹ</t>
  </si>
  <si>
    <t>Nguyễn Thị Tuyền</t>
  </si>
  <si>
    <t>Nguyễn Thị Lãnh</t>
  </si>
  <si>
    <t>Ng Thị Chuột</t>
  </si>
  <si>
    <t>Lê Thị Vấn</t>
  </si>
  <si>
    <t>Nguyễn Thị Bướm</t>
  </si>
  <si>
    <t>Nguyễn Thị ốm</t>
  </si>
  <si>
    <t>Nguyễn Thủ</t>
  </si>
  <si>
    <t>Trần Thị Ngỏi</t>
  </si>
  <si>
    <t>Trần Thị Mai</t>
  </si>
  <si>
    <t>Lư Thị Con</t>
  </si>
  <si>
    <t>Lê Thị Mai</t>
  </si>
  <si>
    <t>Nguyễn Thị Liên</t>
  </si>
  <si>
    <t>Nguyễn  Thị Thêm</t>
  </si>
  <si>
    <t>Nguyễn Thị Xanh</t>
  </si>
  <si>
    <t xml:space="preserve">Nguyễn Ngọc An </t>
  </si>
  <si>
    <t xml:space="preserve">Nguyễn Thị Con  </t>
  </si>
  <si>
    <t xml:space="preserve">Hồ Thị Nương  </t>
  </si>
  <si>
    <t xml:space="preserve">T. Chánh </t>
  </si>
  <si>
    <t xml:space="preserve">Đào Thị Vân </t>
  </si>
  <si>
    <t>Dương Thị Sắt</t>
  </si>
  <si>
    <t xml:space="preserve">Nguyễn Thị Diệu </t>
  </si>
  <si>
    <t>Hồ Thị Thí</t>
  </si>
  <si>
    <t>Nguyễn Văn Ẹt</t>
  </si>
  <si>
    <t xml:space="preserve">    Tổng cộng </t>
  </si>
  <si>
    <t>Hộ gia đình nuôi dưỡng: 1,0</t>
  </si>
  <si>
    <t>Hộ gia đình nuôi dưỡng: 1,0</t>
  </si>
  <si>
    <t xml:space="preserve">        Hộ gai đình nuôi dưỡng: 1,0</t>
  </si>
  <si>
    <t>Hộ gia đình nuôi dưỡng KTĐBN:1,0</t>
  </si>
  <si>
    <t xml:space="preserve">        Hộ gia đình nuôi dưỡng KTĐBN: 1,0</t>
  </si>
  <si>
    <t xml:space="preserve">            Hộ gia đình nuôi dưỡng KTĐBN: 1,0</t>
  </si>
  <si>
    <t xml:space="preserve">        Hộ gia đình nuôi dưỡng: 1,0</t>
  </si>
  <si>
    <t>XÃ CAM TUYỀN</t>
  </si>
  <si>
    <t>Thị trấn</t>
  </si>
  <si>
    <t>XÃ CAM AN</t>
  </si>
  <si>
    <t>XÃ CAM NGHĨA</t>
  </si>
  <si>
    <t xml:space="preserve">                                     Cam Lộ, ngày  09  tháng  4 năm  2018</t>
  </si>
  <si>
    <t>XÃ CAM CHÍNH</t>
  </si>
  <si>
    <t xml:space="preserve">Người khuyết tật nặng </t>
  </si>
  <si>
    <t xml:space="preserve">Tam Hiệp </t>
  </si>
  <si>
    <t xml:space="preserve">Nguyễn Ngọc Yên </t>
  </si>
  <si>
    <t xml:space="preserve">Nguyễn Hồng </t>
  </si>
  <si>
    <t xml:space="preserve">Hà Thị Oanh </t>
  </si>
  <si>
    <t xml:space="preserve">Tân Xuân </t>
  </si>
  <si>
    <t xml:space="preserve">Nguyễn Quang </t>
  </si>
  <si>
    <t xml:space="preserve">Phạm Văn Hải </t>
  </si>
  <si>
    <t xml:space="preserve">Lê Tài Quý </t>
  </si>
  <si>
    <t>An Bình</t>
  </si>
  <si>
    <t>Võ Văn Quang</t>
  </si>
  <si>
    <t>B/Sơn1</t>
  </si>
  <si>
    <t xml:space="preserve">Võ Hào </t>
  </si>
  <si>
    <t>Lâm Lang 1</t>
  </si>
  <si>
    <t xml:space="preserve">Lê Phước Mành </t>
  </si>
  <si>
    <t>Lâm Lang 2</t>
  </si>
  <si>
    <t xml:space="preserve">Lê Tú </t>
  </si>
  <si>
    <t xml:space="preserve">Võ Thanh Phương </t>
  </si>
  <si>
    <t xml:space="preserve">Lê Phước Hùng </t>
  </si>
  <si>
    <t xml:space="preserve">Lê Tài Quân </t>
  </si>
  <si>
    <t xml:space="preserve">Lê Phước Thành </t>
  </si>
  <si>
    <t xml:space="preserve">Võ Thị Hương </t>
  </si>
  <si>
    <t xml:space="preserve">Nguyễn Hiệu </t>
  </si>
  <si>
    <t xml:space="preserve">Nguyễn Bờ </t>
  </si>
  <si>
    <t xml:space="preserve">Lê Minh Tý </t>
  </si>
  <si>
    <t>Trần Thị Thiểu</t>
  </si>
  <si>
    <t xml:space="preserve">Nguyễn Thị Hy </t>
  </si>
  <si>
    <t>Cam Vũ 2</t>
  </si>
  <si>
    <t xml:space="preserve">Ng Thị Vân Anh </t>
  </si>
  <si>
    <t xml:space="preserve">Lê Văn Hải </t>
  </si>
  <si>
    <t xml:space="preserve">Ng Thị Bích Ngọc </t>
  </si>
  <si>
    <t xml:space="preserve">Nguyễn Thị Vân </t>
  </si>
  <si>
    <t xml:space="preserve">Nguyễn Thị Hoan </t>
  </si>
  <si>
    <t xml:space="preserve">Ng Thanh Thiên </t>
  </si>
  <si>
    <t>Nguyễn Thanh Tú</t>
  </si>
  <si>
    <t xml:space="preserve">Võ Thị Hoa </t>
  </si>
  <si>
    <t>Cam Vũ 3</t>
  </si>
  <si>
    <t xml:space="preserve">Nguyễn Thị Tường </t>
  </si>
  <si>
    <t xml:space="preserve">Nguyễn Ký </t>
  </si>
  <si>
    <t xml:space="preserve">Nhật Lệ </t>
  </si>
  <si>
    <t xml:space="preserve">Nguyễn Thị Hải </t>
  </si>
  <si>
    <t xml:space="preserve">Nguyễn Lượng </t>
  </si>
  <si>
    <t xml:space="preserve">Nguyễn Vỵ </t>
  </si>
  <si>
    <t xml:space="preserve">Tạ Thị Khánh Linh </t>
  </si>
  <si>
    <t xml:space="preserve">Hồ Quốc </t>
  </si>
  <si>
    <t xml:space="preserve">Lê Tưởng </t>
  </si>
  <si>
    <t xml:space="preserve">Lê Thị Huề </t>
  </si>
  <si>
    <t xml:space="preserve">Lê Tài Hiếu </t>
  </si>
  <si>
    <t xml:space="preserve">Lê Thị Tuyền </t>
  </si>
  <si>
    <t xml:space="preserve">Hoàng Minh Tuấn </t>
  </si>
  <si>
    <t xml:space="preserve">Lê Ngọc Vũ </t>
  </si>
  <si>
    <t>Lâm Lang 3</t>
  </si>
  <si>
    <t xml:space="preserve">Nguyễn Xuân Hoài </t>
  </si>
  <si>
    <t xml:space="preserve">Lê Thị Diệu Huyền </t>
  </si>
  <si>
    <t xml:space="preserve">Nguyễn Thi Sang </t>
  </si>
  <si>
    <t xml:space="preserve">Hoàng Văn Hoà </t>
  </si>
  <si>
    <t xml:space="preserve">Nguyễn Thị Thỉ </t>
  </si>
  <si>
    <t xml:space="preserve">Lê Thị Ngại </t>
  </si>
  <si>
    <t xml:space="preserve">Đào Kinh </t>
  </si>
  <si>
    <t xml:space="preserve">Phan Thị Đông </t>
  </si>
  <si>
    <t xml:space="preserve">Lê Vỉnh </t>
  </si>
  <si>
    <t>Lê Thị Kinh</t>
  </si>
  <si>
    <t xml:space="preserve">Lê Thị Mỹ </t>
  </si>
  <si>
    <t xml:space="preserve">Lê Thị Táo </t>
  </si>
  <si>
    <t xml:space="preserve">Lê Thị Thềm </t>
  </si>
  <si>
    <t xml:space="preserve">Nguyễn Hải </t>
  </si>
  <si>
    <t xml:space="preserve">Nguyễn Văn Thọ </t>
  </si>
  <si>
    <t xml:space="preserve">Nguyễn Văn Hoàn </t>
  </si>
  <si>
    <t>Phùng Thị Lý</t>
  </si>
  <si>
    <t>Ghi rõ họ tên</t>
  </si>
  <si>
    <t>Phú Ngạn</t>
  </si>
  <si>
    <t>PHÒNG LĐ- TB &amp; XH</t>
  </si>
  <si>
    <t xml:space="preserve">Nguyễn Thị Hoè </t>
  </si>
  <si>
    <t xml:space="preserve">Lê Huynh </t>
  </si>
  <si>
    <t xml:space="preserve">Nguyễn Vũ </t>
  </si>
  <si>
    <t xml:space="preserve">Phan Thị Hồng </t>
  </si>
  <si>
    <t xml:space="preserve">Nguyễn Thị Loan </t>
  </si>
  <si>
    <t xml:space="preserve">Nguyễn Xoan </t>
  </si>
  <si>
    <t xml:space="preserve">Nguyễn Thị Huệ </t>
  </si>
  <si>
    <t>Nguyễn Thị Hìu</t>
  </si>
  <si>
    <t xml:space="preserve">Lê Văn Độc </t>
  </si>
  <si>
    <t xml:space="preserve">Nguyễn Thị Uất </t>
  </si>
  <si>
    <t xml:space="preserve">Nguyễn Thị Hoa </t>
  </si>
  <si>
    <t xml:space="preserve">Hoàng Thạnh </t>
  </si>
  <si>
    <t xml:space="preserve">Nguyễn Thị Điểm </t>
  </si>
  <si>
    <t xml:space="preserve">Nguyễn Thị Miến </t>
  </si>
  <si>
    <t xml:space="preserve">Trần Em </t>
  </si>
  <si>
    <t xml:space="preserve">Nguyễn Thị Quế </t>
  </si>
  <si>
    <t xml:space="preserve">Trần Văn Quý </t>
  </si>
  <si>
    <t xml:space="preserve">Tho Xuân </t>
  </si>
  <si>
    <t>Nguyễn Văn Trí</t>
  </si>
  <si>
    <t xml:space="preserve">Nguyễn Thị Lai </t>
  </si>
  <si>
    <t xml:space="preserve">Trần Viết Chuân </t>
  </si>
  <si>
    <t xml:space="preserve">Đặng Thị Thuý </t>
  </si>
  <si>
    <t xml:space="preserve">Nguyễn Thị Thi </t>
  </si>
  <si>
    <t xml:space="preserve">Nguyễn Thị Triển </t>
  </si>
  <si>
    <t xml:space="preserve">Nguyễn Thị Sa </t>
  </si>
  <si>
    <t>Lê Thị Én</t>
  </si>
  <si>
    <t xml:space="preserve">Lê Lân </t>
  </si>
  <si>
    <t xml:space="preserve">Nguyễn Thị Liểu </t>
  </si>
  <si>
    <t xml:space="preserve">Lê Thị Hồng </t>
  </si>
  <si>
    <t xml:space="preserve">Lê Phương </t>
  </si>
  <si>
    <t xml:space="preserve">Lê Thị Gái </t>
  </si>
  <si>
    <t xml:space="preserve">Lê Lại </t>
  </si>
  <si>
    <t xml:space="preserve">Lê Thị Hiền </t>
  </si>
  <si>
    <t xml:space="preserve">Nguyễn Văn Trai </t>
  </si>
  <si>
    <t>Nguyễn Đức Duy</t>
  </si>
  <si>
    <t xml:space="preserve">Nguyễn Đức Học </t>
  </si>
  <si>
    <t>Nguyễn Văn Tuần</t>
  </si>
  <si>
    <t xml:space="preserve">Lê Thị Bách Phai </t>
  </si>
  <si>
    <t xml:space="preserve">Nguyễn Mạnh Tùng </t>
  </si>
  <si>
    <t xml:space="preserve">Ng Thị Thu Hiền </t>
  </si>
  <si>
    <t xml:space="preserve">Hoàng Thị Năm </t>
  </si>
  <si>
    <t>Hoàng Thị Sẽ</t>
  </si>
  <si>
    <t>K. Đâu</t>
  </si>
  <si>
    <t>Nguyễn Đình Dũng</t>
  </si>
  <si>
    <t>Phạm Văn Đại</t>
  </si>
  <si>
    <t>Trần Viết Ly</t>
  </si>
  <si>
    <t>Thái An Lạc</t>
  </si>
  <si>
    <t>Phan Thị Chút</t>
  </si>
  <si>
    <t>Võ Thị Táo</t>
  </si>
  <si>
    <t>t11</t>
  </si>
  <si>
    <t>Lê Quang Diễn</t>
  </si>
  <si>
    <t>Phan Thị Đức</t>
  </si>
  <si>
    <t>Nguyễn Thị Như Quỳnh</t>
  </si>
  <si>
    <t>Trần Em</t>
  </si>
  <si>
    <t>Trần Đình Miễn</t>
  </si>
  <si>
    <t>Kp1</t>
  </si>
  <si>
    <t xml:space="preserve">Nguyễn Thị Thuý </t>
  </si>
  <si>
    <t xml:space="preserve">Trần Tịnh </t>
  </si>
  <si>
    <t xml:space="preserve">Trần Văn Thanh </t>
  </si>
  <si>
    <t xml:space="preserve">Ng Thị Ánh Nguyệt </t>
  </si>
  <si>
    <t xml:space="preserve">Thọ Xuân </t>
  </si>
  <si>
    <t xml:space="preserve">Đào Duy Thành </t>
  </si>
  <si>
    <t>Trần Thị  Mùi</t>
  </si>
  <si>
    <t xml:space="preserve">Nguyễn Văn Hưng </t>
  </si>
  <si>
    <t xml:space="preserve">Lê Thị Minh Tâm </t>
  </si>
  <si>
    <t xml:space="preserve">Võ Văn Đức </t>
  </si>
  <si>
    <t xml:space="preserve">Lê Thị Cẩm Tú </t>
  </si>
  <si>
    <t xml:space="preserve">Trần Minh Vương </t>
  </si>
  <si>
    <t xml:space="preserve">Nguyễn Thị Sáu </t>
  </si>
  <si>
    <t xml:space="preserve">Nguyễn Đức Hải </t>
  </si>
  <si>
    <t>Cam Vũ1</t>
  </si>
  <si>
    <t xml:space="preserve">Võ Yến Nhi </t>
  </si>
  <si>
    <t>Cam Vũ2</t>
  </si>
  <si>
    <t xml:space="preserve">Trần Khánh Tiên </t>
  </si>
  <si>
    <t xml:space="preserve">Trần Văn Thiên </t>
  </si>
  <si>
    <t xml:space="preserve">Ng Thị Bảo Châu </t>
  </si>
  <si>
    <t>P.An 1</t>
  </si>
  <si>
    <t>Đỗ Thị Thủy</t>
  </si>
  <si>
    <t xml:space="preserve"> Trương Văn Anh</t>
  </si>
  <si>
    <t>Nguyễn Minh Tiến</t>
  </si>
  <si>
    <t>Phan Đình Thanh</t>
  </si>
  <si>
    <t>ĐốcKỉnh</t>
  </si>
  <si>
    <t xml:space="preserve">      UBND HUYỆN CAM LỘ </t>
  </si>
  <si>
    <t xml:space="preserve">         UBND HUYỆN CAM LỘ </t>
  </si>
  <si>
    <t xml:space="preserve">Nguyễn Văn Thơ </t>
  </si>
  <si>
    <t xml:space="preserve">Cam Vũ 1 </t>
  </si>
  <si>
    <t>Trần Văn Quốc</t>
  </si>
  <si>
    <t>Trần Hồng Quân</t>
  </si>
  <si>
    <t>C. Trung</t>
  </si>
  <si>
    <t>Trần Thị Phượng</t>
  </si>
  <si>
    <t>Lê Thị Ngọc</t>
  </si>
  <si>
    <t>Hồ Anh Thản</t>
  </si>
  <si>
    <t>Hồ Văn Thịnh(Thản)</t>
  </si>
  <si>
    <t>Plai P</t>
  </si>
  <si>
    <t>Võ Văn Học</t>
  </si>
  <si>
    <t>Hoàng Thị Hòa</t>
  </si>
  <si>
    <t>Nguyễn Thị Gián</t>
  </si>
  <si>
    <t>B, Sơn3</t>
  </si>
  <si>
    <t xml:space="preserve">Nguyễn Thị Thị </t>
  </si>
  <si>
    <t xml:space="preserve">Lê Dương </t>
  </si>
  <si>
    <t>Trần Hửu Duận</t>
  </si>
  <si>
    <t>Phạm Thị Duông</t>
  </si>
  <si>
    <t>Nguyễn Văn Sỷ</t>
  </si>
  <si>
    <t>Nguyễn Thị Ngoan</t>
  </si>
  <si>
    <t>Trần Tùng</t>
  </si>
  <si>
    <t>T/Xuân 3</t>
  </si>
  <si>
    <t>Trương Thị Hồng</t>
  </si>
  <si>
    <t>Lê Văn Tàng</t>
  </si>
  <si>
    <t>C.Phú 3</t>
  </si>
  <si>
    <t>Hà Thị Thu</t>
  </si>
  <si>
    <t>T.Mỹ</t>
  </si>
  <si>
    <t>Trần Văn Thọ</t>
  </si>
  <si>
    <t>Nguyễn Thị Chiến</t>
  </si>
  <si>
    <t>Hồ Thị Long</t>
  </si>
  <si>
    <t>T,Quang</t>
  </si>
  <si>
    <t>Nguyễn Văn Thắng</t>
  </si>
  <si>
    <t>Trần Thị Dàn</t>
  </si>
  <si>
    <t>Trần Thị Phiến</t>
  </si>
  <si>
    <t>Hồ Thị Hoài</t>
  </si>
  <si>
    <t>Lê Thị Quyên</t>
  </si>
  <si>
    <t>Hồ Lưu</t>
  </si>
  <si>
    <t>Nguyễn Minh Khang</t>
  </si>
  <si>
    <t>Ngô Kiến Văn</t>
  </si>
  <si>
    <t>Phạm Thị Thậm</t>
  </si>
  <si>
    <t>Hoàng Thanh Giang</t>
  </si>
  <si>
    <t>Th. Nghĩa</t>
  </si>
  <si>
    <t>Phạm Thị Chuối</t>
  </si>
  <si>
    <t>Nguyễn Thế Hùng</t>
  </si>
  <si>
    <t>Cẩm Thạch</t>
  </si>
  <si>
    <t>Nguyễn Trung Hải</t>
  </si>
  <si>
    <t>Lương Ng.hoàng Lâm</t>
  </si>
  <si>
    <t>Hoàng Tú</t>
  </si>
  <si>
    <t>Trần Phước Lộc</t>
  </si>
  <si>
    <t>Trần Tá</t>
  </si>
  <si>
    <t>Nguyễn Thị Quyên</t>
  </si>
  <si>
    <t>Nguyễn Văn Thừa</t>
  </si>
  <si>
    <t>Mai Xuân Lãm</t>
  </si>
  <si>
    <t>Nguyễn Thị Ái Vân</t>
  </si>
  <si>
    <t>Võ Phò</t>
  </si>
  <si>
    <t>Nguyễn Hinh</t>
  </si>
  <si>
    <t>Lê Thị Nghệ</t>
  </si>
  <si>
    <t>Trần Thị Dẫn</t>
  </si>
  <si>
    <t>Đ.bình 1</t>
  </si>
  <si>
    <t>Đặng Thị Tỷ</t>
  </si>
  <si>
    <t>Hoàng Văn Thông</t>
  </si>
  <si>
    <t>Ngô Văn Xảo</t>
  </si>
  <si>
    <t>Nguyễn Hiếu Phúc</t>
  </si>
  <si>
    <t xml:space="preserve">Lê Thị Sinh </t>
  </si>
  <si>
    <t xml:space="preserve">Đặng Văn An </t>
  </si>
  <si>
    <t xml:space="preserve">Hoàng Thị Vân Anh </t>
  </si>
  <si>
    <t>Nguyễn Thị Hoài</t>
  </si>
  <si>
    <t xml:space="preserve">Trần Thọ Hoà </t>
  </si>
  <si>
    <t xml:space="preserve">Nguiyễn Thị Sinh </t>
  </si>
  <si>
    <t xml:space="preserve">Đào Thị Dòn </t>
  </si>
  <si>
    <t>Lâm Thị Xuy</t>
  </si>
  <si>
    <t xml:space="preserve">    Người từ đủ 80 tuổi trở lên: 1,0</t>
  </si>
  <si>
    <t xml:space="preserve">        Người cao tuổi 60-80 Nghèo: 1,5</t>
  </si>
  <si>
    <t xml:space="preserve">        Người cao tuổi cô đơn 80 trở lên: 2,0</t>
  </si>
  <si>
    <t>Lê Thị Kham</t>
  </si>
  <si>
    <t>Trần Hiểu</t>
  </si>
  <si>
    <t>Ngô Quốc</t>
  </si>
  <si>
    <t>T/Trang</t>
  </si>
  <si>
    <t>Trần Trọng Hiếu</t>
  </si>
  <si>
    <t>Nguyễn Thái Bình</t>
  </si>
  <si>
    <t>Trần Văn Nghị</t>
  </si>
  <si>
    <t>Mai Thị Ngọc</t>
  </si>
  <si>
    <t>Lê Hoài Bảo</t>
  </si>
  <si>
    <t>C/Phú</t>
  </si>
  <si>
    <t>Nguyễn Văn Mạnh</t>
  </si>
  <si>
    <t xml:space="preserve">Nguyễn Văn Tiêu </t>
  </si>
  <si>
    <t xml:space="preserve">Nguyễn Văn Chương </t>
  </si>
  <si>
    <t xml:space="preserve">Nguyễn Thị Xuyến </t>
  </si>
  <si>
    <t xml:space="preserve">Nguyễn Đăng </t>
  </si>
  <si>
    <t xml:space="preserve">Trần Thị Giao </t>
  </si>
  <si>
    <t xml:space="preserve">Lê Văn Huy </t>
  </si>
  <si>
    <t xml:space="preserve">Ng Thị Kiều Trang </t>
  </si>
  <si>
    <t xml:space="preserve">Lê Thị Nữ </t>
  </si>
  <si>
    <t xml:space="preserve">Lê Phước Tiếp </t>
  </si>
  <si>
    <t>Lê Thị Miên</t>
  </si>
  <si>
    <t xml:space="preserve">Nguyễn Thị Nhỏ </t>
  </si>
  <si>
    <t xml:space="preserve">Lê Thị Dược </t>
  </si>
  <si>
    <t xml:space="preserve">Trần Thị Hoa Nhài </t>
  </si>
  <si>
    <t xml:space="preserve">Lê Kinh </t>
  </si>
  <si>
    <t xml:space="preserve">Lê Văn Đán </t>
  </si>
  <si>
    <t xml:space="preserve">Nguyễn Thị Sỏi </t>
  </si>
  <si>
    <t xml:space="preserve">Nguyễn Thị Tuyến </t>
  </si>
  <si>
    <t xml:space="preserve">Nguyễn Văn Phiện </t>
  </si>
  <si>
    <t xml:space="preserve">Lê Văn Hoành </t>
  </si>
  <si>
    <t xml:space="preserve">Trần Thị Thỉ </t>
  </si>
  <si>
    <t>Nguyễn Thị Tưởng</t>
  </si>
  <si>
    <t xml:space="preserve">Nguyễn Thị Nga </t>
  </si>
  <si>
    <t xml:space="preserve">Cam Vũ </t>
  </si>
  <si>
    <t>Nguyễn Thị Đỉu</t>
  </si>
  <si>
    <t xml:space="preserve">Nguyễn Thị Hoài </t>
  </si>
  <si>
    <t xml:space="preserve">Nguyễn Xuân Tới </t>
  </si>
  <si>
    <t>Trần Thị Thảo</t>
  </si>
  <si>
    <t>Hà Thị Xanh</t>
  </si>
  <si>
    <t>Đặng Thị Xanh</t>
  </si>
  <si>
    <t>Võ Thị Thọ</t>
  </si>
  <si>
    <t>Trần Thị Huế</t>
  </si>
  <si>
    <r>
      <t xml:space="preserve">(Số tiền bằng chữ: </t>
    </r>
    <r>
      <rPr>
        <b/>
        <i/>
        <sz val="11"/>
        <color indexed="8"/>
        <rFont val="Times New Roman"/>
        <family val="1"/>
      </rPr>
      <t>Một trăm ba mươi tám triệu, ba trăm bảy mươi lăm ngàn đồng</t>
    </r>
    <r>
      <rPr>
        <i/>
        <sz val="11"/>
        <color indexed="8"/>
        <rFont val="Times New Roman"/>
        <family val="1"/>
      </rPr>
      <t>)</t>
    </r>
  </si>
  <si>
    <t>(Số tiền bằng chữ: Một trăm mười lăm triệu, một trăm năm mươi lăm ngàn đồng)</t>
  </si>
  <si>
    <t xml:space="preserve">Số tiền bằng chữ: Một trăm năm mươi lăm triệu , năm trăm hai mươi ngàn đồng chẵn </t>
  </si>
  <si>
    <t>T. Chính</t>
  </si>
  <si>
    <t>Nguyễn Trọng</t>
  </si>
  <si>
    <t>T.Xuân 2</t>
  </si>
  <si>
    <t>Hồ Thị Lài</t>
  </si>
  <si>
    <t>Hoàng Thị  Số</t>
  </si>
  <si>
    <t xml:space="preserve">Trần Văn Thắng </t>
  </si>
  <si>
    <t>Nguyễn Thanh Vinh</t>
  </si>
  <si>
    <t xml:space="preserve">Nguyễn Toàn </t>
  </si>
  <si>
    <t xml:space="preserve">Nơi ở </t>
  </si>
  <si>
    <t xml:space="preserve">Số
 tháng </t>
  </si>
  <si>
    <t>Trần Thị Thỏn</t>
  </si>
  <si>
    <t>Sơn Nam</t>
  </si>
  <si>
    <t>Mai Lộc 2</t>
  </si>
  <si>
    <t>Nguyễn Thị Kim Hồng</t>
  </si>
  <si>
    <t>Đốc Kỉnh</t>
  </si>
  <si>
    <t>Nguyễn Thị Miên</t>
  </si>
  <si>
    <t>Thiết Xá</t>
  </si>
  <si>
    <t>Lê Văn Hùng (hiếu)</t>
  </si>
  <si>
    <t>Đặng Văn Hán(san)</t>
  </si>
  <si>
    <t>Nguyễn Văn Thỉnh</t>
  </si>
  <si>
    <t>Trần Văn Lộc</t>
  </si>
  <si>
    <t>Lê Văn Tiếm</t>
  </si>
  <si>
    <t>Lê Văn Mạnh</t>
  </si>
  <si>
    <t>Đoàn Thị Xấu</t>
  </si>
  <si>
    <t>Hoàng Huy Phong</t>
  </si>
  <si>
    <t>T nguyên</t>
  </si>
  <si>
    <t>Đào Thị Thiu</t>
  </si>
  <si>
    <t>Hồ Thị Tứ</t>
  </si>
  <si>
    <t>Nguyễn Thị Lề</t>
  </si>
  <si>
    <t>Nguyễn Thị Vui</t>
  </si>
  <si>
    <t>Võ Thị Thỏn</t>
  </si>
  <si>
    <t>Thái Thị Ất</t>
  </si>
  <si>
    <t>Lộc An</t>
  </si>
  <si>
    <t>Nguyễn Thị Hòe</t>
  </si>
  <si>
    <t>Đặng Thị Hòan</t>
  </si>
  <si>
    <t>Trần Thị Diệp</t>
  </si>
  <si>
    <t>Mai Đàn</t>
  </si>
  <si>
    <t>Hoàng Thị Song</t>
  </si>
  <si>
    <t>Trần Thị Đỹ</t>
  </si>
  <si>
    <t>Cam Phú 3</t>
  </si>
  <si>
    <t>Phạm Thị Hồng Quế</t>
  </si>
  <si>
    <t>Nguyễn Thị Vàng</t>
  </si>
  <si>
    <t>Hứa Toàn Quyền</t>
  </si>
  <si>
    <t>Lê Hữu Định</t>
  </si>
  <si>
    <t>Phường Cội</t>
  </si>
  <si>
    <t>Trần Văn Thăng</t>
  </si>
  <si>
    <t>Nguyễn Dũng</t>
  </si>
  <si>
    <t>Lê Xuân Hoàng</t>
  </si>
  <si>
    <t>Lê Văn Thiết</t>
  </si>
  <si>
    <t>Đàm Hải Nam</t>
  </si>
  <si>
    <t xml:space="preserve">                             DANH SÁCH ĐỐI TƯỢNG NHẬN TIỀN TRỢ CẤP BTXH</t>
  </si>
  <si>
    <t>Đỗ Hoài Ni</t>
  </si>
  <si>
    <t>Lê Quang Ý</t>
  </si>
  <si>
    <t>Hoàng Ngọc Hải</t>
  </si>
  <si>
    <t>Trần Thiết</t>
  </si>
  <si>
    <t>Trần Thị Thuý</t>
  </si>
  <si>
    <t>Lê Gia Bảo</t>
  </si>
  <si>
    <t>T/Mỹ</t>
  </si>
  <si>
    <t>Nguyễn Thị Út</t>
  </si>
  <si>
    <t>Nguyễn Thị Mượn</t>
  </si>
  <si>
    <t>Trần Ngô</t>
  </si>
  <si>
    <t>Trần Thị Nậy</t>
  </si>
  <si>
    <t>Nguyễn Thị Tầm</t>
  </si>
  <si>
    <t>Nguyễn Thị Câu</t>
  </si>
  <si>
    <t>Trần Thị Vỵ</t>
  </si>
  <si>
    <t>Hồ Thị Ngại</t>
  </si>
  <si>
    <t>Mai Lộc 1</t>
  </si>
  <si>
    <t>Nguyễn Thị Thơ</t>
  </si>
  <si>
    <t>Trần Thị Lượng</t>
  </si>
  <si>
    <t>Hoàng Thị Chơn</t>
  </si>
  <si>
    <t>Nguyễn Thị Chắt</t>
  </si>
  <si>
    <t>Hồ Thị Kìa</t>
  </si>
  <si>
    <t xml:space="preserve"> CB. BTXH</t>
  </si>
  <si>
    <t xml:space="preserve">                                           TRƯỞNG PHÒNG</t>
  </si>
  <si>
    <t xml:space="preserve">Quật xá </t>
  </si>
  <si>
    <t xml:space="preserve">Phạm Thị xanh </t>
  </si>
  <si>
    <t xml:space="preserve">Nguyễn Thị Kê </t>
  </si>
  <si>
    <t>Bảng sơn 2</t>
  </si>
  <si>
    <t>Trần Thị Em</t>
  </si>
  <si>
    <t>Trần Văn Châu</t>
  </si>
  <si>
    <t>B Sơn3</t>
  </si>
  <si>
    <t xml:space="preserve">Đinh Văn Đoái </t>
  </si>
  <si>
    <t>Lê Thanh Hòe</t>
  </si>
  <si>
    <t>Ph Thanh Trường</t>
  </si>
  <si>
    <t>Hoàng Đức Trinh</t>
  </si>
  <si>
    <t xml:space="preserve">Lê Văn Diệm </t>
  </si>
  <si>
    <t>P An1</t>
  </si>
  <si>
    <t xml:space="preserve">    CB CHI TRẢ</t>
  </si>
  <si>
    <t>Hòa Thị Mỹ Hoa</t>
  </si>
  <si>
    <t>K. Đâu 3</t>
  </si>
  <si>
    <t>Mai Thị Mách</t>
  </si>
  <si>
    <t>Nguyễn Thị Ph. Nhung</t>
  </si>
  <si>
    <t>Hà Thị Lợi</t>
  </si>
  <si>
    <t xml:space="preserve">Lý Lâm Khang </t>
  </si>
  <si>
    <t>Kim Đâu1</t>
  </si>
  <si>
    <t xml:space="preserve">Phạm Nguyên Khang </t>
  </si>
  <si>
    <t xml:space="preserve">Hoàng Thị Xây </t>
  </si>
  <si>
    <t xml:space="preserve">Trần Vĩnh Thái </t>
  </si>
  <si>
    <t xml:space="preserve">Trần Văn Hiếu </t>
  </si>
  <si>
    <t>Ngô Viết Diêu</t>
  </si>
  <si>
    <t>Phạm Nuôi</t>
  </si>
  <si>
    <t>Kim Đâu 1</t>
  </si>
  <si>
    <t>Trần Văn Trường Giang</t>
  </si>
  <si>
    <t xml:space="preserve">Lê Thị Dung </t>
  </si>
  <si>
    <t xml:space="preserve">            CB CHI TRẢ</t>
  </si>
  <si>
    <t xml:space="preserve">                                                 THỦ TRƯỞNG ĐƠN VỊ</t>
  </si>
  <si>
    <t xml:space="preserve">Hoàng Thị Thông </t>
  </si>
  <si>
    <t xml:space="preserve">Thái Thị Quê </t>
  </si>
  <si>
    <t xml:space="preserve">Tây Hòa </t>
  </si>
  <si>
    <t>Lê Văn Tín</t>
  </si>
  <si>
    <t xml:space="preserve">Lê Thị  Hà </t>
  </si>
  <si>
    <t xml:space="preserve">Tây hòa </t>
  </si>
  <si>
    <t>Nguyễn Thình</t>
  </si>
  <si>
    <t>Tr Đặng Nga My</t>
  </si>
  <si>
    <t>Thái Thị Thanh Mỹ</t>
  </si>
  <si>
    <t xml:space="preserve">Thái Tăng Phòng </t>
  </si>
  <si>
    <t xml:space="preserve">Lê Thị Hợi </t>
  </si>
  <si>
    <t>Nguyễn Khoan</t>
  </si>
  <si>
    <t>Nguyễn Thị Can</t>
  </si>
  <si>
    <t xml:space="preserve">Nguyễn Phục </t>
  </si>
  <si>
    <t>Ng Quang Thuận</t>
  </si>
  <si>
    <t xml:space="preserve">Phan Thị Luận </t>
  </si>
  <si>
    <t>Ng Thị Mỹ Hiền</t>
  </si>
  <si>
    <t>Ng Thị Cao Quý</t>
  </si>
  <si>
    <t>Ng. Thị Hồng Diệu</t>
  </si>
  <si>
    <t>H. Ngọc Thuyên(3)</t>
  </si>
  <si>
    <t>Ng. T Thu Sương</t>
  </si>
  <si>
    <t xml:space="preserve">Trần Thị Lan </t>
  </si>
  <si>
    <t>T Tường</t>
  </si>
  <si>
    <t>T.Xuân1</t>
  </si>
  <si>
    <t>Ng Thị Thu Huyền</t>
  </si>
  <si>
    <t>Ng Hồng Trường</t>
  </si>
  <si>
    <t xml:space="preserve">Trần Văn Phòng </t>
  </si>
  <si>
    <t xml:space="preserve">Q Xá </t>
  </si>
  <si>
    <t xml:space="preserve">Lê Văn Lượng </t>
  </si>
  <si>
    <t>T Xuân 2</t>
  </si>
  <si>
    <t>Dương Thị  Ba</t>
  </si>
  <si>
    <t>T Xuân 1</t>
  </si>
  <si>
    <t xml:space="preserve">Phạm Thị Thế </t>
  </si>
  <si>
    <t xml:space="preserve">Trần Bình </t>
  </si>
  <si>
    <t>C Phú 3</t>
  </si>
  <si>
    <t xml:space="preserve">Nguyễn Thị Hiểu </t>
  </si>
  <si>
    <t>Đào Tâm Chất(lũy)</t>
  </si>
  <si>
    <t>Trúc Khê</t>
  </si>
  <si>
    <t xml:space="preserve">Mai Thanh Nghị </t>
  </si>
  <si>
    <t xml:space="preserve">Mai Thị Xuân </t>
  </si>
  <si>
    <t>Hoàng T. Thanh Nhàn</t>
  </si>
  <si>
    <t>Hoàng Thị Yến</t>
  </si>
  <si>
    <t xml:space="preserve">Lê Thị Nọn </t>
  </si>
  <si>
    <t xml:space="preserve">Hoàng Thị Thược </t>
  </si>
  <si>
    <t xml:space="preserve">Lê Thị Sỏi </t>
  </si>
  <si>
    <t>NgThị Hồng Hoa</t>
  </si>
  <si>
    <t xml:space="preserve">Lê Thị Phải </t>
  </si>
  <si>
    <t xml:space="preserve">Đào Thị Tám </t>
  </si>
  <si>
    <t>Ng Thị Hồng Hoa</t>
  </si>
  <si>
    <t xml:space="preserve">Lê Xuân Bảo </t>
  </si>
  <si>
    <t>Hoàng Thị Vách</t>
  </si>
  <si>
    <t>Nguyễn Thị Dụng</t>
  </si>
  <si>
    <t>Võ Văn Bình</t>
  </si>
  <si>
    <t>Lê Phúc Hoài Nam</t>
  </si>
  <si>
    <t>Nguyễn Thị Dím</t>
  </si>
  <si>
    <t>Lê Quang</t>
  </si>
  <si>
    <t>Bành  Thị Kiều Hoa</t>
  </si>
  <si>
    <t xml:space="preserve">Thái Thị  Mùi </t>
  </si>
  <si>
    <t>Phạm Minh Chung</t>
  </si>
  <si>
    <t xml:space="preserve">Trần Văn Sở </t>
  </si>
  <si>
    <t>Bùi Thị Năm</t>
  </si>
  <si>
    <t>Cao Thị Mơ</t>
  </si>
  <si>
    <t xml:space="preserve">Ng Thị Xanh </t>
  </si>
  <si>
    <t xml:space="preserve">Cộng MTP </t>
  </si>
  <si>
    <t xml:space="preserve">Trần Viết Quý </t>
  </si>
  <si>
    <t xml:space="preserve">Nguyễn Thị Xê </t>
  </si>
  <si>
    <t xml:space="preserve">Tân Hòa </t>
  </si>
  <si>
    <t xml:space="preserve">Trần Minh </t>
  </si>
  <si>
    <t>Trần Văn Thuận (4)</t>
  </si>
  <si>
    <t xml:space="preserve">Đào Thị Lài </t>
  </si>
  <si>
    <t xml:space="preserve">Hoàng Thị Nguyệt </t>
  </si>
  <si>
    <t>Nguyễn.T.Tích Nhược</t>
  </si>
  <si>
    <t>Trần Kim Tuệ</t>
  </si>
  <si>
    <t xml:space="preserve">                           Cam Lộ, ngày  08  tháng  11   năm  2016</t>
  </si>
  <si>
    <t xml:space="preserve">Phạm Văn Thiều </t>
  </si>
  <si>
    <t xml:space="preserve">Nguyễn Đình Lộc </t>
  </si>
  <si>
    <t>Ng  Thị Chạnh</t>
  </si>
  <si>
    <t xml:space="preserve">Ng  Văn Đương </t>
  </si>
  <si>
    <t>Ng  Thị Quéng</t>
  </si>
  <si>
    <t>Ng  Văn Thiên</t>
  </si>
  <si>
    <t xml:space="preserve">Lê Thị Thoan </t>
  </si>
  <si>
    <t>Lâm lang 2</t>
  </si>
  <si>
    <t>Nguyễn Văn Viêm</t>
  </si>
  <si>
    <t xml:space="preserve">Nguyễn Thỉ </t>
  </si>
  <si>
    <t xml:space="preserve">Nguyễn Đẹt </t>
  </si>
  <si>
    <t xml:space="preserve">Ng Khánh Linh </t>
  </si>
  <si>
    <t>Ng  Xuân Lãm</t>
  </si>
  <si>
    <t xml:space="preserve">Nhật lệ </t>
  </si>
  <si>
    <t>Ng Văn Trung</t>
  </si>
  <si>
    <t xml:space="preserve">Hồ Thị Lãnh </t>
  </si>
  <si>
    <t xml:space="preserve">Hoàng Thị Thuận </t>
  </si>
  <si>
    <t xml:space="preserve">Hoàng  Thị Bích </t>
  </si>
  <si>
    <t xml:space="preserve">Nguyễn Thị Tầm </t>
  </si>
  <si>
    <t xml:space="preserve">Nguyễn Thị Sừng </t>
  </si>
  <si>
    <t>Đôckỉnh</t>
  </si>
  <si>
    <t>Nguyễn Văn Đắc</t>
  </si>
  <si>
    <t xml:space="preserve">Lê Kiến </t>
  </si>
  <si>
    <t xml:space="preserve">Nguyễn Thành Đức </t>
  </si>
  <si>
    <t>Dương   Khôi</t>
  </si>
  <si>
    <t>Hoàng Thị Hải</t>
  </si>
  <si>
    <t>Trần Thọ Tính</t>
  </si>
  <si>
    <t>Trần Văn Thỉu</t>
  </si>
  <si>
    <t>Trần Văn Nghiễm</t>
  </si>
  <si>
    <t>Trần Đoán</t>
  </si>
  <si>
    <t>Phan Thị Diếc</t>
  </si>
  <si>
    <t>Đổ Anh Tuấn</t>
  </si>
  <si>
    <t>Hoàng Kim Mạo</t>
  </si>
  <si>
    <t>Hoàng Quốc</t>
  </si>
  <si>
    <t>Nguyễn Thị  Dạn</t>
  </si>
  <si>
    <t>Nguyễn Ngọc Linh</t>
  </si>
  <si>
    <t>Hoàng Xuân Phương</t>
  </si>
  <si>
    <t>Nguyễn Kháng</t>
  </si>
  <si>
    <t>Nguyễn Thị Phụng</t>
  </si>
  <si>
    <t>Nguyễn Em</t>
  </si>
  <si>
    <t>Thái Tăng Triêm</t>
  </si>
  <si>
    <t xml:space="preserve">Thái Thị Tần </t>
  </si>
  <si>
    <t>Tr.Viên</t>
  </si>
  <si>
    <t>Thái Anh Tuấn</t>
  </si>
  <si>
    <t>Nguyễn Thị Cà</t>
  </si>
  <si>
    <t>B/ Sơn2</t>
  </si>
  <si>
    <t>Hồ Thị Úy</t>
  </si>
  <si>
    <t>Mai Chiếm Thế</t>
  </si>
  <si>
    <t xml:space="preserve">          Người khuyết tật  nặng là trẻ em: 2,0</t>
  </si>
  <si>
    <t xml:space="preserve">Lê Văn Tám </t>
  </si>
  <si>
    <t xml:space="preserve">Lê Thị Lỵ </t>
  </si>
  <si>
    <t>Ng. Thị H. Thanh</t>
  </si>
  <si>
    <t>Hoàng Cường</t>
  </si>
  <si>
    <t>Hồ Thị Lê</t>
  </si>
  <si>
    <t>Hồ Thị Mót</t>
  </si>
  <si>
    <t>Lê Xuân Tri</t>
  </si>
  <si>
    <t>Nguyễn Thị Giao</t>
  </si>
  <si>
    <t>Hồ Thị Nậy (T)</t>
  </si>
  <si>
    <t>Nguyễn Thị Con (H)</t>
  </si>
  <si>
    <t>Nguyễn Thị Con (T)</t>
  </si>
  <si>
    <t>Trần Thị Nương</t>
  </si>
  <si>
    <t>Nguyễn Thị Bồng</t>
  </si>
  <si>
    <t>Đỗ Tấn Hùng</t>
  </si>
  <si>
    <t>T/Xuân</t>
  </si>
  <si>
    <t>Vũ Hoài Nam</t>
  </si>
  <si>
    <t>Lê Văn Lâm</t>
  </si>
  <si>
    <t>Lê Quang Sữ</t>
  </si>
  <si>
    <t>Trần Công</t>
  </si>
  <si>
    <t>Phạm Biền</t>
  </si>
  <si>
    <t>Mai Công Tiến</t>
  </si>
  <si>
    <t>Hồ Thị Ký</t>
  </si>
  <si>
    <t>Hồ Trọng Giảng</t>
  </si>
  <si>
    <t>Hồ Văn Tuy</t>
  </si>
  <si>
    <t>Nguyễn Thị Hy</t>
  </si>
  <si>
    <t>Lê Thị Hán</t>
  </si>
  <si>
    <t>Hồ Thị Tùng</t>
  </si>
  <si>
    <t>Nguyễn Thị Đức</t>
  </si>
  <si>
    <t>Hồ Thị Lưu</t>
  </si>
  <si>
    <t>Hà Thị Quyệt</t>
  </si>
  <si>
    <t>Nguyễn Thị Táo</t>
  </si>
  <si>
    <t>Nguyễn Thị Tùng</t>
  </si>
  <si>
    <t>Võ Thị Chư</t>
  </si>
  <si>
    <t>Nguyễn Thị Hạnh</t>
  </si>
  <si>
    <t>Võ Ngọc Châu</t>
  </si>
  <si>
    <t>Võ Cư</t>
  </si>
  <si>
    <t>Hồ Thị Dàn</t>
  </si>
  <si>
    <t>Lý Khuyến</t>
  </si>
  <si>
    <t>Hồ Thị Viễn</t>
  </si>
  <si>
    <t>Hồ Thị Thới</t>
  </si>
  <si>
    <t>Trần Vĩnh</t>
  </si>
  <si>
    <t>Nguyễn Thị Xưỡng</t>
  </si>
  <si>
    <t>Nguyễn Thị Thao</t>
  </si>
  <si>
    <t>Võ Hoan</t>
  </si>
  <si>
    <t>Nguyễn Đình Lãm</t>
  </si>
  <si>
    <t>Nguyễn Văn Linh</t>
  </si>
  <si>
    <t>Thái Thị Ánh Tuyền</t>
  </si>
  <si>
    <t xml:space="preserve">Ôn Văn Phú </t>
  </si>
  <si>
    <t>Ng Thị Hồng Thanh</t>
  </si>
  <si>
    <t>Ng. Đình Phương</t>
  </si>
  <si>
    <t>Mai Thị Kiều</t>
  </si>
  <si>
    <t>Hồ Trí Phát</t>
  </si>
  <si>
    <t>Hồ Thị Kim Huệ</t>
  </si>
  <si>
    <t>Ng Đình Ph.Tây</t>
  </si>
  <si>
    <t>Trần Thị Hảo</t>
  </si>
  <si>
    <t>Tôn Nữ Thị Cúc</t>
  </si>
  <si>
    <t xml:space="preserve">Hồ Thanh Sơn </t>
  </si>
  <si>
    <t>Hoàng Thị Túy</t>
  </si>
  <si>
    <t>Lương Thanh Quế</t>
  </si>
  <si>
    <t>Tr Thị Hồng Thơm</t>
  </si>
  <si>
    <t>Ng Thanh Chiến</t>
  </si>
  <si>
    <t>Hồ Trí Hải</t>
  </si>
  <si>
    <t xml:space="preserve">Nguyễn Linh Hải </t>
  </si>
  <si>
    <t>Nguyễn Văn Em</t>
  </si>
  <si>
    <t>Ng Thị Linh Đan</t>
  </si>
  <si>
    <t>Ng. Văn Trường</t>
  </si>
  <si>
    <t>Ng. Đình Ph.Đông</t>
  </si>
  <si>
    <t>Hồ Thị Thông</t>
  </si>
  <si>
    <t>Nguyễn Thị De</t>
  </si>
  <si>
    <t>Nguyễn Thị Sở</t>
  </si>
  <si>
    <t>Nguyễn Đình Lưu</t>
  </si>
  <si>
    <t>Lương Thanh Tý</t>
  </si>
  <si>
    <t>Nguyễn Trí</t>
  </si>
  <si>
    <t>Nguyễn Thị Thuyết</t>
  </si>
  <si>
    <t>Dương Thị Nhung</t>
  </si>
  <si>
    <t>Ng Thị Phương</t>
  </si>
  <si>
    <t>Lê Thị San</t>
  </si>
  <si>
    <t>Hồ Thị Tần</t>
  </si>
  <si>
    <t>Trần Đăng Hùng</t>
  </si>
  <si>
    <t>Nguyễn Thị Muội</t>
  </si>
  <si>
    <t>Ng. Thanh Tuyến</t>
  </si>
  <si>
    <t>Hồ Thị Kim Cúc</t>
  </si>
  <si>
    <t>Ng. Thị Hường(Hà)</t>
  </si>
  <si>
    <t>Ng. Thị Em(Phong)</t>
  </si>
  <si>
    <t>Hà Thị Con</t>
  </si>
  <si>
    <t>Phạm Văn Linh</t>
  </si>
  <si>
    <t xml:space="preserve">Trần Thị Nhung </t>
  </si>
  <si>
    <t>Nguyễn Lộng</t>
  </si>
  <si>
    <t>Trần Thị Xanh</t>
  </si>
  <si>
    <t>Nguyễn Thị Quyệt</t>
  </si>
  <si>
    <t>Trần Minh Tiến</t>
  </si>
  <si>
    <t>Trần Quốc Bảo</t>
  </si>
  <si>
    <t>Nguyễn Văn Lịch</t>
  </si>
  <si>
    <t>Hồ Thị Vấn</t>
  </si>
  <si>
    <t>Nguyễn Thị Liệu</t>
  </si>
  <si>
    <t>Trần Thị Cầm</t>
  </si>
  <si>
    <t>m</t>
  </si>
  <si>
    <t>Nguyễn Văn Xuyên</t>
  </si>
  <si>
    <t>Trương Thị Tỵ</t>
  </si>
  <si>
    <t>Hoàng Thị Liên</t>
  </si>
  <si>
    <t>*</t>
  </si>
  <si>
    <t xml:space="preserve"> Người khuyết tật nặng là TE</t>
  </si>
  <si>
    <t>Phan Thị Linh</t>
  </si>
  <si>
    <t>Trần Đình Trọng</t>
  </si>
  <si>
    <t>Nguyễn Thị Nương</t>
  </si>
  <si>
    <t>Nguyễn Thị Nguyệt</t>
  </si>
  <si>
    <t>Nguyễn Thị Trát</t>
  </si>
  <si>
    <t>Trần Thị Điệp</t>
  </si>
  <si>
    <t>Nguyễn Văn Toại</t>
  </si>
  <si>
    <t>Mai Lộc 3</t>
  </si>
  <si>
    <t>Đặng Thị Bướm</t>
  </si>
  <si>
    <t>Hoàng Thị Tánh</t>
  </si>
  <si>
    <t>Nguyễn Thị Đồng</t>
  </si>
  <si>
    <t>Nguyễn Thị Quế</t>
  </si>
  <si>
    <t>Nguyễn Thị Tý</t>
  </si>
  <si>
    <t>Nguyễn Văn Sinh</t>
  </si>
  <si>
    <t>Thượng Nghĩa</t>
  </si>
  <si>
    <t>Nguyễn Thị Hường</t>
  </si>
  <si>
    <t xml:space="preserve">Nguyễn Văn Lộc </t>
  </si>
  <si>
    <t>Hồ Văn Côn</t>
  </si>
  <si>
    <t>Nguyễn Thị Thiu</t>
  </si>
  <si>
    <t>Trịnh Thị Oanh</t>
  </si>
  <si>
    <t>Nguyễn Thị Ngãi</t>
  </si>
  <si>
    <t>Trung Chỉ</t>
  </si>
  <si>
    <t>Nguyễn Văn Cầm</t>
  </si>
  <si>
    <t>Nguyễn Thị Phi(Sỏ)</t>
  </si>
  <si>
    <t>Đòan Thị Cam</t>
  </si>
  <si>
    <t>Phạm Quang Kinh</t>
  </si>
  <si>
    <t>Đinh Thị Hoa (Nhớ)</t>
  </si>
  <si>
    <t>Đinh Thị Hoa(Hùng)</t>
  </si>
  <si>
    <t>Hoàng Thị Can</t>
  </si>
  <si>
    <t>Hồ Thị Hà</t>
  </si>
  <si>
    <t>Thanh Nam</t>
  </si>
  <si>
    <t>Hoàng Thị Sen</t>
  </si>
  <si>
    <t>Tân Chính</t>
  </si>
  <si>
    <t>Trần Nhật Khánh</t>
  </si>
  <si>
    <t>Trần Minh Duy</t>
  </si>
  <si>
    <t>Trần Thị Ánh Dương</t>
  </si>
  <si>
    <t>Hoàng Thị Vui</t>
  </si>
  <si>
    <t>Trần Anh Hà</t>
  </si>
  <si>
    <t>Nguyễn Hải Phương</t>
  </si>
  <si>
    <t>Mai Thị Hạnh</t>
  </si>
  <si>
    <t>Trần Dụng</t>
  </si>
  <si>
    <t xml:space="preserve">              CB. BTXH</t>
  </si>
  <si>
    <t>Trưởng phòng</t>
  </si>
  <si>
    <t>Nguyễn Văn Long</t>
  </si>
  <si>
    <t>Hoàng Thị Ngân</t>
  </si>
  <si>
    <t>Nguyễn Thị Thình</t>
  </si>
  <si>
    <t>Hồ Hải Sơn</t>
  </si>
  <si>
    <t>Nguyễn Thị Tường</t>
  </si>
  <si>
    <t>Nguyễn Văn Lân</t>
  </si>
  <si>
    <t>Nguyễn Ngọc Thơ</t>
  </si>
  <si>
    <t>Lê Thị Hiếu</t>
  </si>
  <si>
    <t>Hồ Thị Thiện</t>
  </si>
  <si>
    <t>Hồ Thị Bích Nhuận</t>
  </si>
  <si>
    <t>Hồ Thị Hòai Phương</t>
  </si>
  <si>
    <t>Nguyễn Như Phú</t>
  </si>
  <si>
    <t>Hoàng Thị Lam</t>
  </si>
  <si>
    <t>Hoàng Ngọc Trị</t>
  </si>
  <si>
    <t>Hoàng Thị Lãm</t>
  </si>
  <si>
    <t>Hoàng Ngọc Thước</t>
  </si>
  <si>
    <t>Nguyễn Văn Luyện</t>
  </si>
  <si>
    <t>Nguyễn Văn Bình</t>
  </si>
  <si>
    <t>Hồ Trung Dũng</t>
  </si>
  <si>
    <t>Lê Thị Hương</t>
  </si>
  <si>
    <t>Trương Văn Ngọc</t>
  </si>
  <si>
    <t>Nguyễn Ngọc Tư</t>
  </si>
  <si>
    <t>Lê Thị Đào</t>
  </si>
  <si>
    <t>Lê Thị Tính</t>
  </si>
  <si>
    <t>Lê Du</t>
  </si>
  <si>
    <t>Trần Thi</t>
  </si>
  <si>
    <t>Nguyễn Thị Nhi</t>
  </si>
  <si>
    <t>Trần Lê Hữu</t>
  </si>
  <si>
    <t>Mai Chiếm Mãn</t>
  </si>
  <si>
    <t>Hoàng Đức Tài</t>
  </si>
  <si>
    <t>Hoàng Văn Kính</t>
  </si>
  <si>
    <t>Mai Thị Hường</t>
  </si>
  <si>
    <t>Nguyễn Thị Thương</t>
  </si>
  <si>
    <t>Cao Văn Đăng</t>
  </si>
  <si>
    <t>Nguyễn Thị Dược</t>
  </si>
  <si>
    <t>Nguyễn Thị Tân</t>
  </si>
  <si>
    <t>Thái Thị Cúc</t>
  </si>
  <si>
    <t>Võ Thị Mãn</t>
  </si>
  <si>
    <t>Hồ Tất Đơn</t>
  </si>
  <si>
    <t>Nguyễn Thị Thìn</t>
  </si>
  <si>
    <t>Lê Văn Thảo</t>
  </si>
  <si>
    <t>Nguyễn Khai</t>
  </si>
  <si>
    <t>Hoàng Kim Thương</t>
  </si>
  <si>
    <t>Phạm Phú Thọ</t>
  </si>
  <si>
    <t>Nguyễn Khánh Tuấn</t>
  </si>
  <si>
    <t>Lê Thanh Hải</t>
  </si>
  <si>
    <t>Nguyễn Trung Dũng</t>
  </si>
  <si>
    <t>Nguyễn Tất Đạt</t>
  </si>
  <si>
    <t>Nguyễn Thị Dung</t>
  </si>
  <si>
    <t>Nguyễn Việt Hà</t>
  </si>
  <si>
    <t>Người KTN,ĐBN nuôi 1,  con&lt; 36 tháng</t>
  </si>
  <si>
    <t xml:space="preserve"> Nguyễn Phương Uyên</t>
  </si>
  <si>
    <t>Hà Thị Hy</t>
  </si>
  <si>
    <t>Nguyễn Kéc</t>
  </si>
  <si>
    <t>Lê Thị Tắc</t>
  </si>
  <si>
    <t xml:space="preserve">Hồ Thị Nậy </t>
  </si>
  <si>
    <t>Hoàng Dương</t>
  </si>
  <si>
    <t xml:space="preserve">  </t>
  </si>
  <si>
    <t>Phạm Thị Kiểu</t>
  </si>
  <si>
    <t>Ng Hữu Thịnh (Tình)</t>
  </si>
  <si>
    <t>Thái Tăng Tài (Anh)</t>
  </si>
  <si>
    <t>Lê Thị Hoài Nhi</t>
  </si>
  <si>
    <t>Lê Thị Phượng</t>
  </si>
  <si>
    <t>Đặng Văn Hán</t>
  </si>
  <si>
    <t>Trần Hữu Thông</t>
  </si>
  <si>
    <t>Mai Thị Giỏi</t>
  </si>
  <si>
    <t>Trần Thị Chanh</t>
  </si>
  <si>
    <t>Lê Văn Lành (cháu)</t>
  </si>
  <si>
    <t>Nguyễn Thị An</t>
  </si>
  <si>
    <t>Trương Thị Hòa</t>
  </si>
  <si>
    <t>Trần Quốc Duy</t>
  </si>
  <si>
    <t>Nguyễn Chí Vỹ</t>
  </si>
  <si>
    <t>Trần Thị Mến</t>
  </si>
  <si>
    <t>Nguyễn Thị Lịch</t>
  </si>
  <si>
    <t>Nguyễn Văn Thuận</t>
  </si>
  <si>
    <t>Nguyễn Thị Gái</t>
  </si>
  <si>
    <t>Nguyễn Công Định</t>
  </si>
  <si>
    <t>Nguyễn Văn Mậu</t>
  </si>
  <si>
    <t>Nguyễn Thị Phương</t>
  </si>
  <si>
    <t>Nguyễn Thành Chung</t>
  </si>
  <si>
    <t>Ng. Thị Thanh Liềng</t>
  </si>
  <si>
    <t>Hoàng Thị Lan</t>
  </si>
  <si>
    <t>Nguyễn Văn Quý</t>
  </si>
  <si>
    <t>Hồ Thị Tánh</t>
  </si>
  <si>
    <t>Cao Thị Lan Hương</t>
  </si>
  <si>
    <t>Nguyễn Tấn Quang</t>
  </si>
  <si>
    <t>Lê Thị Hồng</t>
  </si>
  <si>
    <t>Lê Thị Suối</t>
  </si>
  <si>
    <t>Trần Thị Riềng</t>
  </si>
  <si>
    <t>Trần Thị Tâm</t>
  </si>
  <si>
    <t>Nguyễn Đình Long</t>
  </si>
  <si>
    <t>Nguyễn Quang Khiêu</t>
  </si>
  <si>
    <t>Llang 3</t>
  </si>
  <si>
    <t>Trần Văn Ngự</t>
  </si>
  <si>
    <t>Nguyễn Văn Mãng</t>
  </si>
  <si>
    <t>Trần Thị Ân</t>
  </si>
  <si>
    <t>T. Tràng</t>
  </si>
  <si>
    <t>Nguyễn Thị Hải Yến</t>
  </si>
  <si>
    <t>Nguyễn Văn Tâm</t>
  </si>
  <si>
    <t>Thái Tăng Toản</t>
  </si>
  <si>
    <t>Nguyễn Ngọc Sơn</t>
  </si>
  <si>
    <t>Trần Đức Hoàng</t>
  </si>
  <si>
    <t>Th.Tràng</t>
  </si>
  <si>
    <t>Nguyễn Văn Quang</t>
  </si>
  <si>
    <t>Lê Thị Ngân</t>
  </si>
  <si>
    <t>Nguyễn Ngọc Vương</t>
  </si>
  <si>
    <t>Lê Thị Mỹ Thanh</t>
  </si>
  <si>
    <t>Trần Văn Trị</t>
  </si>
  <si>
    <t>Trần Văn Lực</t>
  </si>
  <si>
    <t>Lê Anh Tiến (Thanh)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</si>
</sst>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#.##0_);[Red]\(#.##0\)"/>
    <numFmt numFmtId="174" formatCode="#.##0"/>
  </numFmts>
  <fonts count="44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Arial"/>
      <family val="0"/>
    </font>
    <font>
      <sz val="8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i/>
      <sz val="12"/>
      <color indexed="8"/>
      <name val="Times New Roman"/>
      <family val="1"/>
    </font>
    <font>
      <b/>
      <i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10"/>
      <name val="Times New Roman"/>
      <family val="1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91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6" fillId="0" borderId="3" xfId="15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8" fontId="11" fillId="0" borderId="0" xfId="22" applyNumberFormat="1" applyFont="1" applyFill="1" applyAlignment="1">
      <alignment horizontal="left"/>
      <protection/>
    </xf>
    <xf numFmtId="38" fontId="11" fillId="0" borderId="0" xfId="22" applyNumberFormat="1" applyFont="1" applyFill="1" applyAlignment="1">
      <alignment horizontal="left"/>
      <protection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3" xfId="0" applyFont="1" applyBorder="1" applyAlignment="1">
      <alignment/>
    </xf>
    <xf numFmtId="1" fontId="6" fillId="0" borderId="3" xfId="0" applyNumberFormat="1" applyFont="1" applyFill="1" applyBorder="1" applyAlignment="1">
      <alignment/>
    </xf>
    <xf numFmtId="1" fontId="13" fillId="0" borderId="3" xfId="0" applyNumberFormat="1" applyFont="1" applyBorder="1" applyAlignment="1">
      <alignment/>
    </xf>
    <xf numFmtId="164" fontId="13" fillId="0" borderId="1" xfId="15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6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164" fontId="5" fillId="0" borderId="3" xfId="15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5" xfId="0" applyFont="1" applyBorder="1" applyAlignment="1">
      <alignment/>
    </xf>
    <xf numFmtId="0" fontId="7" fillId="0" borderId="0" xfId="21" applyNumberFormat="1" applyFont="1" applyFill="1" applyAlignment="1">
      <alignment horizontal="left"/>
      <protection/>
    </xf>
    <xf numFmtId="0" fontId="5" fillId="0" borderId="0" xfId="21" applyFont="1" applyAlignment="1">
      <alignment horizontal="center"/>
      <protection/>
    </xf>
    <xf numFmtId="0" fontId="5" fillId="0" borderId="0" xfId="22" applyFont="1" applyBorder="1" applyAlignment="1">
      <alignment vertical="center"/>
      <protection/>
    </xf>
    <xf numFmtId="0" fontId="5" fillId="0" borderId="0" xfId="21" applyFont="1" applyAlignment="1">
      <alignment/>
      <protection/>
    </xf>
    <xf numFmtId="164" fontId="6" fillId="0" borderId="0" xfId="15" applyNumberFormat="1" applyFont="1" applyBorder="1" applyAlignment="1">
      <alignment/>
    </xf>
    <xf numFmtId="0" fontId="12" fillId="0" borderId="6" xfId="0" applyFont="1" applyBorder="1" applyAlignment="1">
      <alignment horizontal="center"/>
    </xf>
    <xf numFmtId="38" fontId="12" fillId="0" borderId="0" xfId="22" applyNumberFormat="1" applyFont="1" applyFill="1" applyAlignment="1">
      <alignment horizontal="left"/>
      <protection/>
    </xf>
    <xf numFmtId="38" fontId="11" fillId="0" borderId="0" xfId="22" applyNumberFormat="1" applyFont="1" applyFill="1" applyAlignment="1">
      <alignment horizontal="center"/>
      <protection/>
    </xf>
    <xf numFmtId="3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10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right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right" vertical="center"/>
    </xf>
    <xf numFmtId="17" fontId="17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/>
    </xf>
    <xf numFmtId="0" fontId="6" fillId="0" borderId="0" xfId="21" applyFont="1" applyAlignment="1">
      <alignment horizontal="center" vertical="center"/>
      <protection/>
    </xf>
    <xf numFmtId="0" fontId="6" fillId="0" borderId="0" xfId="0" applyFont="1" applyFill="1" applyAlignment="1">
      <alignment/>
    </xf>
    <xf numFmtId="3" fontId="15" fillId="0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8" fontId="18" fillId="0" borderId="0" xfId="21" applyNumberFormat="1" applyFont="1" applyFill="1" applyAlignment="1">
      <alignment horizontal="left"/>
      <protection/>
    </xf>
    <xf numFmtId="0" fontId="10" fillId="0" borderId="3" xfId="0" applyFont="1" applyFill="1" applyBorder="1" applyAlignment="1">
      <alignment horizontal="left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 applyFill="1" applyAlignment="1">
      <alignment horizontal="center" vertical="center"/>
    </xf>
    <xf numFmtId="0" fontId="6" fillId="0" borderId="3" xfId="21" applyFont="1" applyFill="1" applyBorder="1" applyAlignment="1">
      <alignment horizontal="center" vertical="center" wrapText="1"/>
      <protection/>
    </xf>
    <xf numFmtId="3" fontId="13" fillId="0" borderId="3" xfId="21" applyNumberFormat="1" applyFont="1" applyFill="1" applyBorder="1" applyAlignment="1">
      <alignment horizontal="right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right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38" fontId="11" fillId="0" borderId="0" xfId="22" applyNumberFormat="1" applyFont="1" applyFill="1" applyAlignment="1">
      <alignment/>
      <protection/>
    </xf>
    <xf numFmtId="0" fontId="19" fillId="0" borderId="2" xfId="0" applyFont="1" applyBorder="1" applyAlignment="1">
      <alignment horizontal="right"/>
    </xf>
    <xf numFmtId="3" fontId="13" fillId="2" borderId="3" xfId="15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right" vertical="center" wrapText="1"/>
    </xf>
    <xf numFmtId="1" fontId="6" fillId="0" borderId="3" xfId="0" applyNumberFormat="1" applyFont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3" xfId="21" applyFont="1" applyFill="1" applyBorder="1">
      <alignment/>
      <protection/>
    </xf>
    <xf numFmtId="0" fontId="18" fillId="0" borderId="0" xfId="21" applyFont="1" applyAlignment="1">
      <alignment horizontal="center" vertical="center"/>
      <protection/>
    </xf>
    <xf numFmtId="0" fontId="18" fillId="0" borderId="0" xfId="21" applyNumberFormat="1" applyFont="1" applyFill="1" applyAlignment="1">
      <alignment horizontal="left"/>
      <protection/>
    </xf>
    <xf numFmtId="38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8" fontId="18" fillId="0" borderId="0" xfId="21" applyNumberFormat="1" applyFont="1" applyFill="1">
      <alignment/>
      <protection/>
    </xf>
    <xf numFmtId="0" fontId="18" fillId="0" borderId="0" xfId="21" applyFont="1">
      <alignment/>
      <protection/>
    </xf>
    <xf numFmtId="0" fontId="23" fillId="0" borderId="0" xfId="21" applyFont="1">
      <alignment/>
      <protection/>
    </xf>
    <xf numFmtId="0" fontId="14" fillId="3" borderId="3" xfId="0" applyNumberFormat="1" applyFont="1" applyFill="1" applyBorder="1" applyAlignment="1">
      <alignment horizontal="center"/>
    </xf>
    <xf numFmtId="38" fontId="10" fillId="3" borderId="3" xfId="0" applyNumberFormat="1" applyFont="1" applyFill="1" applyBorder="1" applyAlignment="1">
      <alignment horizontal="left"/>
    </xf>
    <xf numFmtId="38" fontId="10" fillId="3" borderId="3" xfId="21" applyNumberFormat="1" applyFont="1" applyFill="1" applyBorder="1">
      <alignment/>
      <protection/>
    </xf>
    <xf numFmtId="38" fontId="10" fillId="3" borderId="3" xfId="0" applyNumberFormat="1" applyFont="1" applyFill="1" applyBorder="1" applyAlignment="1">
      <alignment/>
    </xf>
    <xf numFmtId="0" fontId="10" fillId="3" borderId="0" xfId="0" applyFont="1" applyFill="1" applyAlignment="1">
      <alignment/>
    </xf>
    <xf numFmtId="38" fontId="5" fillId="0" borderId="0" xfId="22" applyNumberFormat="1" applyFont="1" applyFill="1" applyAlignment="1">
      <alignment horizontal="right"/>
      <protection/>
    </xf>
    <xf numFmtId="38" fontId="5" fillId="0" borderId="0" xfId="22" applyNumberFormat="1" applyFont="1" applyFill="1" applyAlignment="1">
      <alignment horizontal="center"/>
      <protection/>
    </xf>
    <xf numFmtId="38" fontId="5" fillId="0" borderId="0" xfId="22" applyNumberFormat="1" applyFont="1" applyFill="1">
      <alignment/>
      <protection/>
    </xf>
    <xf numFmtId="0" fontId="10" fillId="0" borderId="0" xfId="0" applyFont="1" applyFill="1" applyAlignment="1">
      <alignment/>
    </xf>
    <xf numFmtId="38" fontId="24" fillId="0" borderId="0" xfId="22" applyNumberFormat="1" applyFont="1" applyFill="1" applyAlignment="1">
      <alignment horizontal="center"/>
      <protection/>
    </xf>
    <xf numFmtId="38" fontId="25" fillId="0" borderId="0" xfId="22" applyNumberFormat="1" applyFont="1" applyFill="1" applyAlignment="1">
      <alignment horizontal="center"/>
      <protection/>
    </xf>
    <xf numFmtId="38" fontId="1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horizontal="right"/>
    </xf>
    <xf numFmtId="38" fontId="13" fillId="0" borderId="3" xfId="22" applyNumberFormat="1" applyFont="1" applyFill="1" applyBorder="1" applyAlignment="1">
      <alignment horizontal="center" vertical="center" wrapText="1"/>
      <protection/>
    </xf>
    <xf numFmtId="38" fontId="6" fillId="0" borderId="1" xfId="22" applyNumberFormat="1" applyFont="1" applyFill="1" applyBorder="1" applyAlignment="1">
      <alignment horizontal="right"/>
      <protection/>
    </xf>
    <xf numFmtId="38" fontId="10" fillId="0" borderId="3" xfId="0" applyNumberFormat="1" applyFont="1" applyFill="1" applyBorder="1" applyAlignment="1">
      <alignment horizontal="left"/>
    </xf>
    <xf numFmtId="38" fontId="17" fillId="0" borderId="3" xfId="21" applyNumberFormat="1" applyFont="1" applyFill="1" applyBorder="1" applyAlignment="1">
      <alignment horizontal="center"/>
      <protection/>
    </xf>
    <xf numFmtId="38" fontId="10" fillId="0" borderId="3" xfId="21" applyNumberFormat="1" applyFont="1" applyFill="1" applyBorder="1" applyAlignment="1">
      <alignment horizontal="left"/>
      <protection/>
    </xf>
    <xf numFmtId="38" fontId="6" fillId="0" borderId="3" xfId="21" applyNumberFormat="1" applyFont="1" applyFill="1" applyBorder="1" applyAlignment="1">
      <alignment horizontal="right"/>
      <protection/>
    </xf>
    <xf numFmtId="38" fontId="10" fillId="0" borderId="3" xfId="22" applyNumberFormat="1" applyFont="1" applyFill="1" applyBorder="1">
      <alignment/>
      <protection/>
    </xf>
    <xf numFmtId="38" fontId="10" fillId="0" borderId="3" xfId="21" applyNumberFormat="1" applyFont="1" applyFill="1" applyBorder="1">
      <alignment/>
      <protection/>
    </xf>
    <xf numFmtId="38" fontId="10" fillId="0" borderId="3" xfId="0" applyNumberFormat="1" applyFont="1" applyFill="1" applyBorder="1" applyAlignment="1">
      <alignment/>
    </xf>
    <xf numFmtId="38" fontId="17" fillId="0" borderId="3" xfId="0" applyNumberFormat="1" applyFont="1" applyFill="1" applyBorder="1" applyAlignment="1">
      <alignment horizontal="center"/>
    </xf>
    <xf numFmtId="38" fontId="13" fillId="0" borderId="3" xfId="21" applyNumberFormat="1" applyFont="1" applyFill="1" applyBorder="1">
      <alignment/>
      <protection/>
    </xf>
    <xf numFmtId="38" fontId="14" fillId="0" borderId="3" xfId="0" applyNumberFormat="1" applyFont="1" applyFill="1" applyBorder="1" applyAlignment="1">
      <alignment/>
    </xf>
    <xf numFmtId="38" fontId="5" fillId="0" borderId="3" xfId="21" applyNumberFormat="1" applyFont="1" applyFill="1" applyBorder="1" applyAlignment="1">
      <alignment horizontal="left"/>
      <protection/>
    </xf>
    <xf numFmtId="38" fontId="6" fillId="0" borderId="3" xfId="0" applyNumberFormat="1" applyFont="1" applyFill="1" applyBorder="1" applyAlignment="1">
      <alignment horizontal="left"/>
    </xf>
    <xf numFmtId="38" fontId="10" fillId="0" borderId="3" xfId="21" applyNumberFormat="1" applyFont="1" applyFill="1" applyBorder="1" applyAlignment="1">
      <alignment horizontal="left" vertical="top"/>
      <protection/>
    </xf>
    <xf numFmtId="38" fontId="10" fillId="0" borderId="3" xfId="0" applyNumberFormat="1" applyFont="1" applyFill="1" applyBorder="1" applyAlignment="1">
      <alignment horizontal="right"/>
    </xf>
    <xf numFmtId="38" fontId="26" fillId="0" borderId="5" xfId="21" applyNumberFormat="1" applyFont="1" applyFill="1" applyBorder="1" applyAlignment="1">
      <alignment horizontal="right"/>
      <protection/>
    </xf>
    <xf numFmtId="38" fontId="5" fillId="0" borderId="1" xfId="22" applyNumberFormat="1" applyFont="1" applyFill="1" applyBorder="1" applyAlignment="1">
      <alignment horizontal="right"/>
      <protection/>
    </xf>
    <xf numFmtId="38" fontId="19" fillId="0" borderId="3" xfId="0" applyNumberFormat="1" applyFont="1" applyFill="1" applyBorder="1" applyAlignment="1">
      <alignment/>
    </xf>
    <xf numFmtId="38" fontId="10" fillId="0" borderId="3" xfId="22" applyNumberFormat="1" applyFont="1" applyFill="1" applyBorder="1" applyAlignment="1">
      <alignment horizontal="left"/>
      <protection/>
    </xf>
    <xf numFmtId="0" fontId="10" fillId="0" borderId="6" xfId="0" applyFont="1" applyFill="1" applyBorder="1" applyAlignment="1">
      <alignment/>
    </xf>
    <xf numFmtId="38" fontId="10" fillId="0" borderId="2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38" fontId="25" fillId="0" borderId="3" xfId="21" applyNumberFormat="1" applyFont="1" applyFill="1" applyBorder="1" applyAlignment="1">
      <alignment horizontal="center"/>
      <protection/>
    </xf>
    <xf numFmtId="38" fontId="5" fillId="0" borderId="3" xfId="21" applyNumberFormat="1" applyFont="1" applyFill="1" applyBorder="1">
      <alignment/>
      <protection/>
    </xf>
    <xf numFmtId="38" fontId="12" fillId="0" borderId="3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17" fillId="0" borderId="3" xfId="22" applyNumberFormat="1" applyFont="1" applyFill="1" applyBorder="1" applyAlignment="1">
      <alignment horizontal="center"/>
      <protection/>
    </xf>
    <xf numFmtId="38" fontId="25" fillId="0" borderId="7" xfId="21" applyNumberFormat="1" applyFont="1" applyFill="1" applyBorder="1" applyAlignment="1">
      <alignment horizontal="center"/>
      <protection/>
    </xf>
    <xf numFmtId="38" fontId="12" fillId="0" borderId="7" xfId="22" applyNumberFormat="1" applyFont="1" applyFill="1" applyBorder="1">
      <alignment/>
      <protection/>
    </xf>
    <xf numFmtId="38" fontId="12" fillId="0" borderId="7" xfId="21" applyNumberFormat="1" applyFont="1" applyFill="1" applyBorder="1" applyAlignment="1">
      <alignment horizontal="right"/>
      <protection/>
    </xf>
    <xf numFmtId="38" fontId="12" fillId="0" borderId="7" xfId="0" applyNumberFormat="1" applyFont="1" applyFill="1" applyBorder="1" applyAlignment="1">
      <alignment/>
    </xf>
    <xf numFmtId="38" fontId="5" fillId="0" borderId="3" xfId="22" applyNumberFormat="1" applyFont="1" applyFill="1" applyBorder="1" applyAlignment="1">
      <alignment/>
      <protection/>
    </xf>
    <xf numFmtId="38" fontId="17" fillId="0" borderId="5" xfId="21" applyNumberFormat="1" applyFont="1" applyFill="1" applyBorder="1" applyAlignment="1">
      <alignment horizontal="center"/>
      <protection/>
    </xf>
    <xf numFmtId="38" fontId="10" fillId="0" borderId="5" xfId="22" applyNumberFormat="1" applyFont="1" applyFill="1" applyBorder="1" applyAlignment="1">
      <alignment horizontal="left"/>
      <protection/>
    </xf>
    <xf numFmtId="38" fontId="10" fillId="0" borderId="5" xfId="22" applyNumberFormat="1" applyFont="1" applyFill="1" applyBorder="1">
      <alignment/>
      <protection/>
    </xf>
    <xf numFmtId="38" fontId="10" fillId="0" borderId="5" xfId="21" applyNumberFormat="1" applyFont="1" applyFill="1" applyBorder="1" applyAlignment="1">
      <alignment horizontal="right"/>
      <protection/>
    </xf>
    <xf numFmtId="38" fontId="10" fillId="0" borderId="5" xfId="0" applyNumberFormat="1" applyFont="1" applyFill="1" applyBorder="1" applyAlignment="1">
      <alignment/>
    </xf>
    <xf numFmtId="38" fontId="10" fillId="0" borderId="3" xfId="21" applyNumberFormat="1" applyFont="1" applyFill="1" applyBorder="1" applyAlignment="1">
      <alignment horizontal="right"/>
      <protection/>
    </xf>
    <xf numFmtId="0" fontId="14" fillId="0" borderId="5" xfId="21" applyNumberFormat="1" applyFont="1" applyFill="1" applyBorder="1" applyAlignment="1">
      <alignment horizontal="center"/>
      <protection/>
    </xf>
    <xf numFmtId="38" fontId="10" fillId="0" borderId="5" xfId="21" applyNumberFormat="1" applyFont="1" applyFill="1" applyBorder="1" applyAlignment="1">
      <alignment horizontal="left"/>
      <protection/>
    </xf>
    <xf numFmtId="0" fontId="14" fillId="0" borderId="3" xfId="21" applyNumberFormat="1" applyFont="1" applyFill="1" applyBorder="1" applyAlignment="1">
      <alignment horizontal="center"/>
      <protection/>
    </xf>
    <xf numFmtId="0" fontId="14" fillId="0" borderId="3" xfId="21" applyNumberFormat="1" applyFont="1" applyFill="1" applyBorder="1" applyAlignment="1">
      <alignment horizontal="center" vertical="top"/>
      <protection/>
    </xf>
    <xf numFmtId="0" fontId="14" fillId="0" borderId="3" xfId="0" applyNumberFormat="1" applyFont="1" applyFill="1" applyBorder="1" applyAlignment="1">
      <alignment horizontal="center"/>
    </xf>
    <xf numFmtId="38" fontId="10" fillId="0" borderId="8" xfId="22" applyNumberFormat="1" applyFont="1" applyFill="1" applyBorder="1" applyAlignment="1">
      <alignment horizontal="right"/>
      <protection/>
    </xf>
    <xf numFmtId="0" fontId="14" fillId="0" borderId="4" xfId="21" applyNumberFormat="1" applyFont="1" applyFill="1" applyBorder="1" applyAlignment="1">
      <alignment horizontal="center" vertical="top"/>
      <protection/>
    </xf>
    <xf numFmtId="38" fontId="10" fillId="0" borderId="0" xfId="22" applyNumberFormat="1" applyFont="1" applyFill="1" applyBorder="1">
      <alignment/>
      <protection/>
    </xf>
    <xf numFmtId="38" fontId="10" fillId="0" borderId="7" xfId="21" applyNumberFormat="1" applyFont="1" applyFill="1" applyBorder="1" applyAlignment="1">
      <alignment horizontal="right"/>
      <protection/>
    </xf>
    <xf numFmtId="38" fontId="10" fillId="0" borderId="7" xfId="0" applyNumberFormat="1" applyFont="1" applyFill="1" applyBorder="1" applyAlignment="1">
      <alignment/>
    </xf>
    <xf numFmtId="38" fontId="10" fillId="0" borderId="6" xfId="22" applyNumberFormat="1" applyFont="1" applyFill="1" applyBorder="1">
      <alignment/>
      <protection/>
    </xf>
    <xf numFmtId="38" fontId="10" fillId="0" borderId="3" xfId="22" applyNumberFormat="1" applyFont="1" applyFill="1" applyBorder="1">
      <alignment/>
      <protection/>
    </xf>
    <xf numFmtId="0" fontId="14" fillId="0" borderId="4" xfId="0" applyNumberFormat="1" applyFont="1" applyFill="1" applyBorder="1" applyAlignment="1">
      <alignment horizontal="center"/>
    </xf>
    <xf numFmtId="38" fontId="14" fillId="0" borderId="5" xfId="21" applyNumberFormat="1" applyFont="1" applyFill="1" applyBorder="1" applyAlignment="1">
      <alignment horizontal="right"/>
      <protection/>
    </xf>
    <xf numFmtId="38" fontId="10" fillId="0" borderId="1" xfId="22" applyNumberFormat="1" applyFont="1" applyFill="1" applyBorder="1" applyAlignment="1">
      <alignment horizontal="right"/>
      <protection/>
    </xf>
    <xf numFmtId="38" fontId="5" fillId="2" borderId="1" xfId="22" applyNumberFormat="1" applyFont="1" applyFill="1" applyBorder="1" applyAlignment="1">
      <alignment horizontal="right"/>
      <protection/>
    </xf>
    <xf numFmtId="38" fontId="10" fillId="0" borderId="5" xfId="21" applyNumberFormat="1" applyFont="1" applyFill="1" applyBorder="1" applyAlignment="1">
      <alignment horizontal="left" vertical="top"/>
      <protection/>
    </xf>
    <xf numFmtId="38" fontId="14" fillId="0" borderId="3" xfId="21" applyNumberFormat="1" applyFont="1" applyFill="1" applyBorder="1" applyAlignment="1">
      <alignment horizontal="right"/>
      <protection/>
    </xf>
    <xf numFmtId="38" fontId="10" fillId="0" borderId="2" xfId="21" applyNumberFormat="1" applyFont="1" applyFill="1" applyBorder="1" applyAlignment="1">
      <alignment horizontal="left"/>
      <protection/>
    </xf>
    <xf numFmtId="0" fontId="14" fillId="0" borderId="3" xfId="0" applyNumberFormat="1" applyFont="1" applyFill="1" applyBorder="1" applyAlignment="1">
      <alignment horizontal="center"/>
    </xf>
    <xf numFmtId="38" fontId="10" fillId="0" borderId="2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 applyAlignment="1">
      <alignment horizontal="right"/>
      <protection/>
    </xf>
    <xf numFmtId="38" fontId="10" fillId="0" borderId="3" xfId="0" applyNumberFormat="1" applyFont="1" applyFill="1" applyBorder="1" applyAlignment="1">
      <alignment/>
    </xf>
    <xf numFmtId="38" fontId="5" fillId="0" borderId="3" xfId="21" applyNumberFormat="1" applyFont="1" applyFill="1" applyBorder="1" applyAlignment="1">
      <alignment horizontal="right"/>
      <protection/>
    </xf>
    <xf numFmtId="38" fontId="6" fillId="0" borderId="3" xfId="0" applyNumberFormat="1" applyFont="1" applyFill="1" applyBorder="1" applyAlignment="1">
      <alignment/>
    </xf>
    <xf numFmtId="38" fontId="10" fillId="0" borderId="2" xfId="21" applyNumberFormat="1" applyFont="1" applyFill="1" applyBorder="1" applyAlignment="1">
      <alignment horizontal="left" vertical="top"/>
      <protection/>
    </xf>
    <xf numFmtId="38" fontId="6" fillId="0" borderId="1" xfId="22" applyNumberFormat="1" applyFont="1" applyFill="1" applyBorder="1" applyAlignment="1">
      <alignment horizontal="left"/>
      <protection/>
    </xf>
    <xf numFmtId="38" fontId="17" fillId="0" borderId="1" xfId="21" applyNumberFormat="1" applyFont="1" applyFill="1" applyBorder="1" applyAlignment="1">
      <alignment horizontal="center"/>
      <protection/>
    </xf>
    <xf numFmtId="38" fontId="10" fillId="0" borderId="2" xfId="21" applyNumberFormat="1" applyFont="1" applyFill="1" applyBorder="1" applyAlignment="1">
      <alignment horizontal="right"/>
      <protection/>
    </xf>
    <xf numFmtId="38" fontId="13" fillId="0" borderId="3" xfId="22" applyNumberFormat="1" applyFont="1" applyFill="1" applyBorder="1">
      <alignment/>
      <protection/>
    </xf>
    <xf numFmtId="38" fontId="13" fillId="0" borderId="3" xfId="0" applyNumberFormat="1" applyFont="1" applyFill="1" applyBorder="1" applyAlignment="1">
      <alignment/>
    </xf>
    <xf numFmtId="38" fontId="17" fillId="0" borderId="7" xfId="21" applyNumberFormat="1" applyFont="1" applyFill="1" applyBorder="1" applyAlignment="1">
      <alignment horizontal="center"/>
      <protection/>
    </xf>
    <xf numFmtId="38" fontId="17" fillId="0" borderId="4" xfId="21" applyNumberFormat="1" applyFont="1" applyFill="1" applyBorder="1" applyAlignment="1">
      <alignment horizontal="center"/>
      <protection/>
    </xf>
    <xf numFmtId="38" fontId="10" fillId="0" borderId="3" xfId="0" applyNumberFormat="1" applyFont="1" applyFill="1" applyBorder="1" applyAlignment="1">
      <alignment horizontal="left" vertical="top" wrapText="1"/>
    </xf>
    <xf numFmtId="0" fontId="14" fillId="0" borderId="7" xfId="21" applyNumberFormat="1" applyFont="1" applyFill="1" applyBorder="1" applyAlignment="1">
      <alignment horizontal="center"/>
      <protection/>
    </xf>
    <xf numFmtId="0" fontId="14" fillId="0" borderId="7" xfId="0" applyNumberFormat="1" applyFont="1" applyFill="1" applyBorder="1" applyAlignment="1">
      <alignment horizontal="center"/>
    </xf>
    <xf numFmtId="38" fontId="10" fillId="0" borderId="7" xfId="0" applyNumberFormat="1" applyFont="1" applyFill="1" applyBorder="1" applyAlignment="1">
      <alignment horizontal="left" vertical="top" wrapText="1"/>
    </xf>
    <xf numFmtId="0" fontId="14" fillId="0" borderId="6" xfId="21" applyNumberFormat="1" applyFont="1" applyFill="1" applyBorder="1" applyAlignment="1">
      <alignment horizontal="center"/>
      <protection/>
    </xf>
    <xf numFmtId="38" fontId="25" fillId="0" borderId="3" xfId="0" applyNumberFormat="1" applyFont="1" applyFill="1" applyBorder="1" applyAlignment="1">
      <alignment horizontal="center"/>
    </xf>
    <xf numFmtId="38" fontId="10" fillId="0" borderId="7" xfId="21" applyNumberFormat="1" applyFont="1" applyFill="1" applyBorder="1" applyAlignment="1">
      <alignment horizontal="left" vertical="top"/>
      <protection/>
    </xf>
    <xf numFmtId="38" fontId="5" fillId="0" borderId="3" xfId="21" applyNumberFormat="1" applyFont="1" applyFill="1" applyBorder="1" applyAlignment="1">
      <alignment horizontal="center"/>
      <protection/>
    </xf>
    <xf numFmtId="38" fontId="5" fillId="0" borderId="3" xfId="22" applyNumberFormat="1" applyFont="1" applyFill="1" applyBorder="1">
      <alignment/>
      <protection/>
    </xf>
    <xf numFmtId="38" fontId="5" fillId="0" borderId="3" xfId="0" applyNumberFormat="1" applyFont="1" applyFill="1" applyBorder="1" applyAlignment="1">
      <alignment/>
    </xf>
    <xf numFmtId="38" fontId="5" fillId="0" borderId="3" xfId="0" applyNumberFormat="1" applyFont="1" applyFill="1" applyBorder="1" applyAlignment="1">
      <alignment horizontal="left"/>
    </xf>
    <xf numFmtId="0" fontId="14" fillId="0" borderId="2" xfId="21" applyNumberFormat="1" applyFont="1" applyFill="1" applyBorder="1" applyAlignment="1">
      <alignment horizontal="center"/>
      <protection/>
    </xf>
    <xf numFmtId="38" fontId="10" fillId="0" borderId="2" xfId="0" applyNumberFormat="1" applyFont="1" applyFill="1" applyBorder="1" applyAlignment="1">
      <alignment horizontal="right"/>
    </xf>
    <xf numFmtId="0" fontId="14" fillId="3" borderId="3" xfId="21" applyNumberFormat="1" applyFont="1" applyFill="1" applyBorder="1" applyAlignment="1">
      <alignment horizontal="center"/>
      <protection/>
    </xf>
    <xf numFmtId="38" fontId="10" fillId="3" borderId="3" xfId="21" applyNumberFormat="1" applyFont="1" applyFill="1" applyBorder="1" applyAlignment="1">
      <alignment horizontal="left"/>
      <protection/>
    </xf>
    <xf numFmtId="38" fontId="10" fillId="0" borderId="9" xfId="22" applyNumberFormat="1" applyFont="1" applyFill="1" applyBorder="1" applyAlignment="1">
      <alignment horizontal="left"/>
      <protection/>
    </xf>
    <xf numFmtId="38" fontId="10" fillId="0" borderId="2" xfId="0" applyNumberFormat="1" applyFont="1" applyFill="1" applyBorder="1" applyAlignment="1">
      <alignment horizontal="left" vertical="top" wrapText="1"/>
    </xf>
    <xf numFmtId="38" fontId="10" fillId="0" borderId="5" xfId="21" applyNumberFormat="1" applyFont="1" applyFill="1" applyBorder="1">
      <alignment/>
      <protection/>
    </xf>
    <xf numFmtId="38" fontId="14" fillId="0" borderId="1" xfId="22" applyNumberFormat="1" applyFont="1" applyFill="1" applyBorder="1" applyAlignment="1">
      <alignment horizontal="right"/>
      <protection/>
    </xf>
    <xf numFmtId="38" fontId="10" fillId="0" borderId="1" xfId="0" applyNumberFormat="1" applyFont="1" applyFill="1" applyBorder="1" applyAlignment="1">
      <alignment/>
    </xf>
    <xf numFmtId="38" fontId="13" fillId="0" borderId="1" xfId="0" applyNumberFormat="1" applyFont="1" applyFill="1" applyBorder="1" applyAlignment="1">
      <alignment/>
    </xf>
    <xf numFmtId="0" fontId="6" fillId="0" borderId="1" xfId="21" applyFont="1" applyFill="1" applyBorder="1" applyAlignment="1">
      <alignment horizontal="center"/>
      <protection/>
    </xf>
    <xf numFmtId="0" fontId="6" fillId="0" borderId="3" xfId="21" applyFont="1" applyBorder="1" applyAlignment="1">
      <alignment vertical="top" wrapText="1"/>
      <protection/>
    </xf>
    <xf numFmtId="38" fontId="12" fillId="0" borderId="1" xfId="22" applyNumberFormat="1" applyFont="1" applyFill="1" applyBorder="1" applyAlignment="1">
      <alignment horizontal="left"/>
      <protection/>
    </xf>
    <xf numFmtId="38" fontId="12" fillId="0" borderId="1" xfId="22" applyNumberFormat="1" applyFont="1" applyFill="1" applyBorder="1" applyAlignment="1">
      <alignment horizontal="right"/>
      <protection/>
    </xf>
    <xf numFmtId="38" fontId="13" fillId="0" borderId="1" xfId="22" applyNumberFormat="1" applyFont="1" applyFill="1" applyBorder="1" applyAlignment="1">
      <alignment horizontal="right"/>
      <protection/>
    </xf>
    <xf numFmtId="38" fontId="5" fillId="0" borderId="0" xfId="21" applyNumberFormat="1" applyFont="1" applyFill="1" applyAlignment="1">
      <alignment horizontal="left"/>
      <protection/>
    </xf>
    <xf numFmtId="38" fontId="5" fillId="0" borderId="0" xfId="21" applyNumberFormat="1" applyFont="1" applyFill="1" applyAlignment="1">
      <alignment/>
      <protection/>
    </xf>
    <xf numFmtId="38" fontId="6" fillId="0" borderId="0" xfId="21" applyNumberFormat="1" applyFont="1" applyFill="1">
      <alignment/>
      <protection/>
    </xf>
    <xf numFmtId="0" fontId="6" fillId="0" borderId="0" xfId="21" applyFont="1">
      <alignment/>
      <protection/>
    </xf>
    <xf numFmtId="38" fontId="6" fillId="0" borderId="0" xfId="0" applyNumberFormat="1" applyFont="1" applyFill="1" applyAlignment="1">
      <alignment horizontal="center"/>
    </xf>
    <xf numFmtId="38" fontId="5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1" fontId="6" fillId="0" borderId="3" xfId="0" applyNumberFormat="1" applyFont="1" applyBorder="1" applyAlignment="1">
      <alignment/>
    </xf>
    <xf numFmtId="164" fontId="12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4" fillId="0" borderId="0" xfId="0" applyFont="1" applyFill="1" applyAlignment="1">
      <alignment/>
    </xf>
    <xf numFmtId="0" fontId="19" fillId="0" borderId="3" xfId="0" applyFont="1" applyFill="1" applyBorder="1" applyAlignment="1">
      <alignment horizontal="right" vertical="center"/>
    </xf>
    <xf numFmtId="0" fontId="19" fillId="0" borderId="3" xfId="0" applyFont="1" applyFill="1" applyBorder="1" applyAlignment="1">
      <alignment horizontal="right" vertical="center"/>
    </xf>
    <xf numFmtId="38" fontId="10" fillId="0" borderId="1" xfId="22" applyNumberFormat="1" applyFont="1" applyFill="1" applyBorder="1">
      <alignment/>
      <protection/>
    </xf>
    <xf numFmtId="38" fontId="10" fillId="0" borderId="1" xfId="21" applyNumberFormat="1" applyFont="1" applyFill="1" applyBorder="1" applyAlignment="1">
      <alignment horizontal="right"/>
      <protection/>
    </xf>
    <xf numFmtId="0" fontId="5" fillId="0" borderId="6" xfId="0" applyFont="1" applyFill="1" applyBorder="1" applyAlignment="1">
      <alignment vertical="top" wrapText="1"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 vertical="top" wrapText="1"/>
    </xf>
    <xf numFmtId="0" fontId="6" fillId="0" borderId="3" xfId="21" applyFont="1" applyFill="1" applyBorder="1" applyAlignment="1">
      <alignment horizontal="right" vertical="center" wrapText="1"/>
      <protection/>
    </xf>
    <xf numFmtId="0" fontId="5" fillId="0" borderId="3" xfId="21" applyFont="1" applyFill="1" applyBorder="1" applyAlignment="1">
      <alignment horizontal="right" vertical="center" wrapText="1"/>
      <protection/>
    </xf>
    <xf numFmtId="38" fontId="12" fillId="0" borderId="0" xfId="22" applyNumberFormat="1" applyFont="1" applyFill="1" applyBorder="1" applyAlignment="1">
      <alignment horizontal="right"/>
      <protection/>
    </xf>
    <xf numFmtId="38" fontId="14" fillId="0" borderId="3" xfId="0" applyNumberFormat="1" applyFont="1" applyFill="1" applyBorder="1" applyAlignment="1">
      <alignment horizontal="right"/>
    </xf>
    <xf numFmtId="38" fontId="6" fillId="0" borderId="3" xfId="0" applyNumberFormat="1" applyFont="1" applyFill="1" applyBorder="1" applyAlignment="1">
      <alignment horizontal="right"/>
    </xf>
    <xf numFmtId="38" fontId="19" fillId="0" borderId="3" xfId="0" applyNumberFormat="1" applyFont="1" applyFill="1" applyBorder="1" applyAlignment="1">
      <alignment horizontal="right"/>
    </xf>
    <xf numFmtId="38" fontId="12" fillId="0" borderId="3" xfId="0" applyNumberFormat="1" applyFont="1" applyFill="1" applyBorder="1" applyAlignment="1">
      <alignment horizontal="right"/>
    </xf>
    <xf numFmtId="38" fontId="6" fillId="0" borderId="10" xfId="0" applyNumberFormat="1" applyFont="1" applyFill="1" applyBorder="1" applyAlignment="1">
      <alignment horizontal="right"/>
    </xf>
    <xf numFmtId="38" fontId="12" fillId="0" borderId="7" xfId="0" applyNumberFormat="1" applyFont="1" applyFill="1" applyBorder="1" applyAlignment="1">
      <alignment horizontal="right"/>
    </xf>
    <xf numFmtId="38" fontId="10" fillId="0" borderId="5" xfId="0" applyNumberFormat="1" applyFont="1" applyFill="1" applyBorder="1" applyAlignment="1">
      <alignment horizontal="right"/>
    </xf>
    <xf numFmtId="38" fontId="5" fillId="0" borderId="3" xfId="22" applyNumberFormat="1" applyFont="1" applyFill="1" applyBorder="1" applyAlignment="1">
      <alignment horizontal="right"/>
      <protection/>
    </xf>
    <xf numFmtId="38" fontId="10" fillId="0" borderId="7" xfId="0" applyNumberFormat="1" applyFont="1" applyFill="1" applyBorder="1" applyAlignment="1">
      <alignment horizontal="right"/>
    </xf>
    <xf numFmtId="38" fontId="13" fillId="0" borderId="3" xfId="0" applyNumberFormat="1" applyFont="1" applyFill="1" applyBorder="1" applyAlignment="1">
      <alignment horizontal="right"/>
    </xf>
    <xf numFmtId="38" fontId="5" fillId="0" borderId="3" xfId="0" applyNumberFormat="1" applyFont="1" applyFill="1" applyBorder="1" applyAlignment="1">
      <alignment horizontal="right"/>
    </xf>
    <xf numFmtId="38" fontId="10" fillId="3" borderId="3" xfId="0" applyNumberFormat="1" applyFont="1" applyFill="1" applyBorder="1" applyAlignment="1">
      <alignment horizontal="right"/>
    </xf>
    <xf numFmtId="38" fontId="6" fillId="0" borderId="0" xfId="21" applyNumberFormat="1" applyFont="1" applyFill="1" applyAlignment="1">
      <alignment horizontal="right"/>
      <protection/>
    </xf>
    <xf numFmtId="0" fontId="6" fillId="0" borderId="0" xfId="21" applyFont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10" fillId="0" borderId="0" xfId="0" applyFont="1" applyFill="1" applyAlignment="1">
      <alignment horizontal="right"/>
    </xf>
    <xf numFmtId="0" fontId="14" fillId="0" borderId="3" xfId="21" applyNumberFormat="1" applyFont="1" applyFill="1" applyBorder="1" applyAlignment="1">
      <alignment horizontal="right" vertical="top"/>
      <protection/>
    </xf>
    <xf numFmtId="0" fontId="14" fillId="0" borderId="3" xfId="21" applyNumberFormat="1" applyFont="1" applyFill="1" applyBorder="1" applyAlignment="1">
      <alignment horizontal="right"/>
      <protection/>
    </xf>
    <xf numFmtId="38" fontId="12" fillId="0" borderId="3" xfId="21" applyNumberFormat="1" applyFont="1" applyFill="1" applyBorder="1" applyAlignment="1">
      <alignment horizontal="right"/>
      <protection/>
    </xf>
    <xf numFmtId="164" fontId="14" fillId="0" borderId="3" xfId="15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38" fontId="14" fillId="0" borderId="1" xfId="21" applyNumberFormat="1" applyFont="1" applyFill="1" applyBorder="1" applyAlignment="1">
      <alignment horizontal="right"/>
      <protection/>
    </xf>
    <xf numFmtId="0" fontId="10" fillId="0" borderId="4" xfId="21" applyFont="1" applyBorder="1" applyAlignment="1">
      <alignment vertical="center" wrapText="1"/>
      <protection/>
    </xf>
    <xf numFmtId="0" fontId="10" fillId="0" borderId="11" xfId="21" applyFont="1" applyBorder="1" applyAlignment="1">
      <alignment vertical="center" wrapText="1"/>
      <protection/>
    </xf>
    <xf numFmtId="37" fontId="10" fillId="0" borderId="11" xfId="22" applyNumberFormat="1" applyFont="1" applyBorder="1" applyAlignment="1">
      <alignment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vertical="center"/>
      <protection/>
    </xf>
    <xf numFmtId="3" fontId="10" fillId="0" borderId="3" xfId="0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10" fillId="0" borderId="4" xfId="22" applyFont="1" applyBorder="1" applyAlignment="1">
      <alignment vertical="center" wrapText="1"/>
      <protection/>
    </xf>
    <xf numFmtId="0" fontId="10" fillId="0" borderId="4" xfId="22" applyFont="1" applyBorder="1" applyAlignment="1">
      <alignment vertical="center"/>
      <protection/>
    </xf>
    <xf numFmtId="37" fontId="10" fillId="0" borderId="4" xfId="22" applyNumberFormat="1" applyFont="1" applyBorder="1" applyAlignment="1">
      <alignment vertical="center"/>
      <protection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/>
    </xf>
    <xf numFmtId="38" fontId="18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vertical="center"/>
      <protection/>
    </xf>
    <xf numFmtId="37" fontId="14" fillId="0" borderId="0" xfId="22" applyNumberFormat="1" applyFont="1" applyBorder="1" applyAlignment="1">
      <alignment vertical="center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11" fillId="0" borderId="0" xfId="22" applyFont="1" applyBorder="1" applyAlignment="1">
      <alignment vertical="center"/>
      <protection/>
    </xf>
    <xf numFmtId="37" fontId="11" fillId="0" borderId="0" xfId="22" applyNumberFormat="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22" applyFont="1" applyBorder="1" applyAlignment="1">
      <alignment/>
      <protection/>
    </xf>
    <xf numFmtId="0" fontId="29" fillId="0" borderId="0" xfId="22" applyFont="1" applyBorder="1" applyAlignment="1">
      <alignment horizontal="center" vertical="center"/>
      <protection/>
    </xf>
    <xf numFmtId="3" fontId="6" fillId="0" borderId="3" xfId="21" applyNumberFormat="1" applyFont="1" applyBorder="1" applyAlignment="1">
      <alignment vertical="top" wrapText="1"/>
      <protection/>
    </xf>
    <xf numFmtId="3" fontId="5" fillId="0" borderId="3" xfId="21" applyNumberFormat="1" applyFont="1" applyBorder="1" applyAlignment="1">
      <alignment vertical="top" wrapText="1"/>
      <protection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/>
    </xf>
    <xf numFmtId="0" fontId="5" fillId="0" borderId="0" xfId="22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37" fontId="10" fillId="0" borderId="12" xfId="22" applyNumberFormat="1" applyFont="1" applyBorder="1" applyAlignment="1">
      <alignment vertical="center"/>
      <protection/>
    </xf>
    <xf numFmtId="3" fontId="10" fillId="0" borderId="12" xfId="22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vertical="center" wrapText="1"/>
    </xf>
    <xf numFmtId="3" fontId="10" fillId="0" borderId="11" xfId="22" applyNumberFormat="1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0" fillId="0" borderId="3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vertical="center"/>
      <protection/>
    </xf>
    <xf numFmtId="0" fontId="12" fillId="0" borderId="2" xfId="22" applyFont="1" applyBorder="1" applyAlignment="1">
      <alignment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10" fillId="0" borderId="4" xfId="22" applyFont="1" applyBorder="1">
      <alignment/>
      <protection/>
    </xf>
    <xf numFmtId="0" fontId="10" fillId="0" borderId="4" xfId="0" applyFont="1" applyBorder="1" applyAlignment="1">
      <alignment/>
    </xf>
    <xf numFmtId="0" fontId="12" fillId="0" borderId="3" xfId="22" applyFont="1" applyBorder="1" applyAlignment="1">
      <alignment vertical="center"/>
      <protection/>
    </xf>
    <xf numFmtId="0" fontId="10" fillId="0" borderId="3" xfId="22" applyFont="1" applyBorder="1" applyAlignment="1">
      <alignment vertical="center"/>
      <protection/>
    </xf>
    <xf numFmtId="37" fontId="12" fillId="0" borderId="3" xfId="22" applyNumberFormat="1" applyFont="1" applyBorder="1" applyAlignment="1">
      <alignment vertical="center"/>
      <protection/>
    </xf>
    <xf numFmtId="3" fontId="12" fillId="0" borderId="3" xfId="22" applyNumberFormat="1" applyFont="1" applyBorder="1" applyAlignment="1">
      <alignment horizontal="center" vertical="center"/>
      <protection/>
    </xf>
    <xf numFmtId="3" fontId="10" fillId="0" borderId="3" xfId="22" applyNumberFormat="1" applyFont="1" applyBorder="1" applyAlignment="1">
      <alignment horizontal="center" vertical="center"/>
      <protection/>
    </xf>
    <xf numFmtId="3" fontId="12" fillId="0" borderId="3" xfId="22" applyNumberFormat="1" applyFont="1" applyBorder="1" applyAlignment="1">
      <alignment vertical="center"/>
      <protection/>
    </xf>
    <xf numFmtId="0" fontId="10" fillId="0" borderId="3" xfId="22" applyFont="1" applyBorder="1">
      <alignment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22" applyFont="1" applyBorder="1" applyAlignment="1">
      <alignment vertical="center" wrapText="1"/>
      <protection/>
    </xf>
    <xf numFmtId="0" fontId="10" fillId="0" borderId="12" xfId="22" applyFont="1" applyBorder="1" applyAlignment="1">
      <alignment vertical="center"/>
      <protection/>
    </xf>
    <xf numFmtId="37" fontId="10" fillId="0" borderId="12" xfId="22" applyNumberFormat="1" applyFont="1" applyBorder="1" applyAlignment="1">
      <alignment horizontal="center" vertical="center"/>
      <protection/>
    </xf>
    <xf numFmtId="3" fontId="10" fillId="0" borderId="12" xfId="22" applyNumberFormat="1" applyFont="1" applyBorder="1" applyAlignment="1">
      <alignment vertical="center"/>
      <protection/>
    </xf>
    <xf numFmtId="0" fontId="10" fillId="0" borderId="12" xfId="22" applyFont="1" applyBorder="1">
      <alignment/>
      <protection/>
    </xf>
    <xf numFmtId="0" fontId="10" fillId="0" borderId="12" xfId="0" applyFont="1" applyBorder="1" applyAlignment="1">
      <alignment/>
    </xf>
    <xf numFmtId="0" fontId="10" fillId="0" borderId="14" xfId="22" applyFont="1" applyBorder="1" applyAlignment="1">
      <alignment vertical="center" wrapText="1"/>
      <protection/>
    </xf>
    <xf numFmtId="0" fontId="10" fillId="0" borderId="14" xfId="22" applyFont="1" applyBorder="1" applyAlignment="1">
      <alignment vertical="center"/>
      <protection/>
    </xf>
    <xf numFmtId="0" fontId="10" fillId="0" borderId="11" xfId="22" applyFont="1" applyBorder="1" applyAlignment="1">
      <alignment vertical="center"/>
      <protection/>
    </xf>
    <xf numFmtId="37" fontId="10" fillId="0" borderId="11" xfId="22" applyNumberFormat="1" applyFont="1" applyBorder="1" applyAlignment="1">
      <alignment horizontal="center" vertical="center"/>
      <protection/>
    </xf>
    <xf numFmtId="3" fontId="10" fillId="0" borderId="11" xfId="22" applyNumberFormat="1" applyFont="1" applyBorder="1" applyAlignment="1">
      <alignment vertical="center"/>
      <protection/>
    </xf>
    <xf numFmtId="0" fontId="10" fillId="0" borderId="11" xfId="22" applyFont="1" applyBorder="1">
      <alignment/>
      <protection/>
    </xf>
    <xf numFmtId="0" fontId="10" fillId="0" borderId="11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2" fillId="0" borderId="3" xfId="21" applyFont="1" applyBorder="1" applyAlignment="1">
      <alignment vertical="center" wrapText="1"/>
      <protection/>
    </xf>
    <xf numFmtId="0" fontId="12" fillId="0" borderId="3" xfId="0" applyFont="1" applyBorder="1" applyAlignment="1">
      <alignment vertical="center" wrapText="1"/>
    </xf>
    <xf numFmtId="37" fontId="12" fillId="0" borderId="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37" fontId="10" fillId="0" borderId="14" xfId="22" applyNumberFormat="1" applyFont="1" applyBorder="1" applyAlignment="1">
      <alignment vertical="center"/>
      <protection/>
    </xf>
    <xf numFmtId="3" fontId="10" fillId="0" borderId="14" xfId="22" applyNumberFormat="1" applyFont="1" applyBorder="1" applyAlignment="1">
      <alignment horizontal="center" vertical="center"/>
      <protection/>
    </xf>
    <xf numFmtId="37" fontId="10" fillId="0" borderId="14" xfId="22" applyNumberFormat="1" applyFont="1" applyBorder="1" applyAlignment="1">
      <alignment horizontal="center" vertical="center"/>
      <protection/>
    </xf>
    <xf numFmtId="3" fontId="10" fillId="0" borderId="14" xfId="22" applyNumberFormat="1" applyFont="1" applyBorder="1" applyAlignment="1">
      <alignment vertical="center"/>
      <protection/>
    </xf>
    <xf numFmtId="0" fontId="10" fillId="0" borderId="14" xfId="22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2" xfId="22" applyFont="1" applyBorder="1" applyAlignment="1">
      <alignment horizontal="center" vertical="center"/>
      <protection/>
    </xf>
    <xf numFmtId="0" fontId="10" fillId="0" borderId="12" xfId="21" applyFont="1" applyBorder="1" applyAlignment="1">
      <alignment vertical="center" wrapText="1"/>
      <protection/>
    </xf>
    <xf numFmtId="0" fontId="10" fillId="0" borderId="11" xfId="22" applyFont="1" applyBorder="1" applyAlignment="1">
      <alignment horizontal="center" vertical="center"/>
      <protection/>
    </xf>
    <xf numFmtId="0" fontId="14" fillId="0" borderId="3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vertical="center"/>
      <protection/>
    </xf>
    <xf numFmtId="0" fontId="14" fillId="0" borderId="3" xfId="22" applyFont="1" applyBorder="1" applyAlignment="1">
      <alignment vertical="center"/>
      <protection/>
    </xf>
    <xf numFmtId="0" fontId="19" fillId="0" borderId="3" xfId="22" applyFont="1" applyBorder="1" applyAlignment="1">
      <alignment vertical="center"/>
      <protection/>
    </xf>
    <xf numFmtId="37" fontId="13" fillId="0" borderId="3" xfId="22" applyNumberFormat="1" applyFont="1" applyBorder="1" applyAlignment="1">
      <alignment vertical="center"/>
      <protection/>
    </xf>
    <xf numFmtId="3" fontId="14" fillId="0" borderId="3" xfId="22" applyNumberFormat="1" applyFont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horizontal="center" vertical="center"/>
      <protection/>
    </xf>
    <xf numFmtId="3" fontId="13" fillId="0" borderId="3" xfId="22" applyNumberFormat="1" applyFont="1" applyBorder="1" applyAlignment="1">
      <alignment vertical="center"/>
      <protection/>
    </xf>
    <xf numFmtId="0" fontId="14" fillId="0" borderId="3" xfId="22" applyFont="1" applyBorder="1">
      <alignment/>
      <protection/>
    </xf>
    <xf numFmtId="0" fontId="15" fillId="0" borderId="3" xfId="0" applyFont="1" applyBorder="1" applyAlignment="1">
      <alignment/>
    </xf>
    <xf numFmtId="3" fontId="10" fillId="0" borderId="3" xfId="22" applyNumberFormat="1" applyFont="1" applyBorder="1" applyAlignment="1">
      <alignment vertical="center"/>
      <protection/>
    </xf>
    <xf numFmtId="0" fontId="10" fillId="0" borderId="14" xfId="21" applyFont="1" applyBorder="1" applyAlignment="1">
      <alignment vertical="center" wrapText="1"/>
      <protection/>
    </xf>
    <xf numFmtId="0" fontId="10" fillId="3" borderId="12" xfId="21" applyFont="1" applyFill="1" applyBorder="1" applyAlignment="1">
      <alignment vertical="center" wrapText="1"/>
      <protection/>
    </xf>
    <xf numFmtId="0" fontId="10" fillId="0" borderId="1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37" fontId="12" fillId="0" borderId="11" xfId="22" applyNumberFormat="1" applyFont="1" applyBorder="1" applyAlignment="1">
      <alignment vertical="center"/>
      <protection/>
    </xf>
    <xf numFmtId="3" fontId="12" fillId="0" borderId="11" xfId="22" applyNumberFormat="1" applyFont="1" applyBorder="1" applyAlignment="1">
      <alignment horizontal="center" vertical="center"/>
      <protection/>
    </xf>
    <xf numFmtId="3" fontId="12" fillId="0" borderId="11" xfId="22" applyNumberFormat="1" applyFont="1" applyBorder="1" applyAlignment="1">
      <alignment vertical="center"/>
      <protection/>
    </xf>
    <xf numFmtId="37" fontId="10" fillId="0" borderId="14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21" applyFont="1" applyBorder="1" applyAlignment="1">
      <alignment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3" borderId="14" xfId="22" applyFont="1" applyFill="1" applyBorder="1" applyAlignment="1">
      <alignment vertical="center"/>
      <protection/>
    </xf>
    <xf numFmtId="0" fontId="10" fillId="3" borderId="12" xfId="22" applyFont="1" applyFill="1" applyBorder="1" applyAlignment="1">
      <alignment vertical="center"/>
      <protection/>
    </xf>
    <xf numFmtId="0" fontId="10" fillId="3" borderId="12" xfId="22" applyFont="1" applyFill="1" applyBorder="1" applyAlignment="1">
      <alignment vertical="center"/>
      <protection/>
    </xf>
    <xf numFmtId="0" fontId="10" fillId="3" borderId="11" xfId="22" applyFont="1" applyFill="1" applyBorder="1" applyAlignment="1">
      <alignment vertical="center"/>
      <protection/>
    </xf>
    <xf numFmtId="37" fontId="12" fillId="2" borderId="3" xfId="22" applyNumberFormat="1" applyFont="1" applyFill="1" applyBorder="1" applyAlignment="1">
      <alignment vertical="center"/>
      <protection/>
    </xf>
    <xf numFmtId="3" fontId="12" fillId="2" borderId="3" xfId="22" applyNumberFormat="1" applyFont="1" applyFill="1" applyBorder="1" applyAlignment="1">
      <alignment horizontal="center" vertical="center"/>
      <protection/>
    </xf>
    <xf numFmtId="3" fontId="12" fillId="2" borderId="3" xfId="22" applyNumberFormat="1" applyFont="1" applyFill="1" applyBorder="1" applyAlignment="1">
      <alignment vertical="center"/>
      <protection/>
    </xf>
    <xf numFmtId="0" fontId="11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12" fillId="0" borderId="4" xfId="22" applyNumberFormat="1" applyFont="1" applyBorder="1" applyAlignment="1">
      <alignment vertical="center"/>
      <protection/>
    </xf>
    <xf numFmtId="0" fontId="13" fillId="0" borderId="3" xfId="22" applyFont="1" applyBorder="1">
      <alignment/>
      <protection/>
    </xf>
    <xf numFmtId="0" fontId="15" fillId="0" borderId="3" xfId="0" applyFont="1" applyBorder="1" applyAlignment="1">
      <alignment horizontal="center"/>
    </xf>
    <xf numFmtId="0" fontId="19" fillId="0" borderId="3" xfId="0" applyFont="1" applyBorder="1" applyAlignment="1">
      <alignment vertical="center" wrapText="1"/>
    </xf>
    <xf numFmtId="37" fontId="13" fillId="0" borderId="3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64" fontId="12" fillId="2" borderId="3" xfId="15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/>
    </xf>
    <xf numFmtId="0" fontId="10" fillId="3" borderId="4" xfId="22" applyFont="1" applyFill="1" applyBorder="1" applyAlignment="1">
      <alignment vertical="center"/>
      <protection/>
    </xf>
    <xf numFmtId="38" fontId="12" fillId="0" borderId="3" xfId="21" applyNumberFormat="1" applyFont="1" applyFill="1" applyBorder="1">
      <alignment/>
      <protection/>
    </xf>
    <xf numFmtId="38" fontId="13" fillId="0" borderId="3" xfId="21" applyNumberFormat="1" applyFont="1" applyFill="1" applyBorder="1" applyAlignment="1">
      <alignment horizontal="right"/>
      <protection/>
    </xf>
    <xf numFmtId="3" fontId="13" fillId="0" borderId="3" xfId="0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0" fontId="11" fillId="0" borderId="6" xfId="21" applyFont="1" applyBorder="1" applyAlignment="1">
      <alignment horizontal="left" vertical="top" wrapText="1"/>
      <protection/>
    </xf>
    <xf numFmtId="0" fontId="11" fillId="0" borderId="2" xfId="21" applyFont="1" applyBorder="1" applyAlignment="1">
      <alignment vertical="top" wrapText="1"/>
      <protection/>
    </xf>
    <xf numFmtId="3" fontId="10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22" fillId="0" borderId="6" xfId="21" applyFont="1" applyBorder="1" applyAlignment="1">
      <alignment/>
      <protection/>
    </xf>
    <xf numFmtId="0" fontId="22" fillId="0" borderId="2" xfId="21" applyFont="1" applyBorder="1" applyAlignment="1">
      <alignment/>
      <protection/>
    </xf>
    <xf numFmtId="0" fontId="6" fillId="0" borderId="3" xfId="21" applyFont="1" applyBorder="1">
      <alignment/>
      <protection/>
    </xf>
    <xf numFmtId="0" fontId="9" fillId="0" borderId="3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1" xfId="21" applyFont="1" applyBorder="1" applyAlignment="1">
      <alignment/>
      <protection/>
    </xf>
    <xf numFmtId="0" fontId="5" fillId="0" borderId="6" xfId="21" applyFont="1" applyBorder="1" applyAlignment="1">
      <alignment/>
      <protection/>
    </xf>
    <xf numFmtId="0" fontId="6" fillId="0" borderId="3" xfId="21" applyFont="1" applyBorder="1" applyAlignment="1">
      <alignment horizontal="left"/>
      <protection/>
    </xf>
    <xf numFmtId="3" fontId="6" fillId="0" borderId="3" xfId="21" applyNumberFormat="1" applyFont="1" applyBorder="1">
      <alignment/>
      <protection/>
    </xf>
    <xf numFmtId="0" fontId="5" fillId="0" borderId="3" xfId="21" applyFont="1" applyBorder="1" applyAlignment="1">
      <alignment horizontal="center" vertical="top" wrapText="1"/>
      <protection/>
    </xf>
    <xf numFmtId="3" fontId="5" fillId="0" borderId="3" xfId="21" applyNumberFormat="1" applyFont="1" applyBorder="1">
      <alignment/>
      <protection/>
    </xf>
    <xf numFmtId="0" fontId="18" fillId="0" borderId="3" xfId="21" applyFont="1" applyBorder="1">
      <alignment/>
      <protection/>
    </xf>
    <xf numFmtId="0" fontId="6" fillId="0" borderId="3" xfId="21" applyFont="1" applyFill="1" applyBorder="1" applyAlignment="1">
      <alignment vertical="top" wrapText="1"/>
      <protection/>
    </xf>
    <xf numFmtId="0" fontId="6" fillId="0" borderId="5" xfId="21" applyFont="1" applyBorder="1" applyAlignment="1">
      <alignment vertical="top" wrapText="1"/>
      <protection/>
    </xf>
    <xf numFmtId="0" fontId="6" fillId="0" borderId="5" xfId="21" applyFont="1" applyBorder="1">
      <alignment/>
      <protection/>
    </xf>
    <xf numFmtId="0" fontId="5" fillId="0" borderId="3" xfId="21" applyFont="1" applyFill="1" applyBorder="1" applyAlignment="1">
      <alignment horizontal="center" vertical="top" wrapText="1"/>
      <protection/>
    </xf>
    <xf numFmtId="0" fontId="28" fillId="0" borderId="3" xfId="21" applyFont="1" applyBorder="1">
      <alignment/>
      <protection/>
    </xf>
    <xf numFmtId="0" fontId="6" fillId="0" borderId="3" xfId="21" applyFont="1" applyBorder="1" applyAlignment="1">
      <alignment horizontal="right"/>
      <protection/>
    </xf>
    <xf numFmtId="3" fontId="14" fillId="0" borderId="3" xfId="21" applyNumberFormat="1" applyFont="1" applyBorder="1">
      <alignment/>
      <protection/>
    </xf>
    <xf numFmtId="3" fontId="6" fillId="0" borderId="3" xfId="21" applyNumberFormat="1" applyFont="1" applyBorder="1" applyAlignment="1">
      <alignment horizontal="center"/>
      <protection/>
    </xf>
    <xf numFmtId="0" fontId="6" fillId="0" borderId="3" xfId="21" applyFont="1" applyBorder="1" applyAlignment="1">
      <alignment horizontal="center" vertical="top" wrapText="1"/>
      <protection/>
    </xf>
    <xf numFmtId="3" fontId="10" fillId="0" borderId="3" xfId="21" applyNumberFormat="1" applyFont="1" applyBorder="1">
      <alignment/>
      <protection/>
    </xf>
    <xf numFmtId="3" fontId="12" fillId="0" borderId="3" xfId="21" applyNumberFormat="1" applyFont="1" applyBorder="1" applyAlignment="1">
      <alignment horizontal="right"/>
      <protection/>
    </xf>
    <xf numFmtId="3" fontId="13" fillId="0" borderId="3" xfId="21" applyNumberFormat="1" applyFont="1" applyBorder="1">
      <alignment/>
      <protection/>
    </xf>
    <xf numFmtId="3" fontId="5" fillId="0" borderId="3" xfId="21" applyNumberFormat="1" applyFont="1" applyBorder="1" applyAlignment="1">
      <alignment horizontal="right"/>
      <protection/>
    </xf>
    <xf numFmtId="0" fontId="6" fillId="0" borderId="7" xfId="21" applyFont="1" applyBorder="1">
      <alignment/>
      <protection/>
    </xf>
    <xf numFmtId="0" fontId="6" fillId="0" borderId="7" xfId="21" applyFont="1" applyBorder="1" applyAlignment="1">
      <alignment vertical="top" wrapText="1"/>
      <protection/>
    </xf>
    <xf numFmtId="3" fontId="6" fillId="0" borderId="7" xfId="21" applyNumberFormat="1" applyFont="1" applyBorder="1">
      <alignment/>
      <protection/>
    </xf>
    <xf numFmtId="0" fontId="18" fillId="0" borderId="7" xfId="21" applyFont="1" applyBorder="1">
      <alignment/>
      <protection/>
    </xf>
    <xf numFmtId="0" fontId="6" fillId="0" borderId="3" xfId="21" applyFont="1" applyBorder="1" applyAlignment="1">
      <alignment vertical="top" wrapText="1"/>
      <protection/>
    </xf>
    <xf numFmtId="3" fontId="6" fillId="0" borderId="3" xfId="21" applyNumberFormat="1" applyFont="1" applyBorder="1">
      <alignment/>
      <protection/>
    </xf>
    <xf numFmtId="3" fontId="6" fillId="0" borderId="7" xfId="21" applyNumberFormat="1" applyFont="1" applyBorder="1">
      <alignment/>
      <protection/>
    </xf>
    <xf numFmtId="0" fontId="6" fillId="0" borderId="7" xfId="21" applyFont="1" applyBorder="1">
      <alignment/>
      <protection/>
    </xf>
    <xf numFmtId="3" fontId="5" fillId="2" borderId="3" xfId="21" applyNumberFormat="1" applyFont="1" applyFill="1" applyBorder="1" applyAlignment="1">
      <alignment horizontal="right"/>
      <protection/>
    </xf>
    <xf numFmtId="3" fontId="6" fillId="2" borderId="3" xfId="21" applyNumberFormat="1" applyFont="1" applyFill="1" applyBorder="1">
      <alignment/>
      <protection/>
    </xf>
    <xf numFmtId="3" fontId="5" fillId="2" borderId="3" xfId="21" applyNumberFormat="1" applyFont="1" applyFill="1" applyBorder="1">
      <alignment/>
      <protection/>
    </xf>
    <xf numFmtId="0" fontId="6" fillId="2" borderId="3" xfId="21" applyFont="1" applyFill="1" applyBorder="1">
      <alignment/>
      <protection/>
    </xf>
    <xf numFmtId="0" fontId="6" fillId="0" borderId="3" xfId="21" applyFont="1" applyBorder="1" applyAlignment="1">
      <alignment horizontal="left"/>
      <protection/>
    </xf>
    <xf numFmtId="0" fontId="6" fillId="0" borderId="3" xfId="21" applyFont="1" applyBorder="1">
      <alignment/>
      <protection/>
    </xf>
    <xf numFmtId="0" fontId="6" fillId="0" borderId="6" xfId="21" applyFont="1" applyBorder="1" applyAlignment="1">
      <alignment vertical="top" wrapText="1"/>
      <protection/>
    </xf>
    <xf numFmtId="0" fontId="6" fillId="0" borderId="2" xfId="21" applyFont="1" applyBorder="1" applyAlignment="1">
      <alignment vertical="top" wrapText="1"/>
      <protection/>
    </xf>
    <xf numFmtId="0" fontId="27" fillId="0" borderId="3" xfId="21" applyFont="1" applyBorder="1">
      <alignment/>
      <protection/>
    </xf>
    <xf numFmtId="0" fontId="14" fillId="0" borderId="3" xfId="21" applyFont="1" applyBorder="1" applyAlignment="1">
      <alignment vertical="top" wrapText="1"/>
      <protection/>
    </xf>
    <xf numFmtId="0" fontId="5" fillId="0" borderId="3" xfId="21" applyFont="1" applyBorder="1" applyAlignment="1">
      <alignment/>
      <protection/>
    </xf>
    <xf numFmtId="3" fontId="13" fillId="0" borderId="3" xfId="21" applyNumberFormat="1" applyFont="1" applyBorder="1" applyAlignment="1">
      <alignment horizontal="right"/>
      <protection/>
    </xf>
    <xf numFmtId="0" fontId="32" fillId="0" borderId="0" xfId="21" applyFont="1" applyAlignment="1">
      <alignment horizontal="center" vertical="center"/>
      <protection/>
    </xf>
    <xf numFmtId="0" fontId="32" fillId="0" borderId="0" xfId="21" applyFont="1">
      <alignment/>
      <protection/>
    </xf>
    <xf numFmtId="3" fontId="32" fillId="0" borderId="0" xfId="21" applyNumberFormat="1" applyFont="1">
      <alignment/>
      <protection/>
    </xf>
    <xf numFmtId="38" fontId="5" fillId="0" borderId="0" xfId="22" applyNumberFormat="1" applyFont="1" applyFill="1" applyAlignment="1">
      <alignment horizontal="center"/>
      <protection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3" xfId="21" applyFont="1" applyFill="1" applyBorder="1" applyAlignment="1">
      <alignment horizontal="right" vertical="center"/>
      <protection/>
    </xf>
    <xf numFmtId="0" fontId="5" fillId="0" borderId="9" xfId="21" applyFont="1" applyFill="1" applyBorder="1" applyAlignment="1">
      <alignment horizontal="right" vertical="center"/>
      <protection/>
    </xf>
    <xf numFmtId="3" fontId="6" fillId="0" borderId="3" xfId="21" applyNumberFormat="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0" fontId="14" fillId="0" borderId="3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5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left" vertical="center" wrapText="1"/>
      <protection/>
    </xf>
    <xf numFmtId="0" fontId="10" fillId="0" borderId="3" xfId="21" applyFont="1" applyFill="1" applyBorder="1" applyAlignment="1">
      <alignment vertical="center" wrapText="1"/>
      <protection/>
    </xf>
    <xf numFmtId="3" fontId="10" fillId="0" borderId="3" xfId="21" applyNumberFormat="1" applyFont="1" applyFill="1" applyBorder="1" applyAlignment="1">
      <alignment horizontal="right" vertical="center"/>
      <protection/>
    </xf>
    <xf numFmtId="3" fontId="12" fillId="0" borderId="10" xfId="21" applyNumberFormat="1" applyFont="1" applyFill="1" applyBorder="1" applyAlignment="1">
      <alignment horizontal="right" vertical="center"/>
      <protection/>
    </xf>
    <xf numFmtId="3" fontId="12" fillId="0" borderId="5" xfId="21" applyNumberFormat="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right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right" vertical="center"/>
      <protection/>
    </xf>
    <xf numFmtId="0" fontId="6" fillId="0" borderId="15" xfId="21" applyFont="1" applyFill="1" applyBorder="1" applyAlignment="1">
      <alignment horizontal="center" vertical="center"/>
      <protection/>
    </xf>
    <xf numFmtId="38" fontId="6" fillId="0" borderId="0" xfId="21" applyNumberFormat="1" applyFont="1" applyFill="1" applyAlignment="1">
      <alignment horizontal="center" vertical="center"/>
      <protection/>
    </xf>
    <xf numFmtId="38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Alignment="1">
      <alignment horizontal="right" vertical="center"/>
      <protection/>
    </xf>
    <xf numFmtId="3" fontId="6" fillId="0" borderId="0" xfId="21" applyNumberFormat="1" applyFont="1" applyAlignment="1">
      <alignment horizontal="center" vertical="center"/>
      <protection/>
    </xf>
    <xf numFmtId="38" fontId="5" fillId="0" borderId="0" xfId="22" applyNumberFormat="1" applyFont="1" applyFill="1" applyAlignment="1">
      <alignment horizontal="right"/>
      <protection/>
    </xf>
    <xf numFmtId="38" fontId="5" fillId="0" borderId="0" xfId="22" applyNumberFormat="1" applyFont="1" applyFill="1">
      <alignment/>
      <protection/>
    </xf>
    <xf numFmtId="38" fontId="24" fillId="0" borderId="0" xfId="22" applyNumberFormat="1" applyFont="1" applyFill="1" applyAlignment="1">
      <alignment horizontal="center"/>
      <protection/>
    </xf>
    <xf numFmtId="0" fontId="5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17" fontId="14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10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0" fillId="0" borderId="3" xfId="0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left" wrapText="1"/>
    </xf>
    <xf numFmtId="3" fontId="5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10" fillId="0" borderId="3" xfId="0" applyFont="1" applyBorder="1" applyAlignment="1">
      <alignment horizontal="left" wrapText="1"/>
    </xf>
    <xf numFmtId="3" fontId="6" fillId="0" borderId="3" xfId="0" applyNumberFormat="1" applyFont="1" applyBorder="1" applyAlignment="1">
      <alignment horizontal="center" wrapText="1"/>
    </xf>
    <xf numFmtId="3" fontId="12" fillId="2" borderId="3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left" wrapText="1"/>
    </xf>
    <xf numFmtId="3" fontId="14" fillId="0" borderId="3" xfId="0" applyNumberFormat="1" applyFont="1" applyBorder="1" applyAlignment="1">
      <alignment horizontal="right" vertical="top" wrapText="1"/>
    </xf>
    <xf numFmtId="0" fontId="25" fillId="0" borderId="3" xfId="0" applyFont="1" applyBorder="1" applyAlignment="1">
      <alignment horizontal="right"/>
    </xf>
    <xf numFmtId="3" fontId="6" fillId="0" borderId="3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3" fontId="18" fillId="0" borderId="3" xfId="21" applyNumberFormat="1" applyFont="1" applyFill="1" applyBorder="1">
      <alignment/>
      <protection/>
    </xf>
    <xf numFmtId="3" fontId="33" fillId="0" borderId="3" xfId="21" applyNumberFormat="1" applyFont="1" applyFill="1" applyBorder="1">
      <alignment/>
      <protection/>
    </xf>
    <xf numFmtId="3" fontId="18" fillId="0" borderId="3" xfId="21" applyNumberFormat="1" applyFont="1" applyFill="1" applyBorder="1" applyAlignment="1">
      <alignment horizontal="right"/>
      <protection/>
    </xf>
    <xf numFmtId="3" fontId="12" fillId="0" borderId="3" xfId="0" applyNumberFormat="1" applyFont="1" applyBorder="1" applyAlignment="1">
      <alignment wrapText="1"/>
    </xf>
    <xf numFmtId="3" fontId="13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right" wrapText="1"/>
    </xf>
    <xf numFmtId="38" fontId="18" fillId="0" borderId="0" xfId="21" applyNumberFormat="1" applyFont="1" applyFill="1" applyAlignment="1">
      <alignment horizontal="right"/>
      <protection/>
    </xf>
    <xf numFmtId="0" fontId="18" fillId="0" borderId="0" xfId="21" applyFont="1" applyAlignment="1">
      <alignment horizontal="right"/>
      <protection/>
    </xf>
    <xf numFmtId="0" fontId="10" fillId="0" borderId="0" xfId="0" applyFont="1" applyAlignment="1">
      <alignment horizontal="left"/>
    </xf>
    <xf numFmtId="0" fontId="14" fillId="0" borderId="3" xfId="21" applyFont="1" applyFill="1" applyBorder="1" applyAlignment="1">
      <alignment horizontal="right" vertical="center"/>
      <protection/>
    </xf>
    <xf numFmtId="3" fontId="10" fillId="0" borderId="3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3" fontId="6" fillId="0" borderId="12" xfId="21" applyNumberFormat="1" applyFont="1" applyFill="1" applyBorder="1" applyAlignment="1">
      <alignment horizontal="center"/>
      <protection/>
    </xf>
    <xf numFmtId="3" fontId="6" fillId="0" borderId="12" xfId="2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center" vertical="center"/>
    </xf>
    <xf numFmtId="3" fontId="5" fillId="0" borderId="3" xfId="21" applyNumberFormat="1" applyFont="1" applyFill="1" applyBorder="1" applyAlignment="1">
      <alignment horizontal="right"/>
      <protection/>
    </xf>
    <xf numFmtId="3" fontId="6" fillId="0" borderId="3" xfId="21" applyNumberFormat="1" applyFont="1" applyFill="1" applyBorder="1" applyAlignment="1">
      <alignment horizontal="center"/>
      <protection/>
    </xf>
    <xf numFmtId="0" fontId="7" fillId="0" borderId="12" xfId="21" applyFont="1" applyFill="1" applyBorder="1">
      <alignment/>
      <protection/>
    </xf>
    <xf numFmtId="3" fontId="6" fillId="0" borderId="6" xfId="21" applyNumberFormat="1" applyFont="1" applyFill="1" applyBorder="1" applyAlignment="1">
      <alignment horizontal="center"/>
      <protection/>
    </xf>
    <xf numFmtId="3" fontId="6" fillId="0" borderId="4" xfId="21" applyNumberFormat="1" applyFont="1" applyFill="1" applyBorder="1" applyAlignment="1">
      <alignment horizontal="center"/>
      <protection/>
    </xf>
    <xf numFmtId="3" fontId="6" fillId="0" borderId="4" xfId="21" applyNumberFormat="1" applyFont="1" applyFill="1" applyBorder="1" applyAlignment="1">
      <alignment horizontal="right"/>
      <protection/>
    </xf>
    <xf numFmtId="3" fontId="6" fillId="0" borderId="16" xfId="21" applyNumberFormat="1" applyFont="1" applyFill="1" applyBorder="1" applyAlignment="1">
      <alignment horizontal="center"/>
      <protection/>
    </xf>
    <xf numFmtId="3" fontId="6" fillId="0" borderId="14" xfId="21" applyNumberFormat="1" applyFont="1" applyFill="1" applyBorder="1" applyAlignment="1">
      <alignment horizontal="right"/>
      <protection/>
    </xf>
    <xf numFmtId="3" fontId="6" fillId="0" borderId="14" xfId="21" applyNumberFormat="1" applyFont="1" applyFill="1" applyBorder="1" applyAlignment="1">
      <alignment horizontal="center"/>
      <protection/>
    </xf>
    <xf numFmtId="3" fontId="6" fillId="0" borderId="3" xfId="21" applyNumberFormat="1" applyFont="1" applyFill="1" applyBorder="1" applyAlignment="1">
      <alignment horizontal="right"/>
      <protection/>
    </xf>
    <xf numFmtId="3" fontId="6" fillId="0" borderId="17" xfId="21" applyNumberFormat="1" applyFont="1" applyFill="1" applyBorder="1" applyAlignment="1">
      <alignment horizontal="center"/>
      <protection/>
    </xf>
    <xf numFmtId="3" fontId="6" fillId="0" borderId="11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3" fontId="5" fillId="0" borderId="3" xfId="21" applyNumberFormat="1" applyFont="1" applyFill="1" applyBorder="1" applyAlignment="1">
      <alignment horizontal="center"/>
      <protection/>
    </xf>
    <xf numFmtId="3" fontId="6" fillId="0" borderId="18" xfId="2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vertical="top" wrapText="1"/>
    </xf>
    <xf numFmtId="3" fontId="6" fillId="0" borderId="4" xfId="21" applyNumberFormat="1" applyFont="1" applyFill="1" applyBorder="1" applyAlignment="1">
      <alignment horizontal="right" vertical="center"/>
      <protection/>
    </xf>
    <xf numFmtId="3" fontId="6" fillId="0" borderId="19" xfId="21" applyNumberFormat="1" applyFont="1" applyFill="1" applyBorder="1" applyAlignment="1">
      <alignment horizontal="center"/>
      <protection/>
    </xf>
    <xf numFmtId="3" fontId="6" fillId="0" borderId="12" xfId="21" applyNumberFormat="1" applyFont="1" applyFill="1" applyBorder="1" applyAlignment="1">
      <alignment horizontal="right" vertical="center"/>
      <protection/>
    </xf>
    <xf numFmtId="3" fontId="6" fillId="0" borderId="20" xfId="21" applyNumberFormat="1" applyFont="1" applyFill="1" applyBorder="1" applyAlignment="1">
      <alignment horizontal="center"/>
      <protection/>
    </xf>
    <xf numFmtId="17" fontId="12" fillId="0" borderId="12" xfId="21" applyNumberFormat="1" applyFont="1" applyFill="1" applyBorder="1" applyAlignment="1">
      <alignment horizontal="right"/>
      <protection/>
    </xf>
    <xf numFmtId="17" fontId="12" fillId="0" borderId="3" xfId="21" applyNumberFormat="1" applyFont="1" applyFill="1" applyBorder="1" applyAlignment="1">
      <alignment horizontal="right"/>
      <protection/>
    </xf>
    <xf numFmtId="3" fontId="6" fillId="0" borderId="11" xfId="21" applyNumberFormat="1" applyFont="1" applyFill="1" applyBorder="1" applyAlignment="1">
      <alignment horizontal="center"/>
      <protection/>
    </xf>
    <xf numFmtId="3" fontId="13" fillId="0" borderId="12" xfId="21" applyNumberFormat="1" applyFont="1" applyFill="1" applyBorder="1" applyAlignment="1">
      <alignment horizontal="right"/>
      <protection/>
    </xf>
    <xf numFmtId="3" fontId="12" fillId="0" borderId="3" xfId="21" applyNumberFormat="1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3" xfId="22" applyFont="1" applyBorder="1" applyAlignment="1">
      <alignment horizontal="left" vertical="center"/>
      <protection/>
    </xf>
    <xf numFmtId="0" fontId="6" fillId="0" borderId="0" xfId="0" applyFont="1" applyAlignment="1">
      <alignment horizontal="left"/>
    </xf>
    <xf numFmtId="3" fontId="6" fillId="0" borderId="4" xfId="22" applyNumberFormat="1" applyFont="1" applyBorder="1" applyAlignment="1">
      <alignment horizontal="left" vertical="center"/>
      <protection/>
    </xf>
    <xf numFmtId="3" fontId="6" fillId="0" borderId="3" xfId="22" applyNumberFormat="1" applyFont="1" applyBorder="1" applyAlignment="1">
      <alignment horizontal="left" vertical="center"/>
      <protection/>
    </xf>
    <xf numFmtId="0" fontId="10" fillId="0" borderId="0" xfId="0" applyFont="1" applyFill="1" applyAlignment="1">
      <alignment horizontal="center" vertical="center"/>
    </xf>
    <xf numFmtId="38" fontId="12" fillId="0" borderId="0" xfId="22" applyNumberFormat="1" applyFont="1" applyFill="1" applyAlignment="1">
      <alignment horizontal="center"/>
      <protection/>
    </xf>
    <xf numFmtId="0" fontId="10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/>
    </xf>
    <xf numFmtId="0" fontId="12" fillId="0" borderId="0" xfId="22" applyFont="1" applyBorder="1" applyAlignment="1">
      <alignment vertical="center"/>
      <protection/>
    </xf>
    <xf numFmtId="0" fontId="31" fillId="0" borderId="0" xfId="21" applyFont="1">
      <alignment/>
      <protection/>
    </xf>
    <xf numFmtId="0" fontId="14" fillId="0" borderId="6" xfId="21" applyNumberFormat="1" applyFont="1" applyFill="1" applyBorder="1" applyAlignment="1">
      <alignment horizontal="center" vertical="top"/>
      <protection/>
    </xf>
    <xf numFmtId="38" fontId="5" fillId="0" borderId="0" xfId="21" applyNumberFormat="1" applyFont="1" applyFill="1" applyAlignment="1">
      <alignment horizontal="center"/>
      <protection/>
    </xf>
    <xf numFmtId="38" fontId="12" fillId="0" borderId="5" xfId="22" applyNumberFormat="1" applyFont="1" applyFill="1" applyBorder="1" applyAlignment="1">
      <alignment horizontal="center" vertical="center" wrapText="1"/>
      <protection/>
    </xf>
    <xf numFmtId="164" fontId="10" fillId="0" borderId="0" xfId="15" applyNumberFormat="1" applyFont="1" applyAlignment="1">
      <alignment/>
    </xf>
    <xf numFmtId="38" fontId="12" fillId="0" borderId="0" xfId="22" applyNumberFormat="1" applyFont="1" applyFill="1" applyAlignment="1">
      <alignment/>
      <protection/>
    </xf>
    <xf numFmtId="164" fontId="12" fillId="0" borderId="3" xfId="15" applyNumberFormat="1" applyFont="1" applyBorder="1" applyAlignment="1">
      <alignment/>
    </xf>
    <xf numFmtId="3" fontId="12" fillId="2" borderId="3" xfId="15" applyNumberFormat="1" applyFont="1" applyFill="1" applyBorder="1" applyAlignment="1">
      <alignment/>
    </xf>
    <xf numFmtId="164" fontId="10" fillId="0" borderId="3" xfId="15" applyNumberFormat="1" applyFont="1" applyBorder="1" applyAlignment="1">
      <alignment vertical="center"/>
    </xf>
    <xf numFmtId="164" fontId="10" fillId="0" borderId="3" xfId="15" applyNumberFormat="1" applyFont="1" applyBorder="1" applyAlignment="1">
      <alignment/>
    </xf>
    <xf numFmtId="38" fontId="31" fillId="0" borderId="0" xfId="21" applyNumberFormat="1" applyFont="1" applyFill="1">
      <alignment/>
      <protection/>
    </xf>
    <xf numFmtId="164" fontId="10" fillId="0" borderId="0" xfId="15" applyNumberFormat="1" applyFont="1" applyBorder="1" applyAlignment="1">
      <alignment/>
    </xf>
    <xf numFmtId="164" fontId="12" fillId="0" borderId="1" xfId="15" applyNumberFormat="1" applyFont="1" applyBorder="1" applyAlignment="1">
      <alignment horizontal="center" vertical="center"/>
    </xf>
    <xf numFmtId="164" fontId="10" fillId="0" borderId="1" xfId="15" applyNumberFormat="1" applyFont="1" applyFill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2" borderId="1" xfId="15" applyNumberFormat="1" applyFont="1" applyFill="1" applyBorder="1" applyAlignment="1">
      <alignment/>
    </xf>
    <xf numFmtId="164" fontId="10" fillId="0" borderId="1" xfId="15" applyNumberFormat="1" applyFont="1" applyBorder="1" applyAlignment="1">
      <alignment vertical="center"/>
    </xf>
    <xf numFmtId="3" fontId="12" fillId="0" borderId="3" xfId="0" applyNumberFormat="1" applyFont="1" applyBorder="1" applyAlignment="1">
      <alignment/>
    </xf>
    <xf numFmtId="3" fontId="31" fillId="0" borderId="0" xfId="21" applyNumberFormat="1" applyFont="1">
      <alignment/>
      <protection/>
    </xf>
    <xf numFmtId="164" fontId="10" fillId="0" borderId="0" xfId="15" applyNumberFormat="1" applyFont="1" applyBorder="1" applyAlignment="1">
      <alignment/>
    </xf>
    <xf numFmtId="0" fontId="14" fillId="0" borderId="0" xfId="0" applyFont="1" applyAlignment="1">
      <alignment/>
    </xf>
    <xf numFmtId="38" fontId="13" fillId="0" borderId="0" xfId="22" applyNumberFormat="1" applyFont="1" applyFill="1" applyAlignment="1">
      <alignment/>
      <protection/>
    </xf>
    <xf numFmtId="0" fontId="14" fillId="0" borderId="3" xfId="0" applyFont="1" applyBorder="1" applyAlignment="1">
      <alignment/>
    </xf>
    <xf numFmtId="0" fontId="14" fillId="0" borderId="3" xfId="0" applyFont="1" applyFill="1" applyBorder="1" applyAlignment="1">
      <alignment/>
    </xf>
    <xf numFmtId="0" fontId="14" fillId="0" borderId="2" xfId="0" applyFont="1" applyBorder="1" applyAlignment="1">
      <alignment/>
    </xf>
    <xf numFmtId="164" fontId="14" fillId="0" borderId="2" xfId="15" applyNumberFormat="1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/>
    </xf>
    <xf numFmtId="0" fontId="14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 horizontal="center"/>
    </xf>
    <xf numFmtId="38" fontId="32" fillId="0" borderId="0" xfId="21" applyNumberFormat="1" applyFont="1" applyFill="1" applyAlignment="1">
      <alignment horizontal="left"/>
      <protection/>
    </xf>
    <xf numFmtId="38" fontId="12" fillId="0" borderId="0" xfId="22" applyNumberFormat="1" applyFont="1" applyFill="1" applyAlignment="1">
      <alignment horizontal="left"/>
      <protection/>
    </xf>
    <xf numFmtId="164" fontId="10" fillId="0" borderId="6" xfId="15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3" xfId="0" applyFont="1" applyBorder="1" applyAlignment="1">
      <alignment horizontal="left" vertical="top" wrapText="1"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2" fillId="0" borderId="3" xfId="0" applyNumberFormat="1" applyFont="1" applyBorder="1" applyAlignment="1">
      <alignment horizontal="center"/>
    </xf>
    <xf numFmtId="38" fontId="31" fillId="0" borderId="0" xfId="0" applyNumberFormat="1" applyFont="1" applyFill="1" applyAlignment="1">
      <alignment/>
    </xf>
    <xf numFmtId="38" fontId="12" fillId="0" borderId="0" xfId="21" applyNumberFormat="1" applyFont="1" applyFill="1" applyAlignment="1">
      <alignment/>
      <protection/>
    </xf>
    <xf numFmtId="38" fontId="34" fillId="0" borderId="0" xfId="21" applyNumberFormat="1" applyFont="1" applyFill="1" applyAlignment="1">
      <alignment horizontal="left"/>
      <protection/>
    </xf>
    <xf numFmtId="164" fontId="10" fillId="0" borderId="0" xfId="15" applyNumberFormat="1" applyFont="1" applyAlignment="1">
      <alignment horizontal="right" vertical="center"/>
    </xf>
    <xf numFmtId="164" fontId="10" fillId="0" borderId="0" xfId="15" applyNumberFormat="1" applyFont="1" applyBorder="1" applyAlignment="1">
      <alignment horizontal="right" vertical="center"/>
    </xf>
    <xf numFmtId="38" fontId="12" fillId="0" borderId="0" xfId="22" applyNumberFormat="1" applyFont="1" applyFill="1" applyAlignment="1">
      <alignment horizontal="left" vertical="center"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3" xfId="21" applyFont="1" applyFill="1" applyBorder="1" applyAlignment="1">
      <alignment horizontal="right" vertical="center"/>
      <protection/>
    </xf>
    <xf numFmtId="0" fontId="12" fillId="0" borderId="15" xfId="2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horizontal="left" vertical="center" wrapText="1"/>
      <protection/>
    </xf>
    <xf numFmtId="3" fontId="10" fillId="0" borderId="2" xfId="21" applyNumberFormat="1" applyFont="1" applyFill="1" applyBorder="1" applyAlignment="1">
      <alignment horizontal="right" vertical="center"/>
      <protection/>
    </xf>
    <xf numFmtId="3" fontId="10" fillId="0" borderId="3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left" vertical="center" wrapText="1"/>
      <protection/>
    </xf>
    <xf numFmtId="3" fontId="12" fillId="0" borderId="3" xfId="21" applyNumberFormat="1" applyFont="1" applyFill="1" applyBorder="1" applyAlignment="1">
      <alignment horizontal="right" vertical="center"/>
      <protection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15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right" vertical="center"/>
      <protection/>
    </xf>
    <xf numFmtId="0" fontId="12" fillId="0" borderId="3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5" xfId="21" applyFont="1" applyFill="1" applyBorder="1" applyAlignment="1">
      <alignment horizontal="left" vertical="center" wrapText="1"/>
      <protection/>
    </xf>
    <xf numFmtId="0" fontId="10" fillId="0" borderId="5" xfId="21" applyNumberFormat="1" applyFont="1" applyFill="1" applyBorder="1" applyAlignment="1">
      <alignment horizontal="left" vertical="center" wrapText="1"/>
      <protection/>
    </xf>
    <xf numFmtId="3" fontId="10" fillId="0" borderId="5" xfId="21" applyNumberFormat="1" applyFont="1" applyFill="1" applyBorder="1" applyAlignment="1">
      <alignment horizontal="right" vertical="center"/>
      <protection/>
    </xf>
    <xf numFmtId="3" fontId="10" fillId="0" borderId="5" xfId="21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Alignment="1">
      <alignment horizontal="right" vertical="center"/>
    </xf>
    <xf numFmtId="3" fontId="10" fillId="0" borderId="10" xfId="21" applyNumberFormat="1" applyFont="1" applyFill="1" applyBorder="1" applyAlignment="1">
      <alignment horizontal="right" vertical="center"/>
      <protection/>
    </xf>
    <xf numFmtId="0" fontId="10" fillId="0" borderId="1" xfId="0" applyFont="1" applyFill="1" applyBorder="1" applyAlignment="1">
      <alignment horizontal="left" vertical="center"/>
    </xf>
    <xf numFmtId="0" fontId="10" fillId="0" borderId="2" xfId="21" applyNumberFormat="1" applyFont="1" applyFill="1" applyBorder="1" applyAlignment="1">
      <alignment horizontal="left" vertical="center" wrapText="1"/>
      <protection/>
    </xf>
    <xf numFmtId="0" fontId="10" fillId="0" borderId="1" xfId="21" applyFont="1" applyFill="1" applyBorder="1" applyAlignment="1">
      <alignment horizontal="left" vertical="center"/>
      <protection/>
    </xf>
    <xf numFmtId="3" fontId="10" fillId="0" borderId="3" xfId="21" applyNumberFormat="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left" vertical="center" wrapText="1"/>
      <protection/>
    </xf>
    <xf numFmtId="3" fontId="10" fillId="0" borderId="15" xfId="21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10" fillId="0" borderId="2" xfId="21" applyFont="1" applyFill="1" applyBorder="1" applyAlignment="1">
      <alignment horizontal="left" vertical="center" wrapText="1"/>
      <protection/>
    </xf>
    <xf numFmtId="3" fontId="10" fillId="0" borderId="3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left" vertical="center"/>
    </xf>
    <xf numFmtId="0" fontId="10" fillId="0" borderId="9" xfId="21" applyFont="1" applyFill="1" applyBorder="1" applyAlignment="1">
      <alignment horizontal="left" vertical="center" wrapText="1"/>
      <protection/>
    </xf>
    <xf numFmtId="3" fontId="12" fillId="2" borderId="3" xfId="21" applyNumberFormat="1" applyFont="1" applyFill="1" applyBorder="1" applyAlignment="1">
      <alignment horizontal="right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3" fontId="10" fillId="0" borderId="2" xfId="21" applyNumberFormat="1" applyFont="1" applyFill="1" applyBorder="1" applyAlignment="1">
      <alignment horizontal="center" vertical="center"/>
      <protection/>
    </xf>
    <xf numFmtId="3" fontId="10" fillId="0" borderId="7" xfId="21" applyNumberFormat="1" applyFont="1" applyFill="1" applyBorder="1" applyAlignment="1">
      <alignment horizontal="right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15" xfId="21" applyFont="1" applyFill="1" applyBorder="1" applyAlignment="1">
      <alignment horizontal="center" vertical="center"/>
      <protection/>
    </xf>
    <xf numFmtId="3" fontId="12" fillId="0" borderId="15" xfId="21" applyNumberFormat="1" applyFont="1" applyFill="1" applyBorder="1" applyAlignment="1">
      <alignment horizontal="right" vertical="center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left" vertical="center" wrapText="1"/>
      <protection/>
    </xf>
    <xf numFmtId="0" fontId="12" fillId="0" borderId="3" xfId="21" applyFont="1" applyFill="1" applyBorder="1" applyAlignment="1">
      <alignment horizontal="center" vertical="center"/>
      <protection/>
    </xf>
    <xf numFmtId="0" fontId="12" fillId="0" borderId="3" xfId="21" applyFont="1" applyFill="1" applyBorder="1" applyAlignment="1">
      <alignment horizontal="left" vertical="center"/>
      <protection/>
    </xf>
    <xf numFmtId="3" fontId="10" fillId="0" borderId="3" xfId="21" applyNumberFormat="1" applyFont="1" applyFill="1" applyBorder="1" applyAlignment="1">
      <alignment horizontal="right" vertical="center" wrapText="1"/>
      <protection/>
    </xf>
    <xf numFmtId="3" fontId="10" fillId="0" borderId="3" xfId="21" applyNumberFormat="1" applyFont="1" applyFill="1" applyBorder="1" applyAlignment="1">
      <alignment horizontal="center" vertical="center" wrapText="1"/>
      <protection/>
    </xf>
    <xf numFmtId="3" fontId="8" fillId="0" borderId="3" xfId="21" applyNumberFormat="1" applyFont="1" applyFill="1" applyBorder="1" applyAlignment="1">
      <alignment horizontal="right" vertical="center" wrapText="1"/>
      <protection/>
    </xf>
    <xf numFmtId="3" fontId="8" fillId="0" borderId="3" xfId="21" applyNumberFormat="1" applyFont="1" applyFill="1" applyBorder="1" applyAlignment="1">
      <alignment horizontal="center" vertical="center" wrapText="1"/>
      <protection/>
    </xf>
    <xf numFmtId="3" fontId="12" fillId="0" borderId="3" xfId="21" applyNumberFormat="1" applyFont="1" applyFill="1" applyBorder="1" applyAlignment="1">
      <alignment horizontal="right" vertical="center" wrapText="1"/>
      <protection/>
    </xf>
    <xf numFmtId="0" fontId="10" fillId="0" borderId="0" xfId="21" applyFont="1" applyAlignment="1">
      <alignment horizontal="left" vertical="center"/>
      <protection/>
    </xf>
    <xf numFmtId="0" fontId="10" fillId="0" borderId="0" xfId="21" applyNumberFormat="1" applyFont="1" applyFill="1" applyAlignment="1">
      <alignment horizontal="center" vertical="center"/>
      <protection/>
    </xf>
    <xf numFmtId="38" fontId="10" fillId="0" borderId="0" xfId="21" applyNumberFormat="1" applyFont="1" applyFill="1" applyAlignment="1">
      <alignment vertical="center"/>
      <protection/>
    </xf>
    <xf numFmtId="38" fontId="12" fillId="0" borderId="0" xfId="21" applyNumberFormat="1" applyFont="1" applyFill="1" applyAlignment="1">
      <alignment horizontal="left" vertical="center"/>
      <protection/>
    </xf>
    <xf numFmtId="38" fontId="10" fillId="0" borderId="0" xfId="21" applyNumberFormat="1" applyFont="1" applyFill="1" applyAlignment="1">
      <alignment horizontal="center" vertical="center"/>
      <protection/>
    </xf>
    <xf numFmtId="38" fontId="10" fillId="0" borderId="0" xfId="21" applyNumberFormat="1" applyFont="1" applyFill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2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Alignment="1">
      <alignment horizontal="center" vertical="center"/>
    </xf>
    <xf numFmtId="38" fontId="13" fillId="0" borderId="0" xfId="22" applyNumberFormat="1" applyFont="1" applyFill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0" fontId="14" fillId="0" borderId="5" xfId="21" applyFont="1" applyFill="1" applyBorder="1" applyAlignment="1">
      <alignment horizontal="center" vertical="center" wrapText="1"/>
      <protection/>
    </xf>
    <xf numFmtId="0" fontId="14" fillId="0" borderId="3" xfId="21" applyFont="1" applyFill="1" applyBorder="1" applyAlignment="1">
      <alignment horizontal="left" vertical="center" wrapText="1"/>
      <protection/>
    </xf>
    <xf numFmtId="0" fontId="14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3" xfId="21" applyFont="1" applyFill="1" applyBorder="1" applyAlignment="1">
      <alignment horizontal="left" vertical="center"/>
      <protection/>
    </xf>
    <xf numFmtId="0" fontId="14" fillId="0" borderId="6" xfId="21" applyFont="1" applyFill="1" applyBorder="1" applyAlignment="1">
      <alignment horizontal="center" vertical="center"/>
      <protection/>
    </xf>
    <xf numFmtId="0" fontId="14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 wrapText="1"/>
      <protection/>
    </xf>
    <xf numFmtId="38" fontId="14" fillId="0" borderId="0" xfId="0" applyNumberFormat="1" applyFont="1" applyFill="1" applyAlignment="1">
      <alignment horizontal="center" vertical="center"/>
    </xf>
    <xf numFmtId="38" fontId="14" fillId="0" borderId="0" xfId="21" applyNumberFormat="1" applyFont="1" applyFill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4" fillId="0" borderId="0" xfId="0" applyFont="1" applyFill="1" applyAlignment="1">
      <alignment horizontal="center" vertical="center"/>
    </xf>
    <xf numFmtId="164" fontId="14" fillId="0" borderId="0" xfId="15" applyNumberFormat="1" applyFont="1" applyAlignment="1">
      <alignment horizontal="right" vertical="center"/>
    </xf>
    <xf numFmtId="0" fontId="13" fillId="0" borderId="3" xfId="21" applyFont="1" applyFill="1" applyBorder="1" applyAlignment="1">
      <alignment horizontal="right" vertical="center"/>
      <protection/>
    </xf>
    <xf numFmtId="0" fontId="13" fillId="0" borderId="15" xfId="21" applyFont="1" applyFill="1" applyBorder="1" applyAlignment="1">
      <alignment horizontal="right" vertical="center"/>
      <protection/>
    </xf>
    <xf numFmtId="3" fontId="14" fillId="0" borderId="2" xfId="21" applyNumberFormat="1" applyFont="1" applyFill="1" applyBorder="1" applyAlignment="1">
      <alignment horizontal="right" vertical="center"/>
      <protection/>
    </xf>
    <xf numFmtId="3" fontId="13" fillId="0" borderId="2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3" fillId="0" borderId="3" xfId="21" applyNumberFormat="1" applyFont="1" applyFill="1" applyBorder="1" applyAlignment="1">
      <alignment horizontal="right" vertical="center"/>
      <protection/>
    </xf>
    <xf numFmtId="3" fontId="14" fillId="0" borderId="5" xfId="21" applyNumberFormat="1" applyFont="1" applyFill="1" applyBorder="1" applyAlignment="1">
      <alignment horizontal="right" vertical="center"/>
      <protection/>
    </xf>
    <xf numFmtId="3" fontId="14" fillId="0" borderId="3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4" fillId="0" borderId="3" xfId="21" applyNumberFormat="1" applyFont="1" applyFill="1" applyBorder="1" applyAlignment="1">
      <alignment horizontal="right" vertical="center"/>
      <protection/>
    </xf>
    <xf numFmtId="3" fontId="13" fillId="0" borderId="3" xfId="21" applyNumberFormat="1" applyFont="1" applyFill="1" applyBorder="1" applyAlignment="1">
      <alignment horizontal="right" vertical="center"/>
      <protection/>
    </xf>
    <xf numFmtId="3" fontId="14" fillId="0" borderId="7" xfId="21" applyNumberFormat="1" applyFont="1" applyFill="1" applyBorder="1" applyAlignment="1">
      <alignment horizontal="right" vertical="center"/>
      <protection/>
    </xf>
    <xf numFmtId="3" fontId="14" fillId="0" borderId="3" xfId="21" applyNumberFormat="1" applyFont="1" applyFill="1" applyBorder="1" applyAlignment="1">
      <alignment horizontal="right" vertical="center" wrapText="1"/>
      <protection/>
    </xf>
    <xf numFmtId="38" fontId="14" fillId="0" borderId="0" xfId="21" applyNumberFormat="1" applyFont="1" applyFill="1" applyAlignment="1">
      <alignment horizontal="right" vertical="center"/>
      <protection/>
    </xf>
    <xf numFmtId="0" fontId="14" fillId="0" borderId="0" xfId="21" applyFont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right" vertical="center"/>
    </xf>
    <xf numFmtId="38" fontId="12" fillId="0" borderId="0" xfId="22" applyNumberFormat="1" applyFont="1" applyFill="1">
      <alignment/>
      <protection/>
    </xf>
    <xf numFmtId="0" fontId="10" fillId="0" borderId="1" xfId="0" applyFont="1" applyFill="1" applyBorder="1" applyAlignment="1">
      <alignment/>
    </xf>
    <xf numFmtId="38" fontId="10" fillId="0" borderId="3" xfId="21" applyNumberFormat="1" applyFont="1" applyFill="1" applyBorder="1" applyAlignment="1">
      <alignment vertical="top"/>
      <protection/>
    </xf>
    <xf numFmtId="38" fontId="10" fillId="0" borderId="4" xfId="21" applyNumberFormat="1" applyFont="1" applyFill="1" applyBorder="1">
      <alignment/>
      <protection/>
    </xf>
    <xf numFmtId="38" fontId="10" fillId="0" borderId="4" xfId="21" applyNumberFormat="1" applyFont="1" applyFill="1" applyBorder="1" applyAlignment="1">
      <alignment vertical="top"/>
      <protection/>
    </xf>
    <xf numFmtId="38" fontId="10" fillId="0" borderId="5" xfId="21" applyNumberFormat="1" applyFont="1" applyFill="1" applyBorder="1" applyAlignment="1">
      <alignment vertical="top"/>
      <protection/>
    </xf>
    <xf numFmtId="38" fontId="10" fillId="0" borderId="1" xfId="0" applyNumberFormat="1" applyFont="1" applyFill="1" applyBorder="1" applyAlignment="1">
      <alignment/>
    </xf>
    <xf numFmtId="38" fontId="10" fillId="0" borderId="1" xfId="21" applyNumberFormat="1" applyFont="1" applyFill="1" applyBorder="1" applyAlignment="1">
      <alignment vertical="top"/>
      <protection/>
    </xf>
    <xf numFmtId="38" fontId="10" fillId="0" borderId="1" xfId="21" applyNumberFormat="1" applyFont="1" applyFill="1" applyBorder="1" applyAlignment="1">
      <alignment vertical="top"/>
      <protection/>
    </xf>
    <xf numFmtId="38" fontId="10" fillId="0" borderId="3" xfId="21" applyNumberFormat="1" applyFont="1" applyFill="1" applyBorder="1" applyAlignment="1">
      <alignment vertical="top"/>
      <protection/>
    </xf>
    <xf numFmtId="38" fontId="12" fillId="0" borderId="3" xfId="0" applyNumberFormat="1" applyFont="1" applyFill="1" applyBorder="1" applyAlignment="1">
      <alignment vertical="top" wrapText="1"/>
    </xf>
    <xf numFmtId="38" fontId="10" fillId="0" borderId="1" xfId="21" applyNumberFormat="1" applyFont="1" applyFill="1" applyBorder="1" applyAlignment="1">
      <alignment horizontal="left"/>
      <protection/>
    </xf>
    <xf numFmtId="38" fontId="10" fillId="0" borderId="3" xfId="0" applyNumberFormat="1" applyFont="1" applyFill="1" applyBorder="1" applyAlignment="1">
      <alignment vertical="top" wrapText="1"/>
    </xf>
    <xf numFmtId="38" fontId="10" fillId="0" borderId="7" xfId="21" applyNumberFormat="1" applyFont="1" applyFill="1" applyBorder="1">
      <alignment/>
      <protection/>
    </xf>
    <xf numFmtId="38" fontId="10" fillId="0" borderId="7" xfId="0" applyNumberFormat="1" applyFont="1" applyFill="1" applyBorder="1" applyAlignment="1">
      <alignment vertical="top" wrapText="1"/>
    </xf>
    <xf numFmtId="38" fontId="10" fillId="0" borderId="1" xfId="21" applyNumberFormat="1" applyFont="1" applyFill="1" applyBorder="1">
      <alignment/>
      <protection/>
    </xf>
    <xf numFmtId="38" fontId="10" fillId="0" borderId="7" xfId="21" applyNumberFormat="1" applyFont="1" applyFill="1" applyBorder="1" applyAlignment="1">
      <alignment vertical="top"/>
      <protection/>
    </xf>
    <xf numFmtId="38" fontId="10" fillId="3" borderId="5" xfId="0" applyNumberFormat="1" applyFont="1" applyFill="1" applyBorder="1" applyAlignment="1">
      <alignment/>
    </xf>
    <xf numFmtId="38" fontId="10" fillId="0" borderId="5" xfId="0" applyNumberFormat="1" applyFont="1" applyFill="1" applyBorder="1" applyAlignment="1">
      <alignment vertical="top" wrapText="1"/>
    </xf>
    <xf numFmtId="38" fontId="10" fillId="3" borderId="3" xfId="0" applyNumberFormat="1" applyFont="1" applyFill="1" applyBorder="1" applyAlignment="1">
      <alignment vertical="top" wrapText="1"/>
    </xf>
    <xf numFmtId="38" fontId="10" fillId="0" borderId="1" xfId="0" applyNumberFormat="1" applyFont="1" applyFill="1" applyBorder="1" applyAlignment="1">
      <alignment vertical="top" wrapText="1"/>
    </xf>
    <xf numFmtId="38" fontId="12" fillId="0" borderId="1" xfId="0" applyNumberFormat="1" applyFont="1" applyFill="1" applyBorder="1" applyAlignment="1">
      <alignment horizontal="center" vertical="top" wrapText="1"/>
    </xf>
    <xf numFmtId="38" fontId="10" fillId="0" borderId="0" xfId="21" applyNumberFormat="1" applyFont="1" applyFill="1">
      <alignment/>
      <protection/>
    </xf>
    <xf numFmtId="0" fontId="12" fillId="0" borderId="0" xfId="21" applyFont="1">
      <alignment/>
      <protection/>
    </xf>
    <xf numFmtId="0" fontId="10" fillId="0" borderId="0" xfId="21" applyFont="1">
      <alignment/>
      <protection/>
    </xf>
    <xf numFmtId="38" fontId="12" fillId="0" borderId="0" xfId="0" applyNumberFormat="1" applyFont="1" applyFill="1" applyAlignment="1">
      <alignment/>
    </xf>
    <xf numFmtId="0" fontId="13" fillId="0" borderId="0" xfId="22" applyNumberFormat="1" applyFont="1" applyFill="1" applyAlignment="1">
      <alignment horizontal="center"/>
      <protection/>
    </xf>
    <xf numFmtId="0" fontId="14" fillId="0" borderId="3" xfId="22" applyNumberFormat="1" applyFont="1" applyFill="1" applyBorder="1" applyAlignment="1">
      <alignment horizontal="center"/>
      <protection/>
    </xf>
    <xf numFmtId="0" fontId="14" fillId="0" borderId="5" xfId="21" applyNumberFormat="1" applyFont="1" applyFill="1" applyBorder="1" applyAlignment="1">
      <alignment horizontal="center" vertical="top"/>
      <protection/>
    </xf>
    <xf numFmtId="0" fontId="14" fillId="0" borderId="3" xfId="21" applyNumberFormat="1" applyFont="1" applyFill="1" applyBorder="1" applyAlignment="1">
      <alignment horizontal="center" vertical="top"/>
      <protection/>
    </xf>
    <xf numFmtId="38" fontId="13" fillId="0" borderId="3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right"/>
    </xf>
    <xf numFmtId="0" fontId="14" fillId="0" borderId="3" xfId="0" applyNumberFormat="1" applyFont="1" applyFill="1" applyBorder="1" applyAlignment="1">
      <alignment horizontal="right"/>
    </xf>
    <xf numFmtId="0" fontId="14" fillId="0" borderId="6" xfId="0" applyNumberFormat="1" applyFont="1" applyFill="1" applyBorder="1" applyAlignment="1">
      <alignment horizontal="right"/>
    </xf>
    <xf numFmtId="0" fontId="14" fillId="0" borderId="7" xfId="21" applyNumberFormat="1" applyFont="1" applyFill="1" applyBorder="1" applyAlignment="1">
      <alignment horizontal="center" vertical="top"/>
      <protection/>
    </xf>
    <xf numFmtId="38" fontId="13" fillId="0" borderId="6" xfId="0" applyNumberFormat="1" applyFont="1" applyFill="1" applyBorder="1" applyAlignment="1">
      <alignment horizontal="center" vertical="top" wrapText="1"/>
    </xf>
    <xf numFmtId="0" fontId="14" fillId="0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/>
    </xf>
    <xf numFmtId="38" fontId="10" fillId="0" borderId="3" xfId="21" applyNumberFormat="1" applyFont="1" applyFill="1" applyBorder="1" applyAlignment="1">
      <alignment horizontal="center"/>
      <protection/>
    </xf>
    <xf numFmtId="38" fontId="12" fillId="0" borderId="2" xfId="0" applyNumberFormat="1" applyFont="1" applyFill="1" applyBorder="1" applyAlignment="1">
      <alignment horizontal="center" vertical="top" wrapText="1"/>
    </xf>
    <xf numFmtId="38" fontId="12" fillId="0" borderId="0" xfId="21" applyNumberFormat="1" applyFont="1" applyFill="1" applyAlignment="1">
      <alignment horizontal="left"/>
      <protection/>
    </xf>
    <xf numFmtId="38" fontId="10" fillId="0" borderId="0" xfId="21" applyNumberFormat="1" applyFont="1" applyFill="1" applyAlignment="1">
      <alignment horizontal="left"/>
      <protection/>
    </xf>
    <xf numFmtId="38" fontId="12" fillId="0" borderId="0" xfId="0" applyNumberFormat="1" applyFont="1" applyFill="1" applyAlignment="1">
      <alignment horizontal="left"/>
    </xf>
    <xf numFmtId="38" fontId="12" fillId="0" borderId="0" xfId="22" applyNumberFormat="1" applyFont="1" applyFill="1" applyAlignment="1">
      <alignment horizontal="right"/>
      <protection/>
    </xf>
    <xf numFmtId="38" fontId="12" fillId="0" borderId="15" xfId="22" applyNumberFormat="1" applyFont="1" applyFill="1" applyBorder="1" applyAlignment="1">
      <alignment horizontal="center" vertical="center" wrapText="1"/>
      <protection/>
    </xf>
    <xf numFmtId="38" fontId="12" fillId="0" borderId="3" xfId="21" applyNumberFormat="1" applyFont="1" applyFill="1" applyBorder="1" applyAlignment="1">
      <alignment/>
      <protection/>
    </xf>
    <xf numFmtId="38" fontId="12" fillId="0" borderId="5" xfId="21" applyNumberFormat="1" applyFont="1" applyFill="1" applyBorder="1" applyAlignment="1">
      <alignment horizontal="right"/>
      <protection/>
    </xf>
    <xf numFmtId="38" fontId="10" fillId="0" borderId="7" xfId="21" applyNumberFormat="1" applyFont="1" applyFill="1" applyBorder="1" applyAlignment="1">
      <alignment horizontal="right"/>
      <protection/>
    </xf>
    <xf numFmtId="38" fontId="10" fillId="0" borderId="3" xfId="22" applyNumberFormat="1" applyFont="1" applyFill="1" applyBorder="1" applyAlignment="1">
      <alignment horizontal="right"/>
      <protection/>
    </xf>
    <xf numFmtId="38" fontId="12" fillId="2" borderId="1" xfId="22" applyNumberFormat="1" applyFont="1" applyFill="1" applyBorder="1" applyAlignment="1">
      <alignment horizontal="right"/>
      <protection/>
    </xf>
    <xf numFmtId="38" fontId="10" fillId="3" borderId="2" xfId="0" applyNumberFormat="1" applyFont="1" applyFill="1" applyBorder="1" applyAlignment="1">
      <alignment horizontal="right"/>
    </xf>
    <xf numFmtId="38" fontId="10" fillId="0" borderId="10" xfId="21" applyNumberFormat="1" applyFont="1" applyFill="1" applyBorder="1" applyAlignment="1">
      <alignment horizontal="right"/>
      <protection/>
    </xf>
    <xf numFmtId="38" fontId="12" fillId="0" borderId="3" xfId="22" applyNumberFormat="1" applyFont="1" applyFill="1" applyBorder="1" applyAlignment="1">
      <alignment horizontal="right"/>
      <protection/>
    </xf>
    <xf numFmtId="38" fontId="13" fillId="0" borderId="0" xfId="22" applyNumberFormat="1" applyFont="1" applyFill="1">
      <alignment/>
      <protection/>
    </xf>
    <xf numFmtId="38" fontId="14" fillId="0" borderId="0" xfId="0" applyNumberFormat="1" applyFont="1" applyFill="1" applyAlignment="1">
      <alignment/>
    </xf>
    <xf numFmtId="38" fontId="13" fillId="0" borderId="1" xfId="22" applyNumberFormat="1" applyFont="1" applyFill="1" applyBorder="1" applyAlignment="1">
      <alignment horizontal="center" vertical="center" wrapText="1"/>
      <protection/>
    </xf>
    <xf numFmtId="38" fontId="13" fillId="0" borderId="3" xfId="21" applyNumberFormat="1" applyFont="1" applyFill="1" applyBorder="1" applyAlignment="1">
      <alignment horizontal="left"/>
      <protection/>
    </xf>
    <xf numFmtId="38" fontId="14" fillId="0" borderId="3" xfId="21" applyNumberFormat="1" applyFont="1" applyFill="1" applyBorder="1">
      <alignment/>
      <protection/>
    </xf>
    <xf numFmtId="0" fontId="14" fillId="0" borderId="3" xfId="0" applyFont="1" applyFill="1" applyBorder="1" applyAlignment="1">
      <alignment/>
    </xf>
    <xf numFmtId="38" fontId="14" fillId="0" borderId="3" xfId="22" applyNumberFormat="1" applyFont="1" applyFill="1" applyBorder="1">
      <alignment/>
      <protection/>
    </xf>
    <xf numFmtId="38" fontId="13" fillId="0" borderId="7" xfId="21" applyNumberFormat="1" applyFont="1" applyFill="1" applyBorder="1" applyAlignment="1">
      <alignment horizontal="right"/>
      <protection/>
    </xf>
    <xf numFmtId="38" fontId="14" fillId="0" borderId="8" xfId="22" applyNumberFormat="1" applyFont="1" applyFill="1" applyBorder="1" applyAlignment="1">
      <alignment horizontal="right"/>
      <protection/>
    </xf>
    <xf numFmtId="38" fontId="14" fillId="0" borderId="7" xfId="21" applyNumberFormat="1" applyFont="1" applyFill="1" applyBorder="1" applyAlignment="1">
      <alignment horizontal="right"/>
      <protection/>
    </xf>
    <xf numFmtId="38" fontId="14" fillId="0" borderId="5" xfId="0" applyNumberFormat="1" applyFont="1" applyFill="1" applyBorder="1" applyAlignment="1">
      <alignment/>
    </xf>
    <xf numFmtId="38" fontId="13" fillId="0" borderId="3" xfId="21" applyNumberFormat="1" applyFont="1" applyFill="1" applyBorder="1" applyAlignment="1">
      <alignment horizontal="right"/>
      <protection/>
    </xf>
    <xf numFmtId="38" fontId="13" fillId="2" borderId="1" xfId="22" applyNumberFormat="1" applyFont="1" applyFill="1" applyBorder="1" applyAlignment="1">
      <alignment horizontal="right"/>
      <protection/>
    </xf>
    <xf numFmtId="38" fontId="14" fillId="0" borderId="2" xfId="21" applyNumberFormat="1" applyFont="1" applyFill="1" applyBorder="1" applyAlignment="1">
      <alignment horizontal="right"/>
      <protection/>
    </xf>
    <xf numFmtId="38" fontId="13" fillId="0" borderId="2" xfId="21" applyNumberFormat="1" applyFont="1" applyFill="1" applyBorder="1" applyAlignment="1">
      <alignment horizontal="right"/>
      <protection/>
    </xf>
    <xf numFmtId="3" fontId="13" fillId="0" borderId="3" xfId="0" applyNumberFormat="1" applyFont="1" applyFill="1" applyBorder="1" applyAlignment="1">
      <alignment horizontal="center" vertical="center"/>
    </xf>
    <xf numFmtId="38" fontId="14" fillId="0" borderId="3" xfId="22" applyNumberFormat="1" applyFont="1" applyFill="1" applyBorder="1" applyAlignment="1">
      <alignment horizontal="right"/>
      <protection/>
    </xf>
    <xf numFmtId="38" fontId="14" fillId="3" borderId="3" xfId="21" applyNumberFormat="1" applyFont="1" applyFill="1" applyBorder="1">
      <alignment/>
      <protection/>
    </xf>
    <xf numFmtId="38" fontId="14" fillId="0" borderId="2" xfId="0" applyNumberFormat="1" applyFont="1" applyFill="1" applyBorder="1" applyAlignment="1">
      <alignment horizontal="right"/>
    </xf>
    <xf numFmtId="38" fontId="14" fillId="0" borderId="1" xfId="0" applyNumberFormat="1" applyFont="1" applyFill="1" applyBorder="1" applyAlignment="1">
      <alignment/>
    </xf>
    <xf numFmtId="38" fontId="13" fillId="0" borderId="3" xfId="22" applyNumberFormat="1" applyFont="1" applyFill="1" applyBorder="1" applyAlignment="1">
      <alignment horizontal="right"/>
      <protection/>
    </xf>
    <xf numFmtId="0" fontId="13" fillId="0" borderId="10" xfId="21" applyFont="1" applyBorder="1" applyAlignment="1">
      <alignment horizontal="left" vertical="top" wrapText="1"/>
      <protection/>
    </xf>
    <xf numFmtId="38" fontId="13" fillId="0" borderId="1" xfId="22" applyNumberFormat="1" applyFont="1" applyFill="1" applyBorder="1" applyAlignment="1">
      <alignment horizontal="left"/>
      <protection/>
    </xf>
    <xf numFmtId="38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38" fontId="13" fillId="0" borderId="0" xfId="0" applyNumberFormat="1" applyFont="1" applyFill="1" applyAlignment="1">
      <alignment horizontal="center"/>
    </xf>
    <xf numFmtId="38" fontId="13" fillId="0" borderId="0" xfId="0" applyNumberFormat="1" applyFont="1" applyFill="1" applyAlignment="1">
      <alignment/>
    </xf>
    <xf numFmtId="38" fontId="10" fillId="0" borderId="21" xfId="22" applyNumberFormat="1" applyFont="1" applyFill="1" applyBorder="1" applyAlignment="1">
      <alignment horizontal="right"/>
      <protection/>
    </xf>
    <xf numFmtId="38" fontId="10" fillId="0" borderId="21" xfId="22" applyNumberFormat="1" applyFont="1" applyFill="1" applyBorder="1" applyAlignment="1">
      <alignment horizontal="right"/>
      <protection/>
    </xf>
    <xf numFmtId="38" fontId="12" fillId="0" borderId="21" xfId="22" applyNumberFormat="1" applyFont="1" applyFill="1" applyBorder="1" applyAlignment="1">
      <alignment horizontal="right"/>
      <protection/>
    </xf>
    <xf numFmtId="38" fontId="10" fillId="0" borderId="1" xfId="22" applyNumberFormat="1" applyFont="1" applyFill="1" applyBorder="1" applyAlignment="1">
      <alignment horizontal="right"/>
      <protection/>
    </xf>
    <xf numFmtId="38" fontId="10" fillId="3" borderId="1" xfId="22" applyNumberFormat="1" applyFont="1" applyFill="1" applyBorder="1" applyAlignment="1">
      <alignment horizontal="right"/>
      <protection/>
    </xf>
    <xf numFmtId="3" fontId="35" fillId="0" borderId="3" xfId="21" applyNumberFormat="1" applyFont="1" applyFill="1" applyBorder="1">
      <alignment/>
      <protection/>
    </xf>
    <xf numFmtId="3" fontId="10" fillId="0" borderId="0" xfId="21" applyNumberFormat="1" applyFont="1">
      <alignment/>
      <protection/>
    </xf>
    <xf numFmtId="38" fontId="12" fillId="0" borderId="0" xfId="0" applyNumberFormat="1" applyFont="1" applyFill="1" applyAlignment="1">
      <alignment horizontal="center"/>
    </xf>
    <xf numFmtId="0" fontId="14" fillId="0" borderId="6" xfId="0" applyNumberFormat="1" applyFont="1" applyFill="1" applyBorder="1" applyAlignment="1">
      <alignment horizontal="center"/>
    </xf>
    <xf numFmtId="38" fontId="10" fillId="0" borderId="2" xfId="0" applyNumberFormat="1" applyFont="1" applyFill="1" applyBorder="1" applyAlignment="1">
      <alignment horizontal="left"/>
    </xf>
    <xf numFmtId="38" fontId="5" fillId="0" borderId="3" xfId="0" applyNumberFormat="1" applyFont="1" applyFill="1" applyBorder="1" applyAlignment="1">
      <alignment horizontal="center"/>
    </xf>
    <xf numFmtId="38" fontId="12" fillId="0" borderId="3" xfId="0" applyNumberFormat="1" applyFont="1" applyFill="1" applyBorder="1" applyAlignment="1">
      <alignment horizontal="center" vertical="top" wrapText="1"/>
    </xf>
    <xf numFmtId="0" fontId="14" fillId="0" borderId="12" xfId="21" applyFont="1" applyFill="1" applyBorder="1">
      <alignment/>
      <protection/>
    </xf>
    <xf numFmtId="0" fontId="13" fillId="0" borderId="6" xfId="21" applyFont="1" applyFill="1" applyBorder="1" applyAlignment="1">
      <alignment horizontal="center"/>
      <protection/>
    </xf>
    <xf numFmtId="0" fontId="14" fillId="0" borderId="0" xfId="21" applyFont="1" applyFill="1" applyBorder="1">
      <alignment/>
      <protection/>
    </xf>
    <xf numFmtId="0" fontId="14" fillId="0" borderId="14" xfId="21" applyFont="1" applyFill="1" applyBorder="1">
      <alignment/>
      <protection/>
    </xf>
    <xf numFmtId="0" fontId="14" fillId="0" borderId="11" xfId="21" applyFont="1" applyFill="1" applyBorder="1">
      <alignment/>
      <protection/>
    </xf>
    <xf numFmtId="0" fontId="14" fillId="0" borderId="4" xfId="21" applyFont="1" applyFill="1" applyBorder="1">
      <alignment/>
      <protection/>
    </xf>
    <xf numFmtId="0" fontId="13" fillId="0" borderId="3" xfId="21" applyFont="1" applyFill="1" applyBorder="1">
      <alignment/>
      <protection/>
    </xf>
    <xf numFmtId="0" fontId="14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3" xfId="21" applyFont="1" applyFill="1" applyBorder="1" applyAlignment="1">
      <alignment horizontal="center"/>
      <protection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21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center" vertical="top" wrapText="1"/>
    </xf>
    <xf numFmtId="0" fontId="14" fillId="0" borderId="5" xfId="21" applyFont="1" applyFill="1" applyBorder="1">
      <alignment/>
      <protection/>
    </xf>
    <xf numFmtId="0" fontId="14" fillId="0" borderId="3" xfId="21" applyFont="1" applyFill="1" applyBorder="1">
      <alignment/>
      <protection/>
    </xf>
    <xf numFmtId="0" fontId="14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0" xfId="22" applyFont="1" applyFill="1" applyBorder="1" applyAlignment="1">
      <alignment vertical="center"/>
      <protection/>
    </xf>
    <xf numFmtId="3" fontId="14" fillId="0" borderId="23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10" fillId="0" borderId="12" xfId="21" applyNumberFormat="1" applyFont="1" applyFill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3" fontId="10" fillId="0" borderId="23" xfId="21" applyNumberFormat="1" applyFont="1" applyFill="1" applyBorder="1" applyAlignment="1">
      <alignment horizontal="right"/>
      <protection/>
    </xf>
    <xf numFmtId="3" fontId="12" fillId="0" borderId="3" xfId="21" applyNumberFormat="1" applyFont="1" applyFill="1" applyBorder="1" applyAlignment="1">
      <alignment horizontal="right"/>
      <protection/>
    </xf>
    <xf numFmtId="3" fontId="10" fillId="0" borderId="6" xfId="21" applyNumberFormat="1" applyFont="1" applyFill="1" applyBorder="1" applyAlignment="1">
      <alignment horizontal="right"/>
      <protection/>
    </xf>
    <xf numFmtId="3" fontId="10" fillId="0" borderId="4" xfId="21" applyNumberFormat="1" applyFont="1" applyFill="1" applyBorder="1" applyAlignment="1">
      <alignment horizontal="right"/>
      <protection/>
    </xf>
    <xf numFmtId="3" fontId="10" fillId="0" borderId="16" xfId="21" applyNumberFormat="1" applyFont="1" applyFill="1" applyBorder="1" applyAlignment="1">
      <alignment horizontal="right"/>
      <protection/>
    </xf>
    <xf numFmtId="3" fontId="10" fillId="0" borderId="14" xfId="21" applyNumberFormat="1" applyFont="1" applyFill="1" applyBorder="1" applyAlignment="1">
      <alignment horizontal="right"/>
      <protection/>
    </xf>
    <xf numFmtId="3" fontId="10" fillId="0" borderId="17" xfId="21" applyNumberFormat="1" applyFont="1" applyFill="1" applyBorder="1" applyAlignment="1">
      <alignment horizontal="right"/>
      <protection/>
    </xf>
    <xf numFmtId="3" fontId="10" fillId="0" borderId="24" xfId="21" applyNumberFormat="1" applyFont="1" applyFill="1" applyBorder="1" applyAlignment="1">
      <alignment horizontal="right"/>
      <protection/>
    </xf>
    <xf numFmtId="3" fontId="10" fillId="0" borderId="20" xfId="21" applyNumberFormat="1" applyFont="1" applyFill="1" applyBorder="1" applyAlignment="1">
      <alignment horizontal="right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10" fillId="0" borderId="18" xfId="21" applyNumberFormat="1" applyFont="1" applyFill="1" applyBorder="1" applyAlignment="1">
      <alignment horizontal="right"/>
      <protection/>
    </xf>
    <xf numFmtId="3" fontId="10" fillId="0" borderId="25" xfId="21" applyNumberFormat="1" applyFont="1" applyFill="1" applyBorder="1" applyAlignment="1">
      <alignment horizontal="right"/>
      <protection/>
    </xf>
    <xf numFmtId="3" fontId="10" fillId="0" borderId="25" xfId="21" applyNumberFormat="1" applyFont="1" applyFill="1" applyBorder="1" applyAlignment="1">
      <alignment horizontal="right" vertical="center"/>
      <protection/>
    </xf>
    <xf numFmtId="3" fontId="10" fillId="0" borderId="12" xfId="21" applyNumberFormat="1" applyFont="1" applyFill="1" applyBorder="1" applyAlignment="1">
      <alignment horizontal="right" vertical="center"/>
      <protection/>
    </xf>
    <xf numFmtId="3" fontId="10" fillId="0" borderId="4" xfId="21" applyNumberFormat="1" applyFont="1" applyFill="1" applyBorder="1" applyAlignment="1">
      <alignment horizontal="right" vertical="center"/>
      <protection/>
    </xf>
    <xf numFmtId="3" fontId="12" fillId="0" borderId="23" xfId="21" applyNumberFormat="1" applyFont="1" applyFill="1" applyBorder="1" applyAlignment="1">
      <alignment horizontal="right"/>
      <protection/>
    </xf>
    <xf numFmtId="3" fontId="10" fillId="0" borderId="5" xfId="21" applyNumberFormat="1" applyFont="1" applyFill="1" applyBorder="1" applyAlignment="1">
      <alignment horizontal="right"/>
      <protection/>
    </xf>
    <xf numFmtId="3" fontId="10" fillId="0" borderId="24" xfId="21" applyNumberFormat="1" applyFont="1" applyFill="1" applyBorder="1" applyAlignment="1">
      <alignment horizontal="right" vertical="center"/>
      <protection/>
    </xf>
    <xf numFmtId="3" fontId="10" fillId="0" borderId="11" xfId="21" applyNumberFormat="1" applyFont="1" applyFill="1" applyBorder="1" applyAlignment="1">
      <alignment horizontal="right"/>
      <protection/>
    </xf>
    <xf numFmtId="3" fontId="12" fillId="0" borderId="12" xfId="21" applyNumberFormat="1" applyFont="1" applyFill="1" applyBorder="1" applyAlignment="1">
      <alignment horizontal="right"/>
      <protection/>
    </xf>
    <xf numFmtId="0" fontId="12" fillId="0" borderId="0" xfId="22" applyFont="1" applyFill="1" applyBorder="1" applyAlignment="1">
      <alignment vertical="center"/>
      <protection/>
    </xf>
    <xf numFmtId="3" fontId="10" fillId="0" borderId="0" xfId="0" applyNumberFormat="1" applyFont="1" applyFill="1" applyAlignment="1">
      <alignment/>
    </xf>
    <xf numFmtId="3" fontId="10" fillId="0" borderId="26" xfId="21" applyNumberFormat="1" applyFont="1" applyFill="1" applyBorder="1" applyAlignment="1">
      <alignment horizontal="right"/>
      <protection/>
    </xf>
    <xf numFmtId="3" fontId="12" fillId="0" borderId="18" xfId="21" applyNumberFormat="1" applyFont="1" applyFill="1" applyBorder="1" applyAlignment="1">
      <alignment horizontal="right"/>
      <protection/>
    </xf>
    <xf numFmtId="38" fontId="32" fillId="0" borderId="0" xfId="0" applyNumberFormat="1" applyFont="1" applyFill="1" applyAlignment="1">
      <alignment horizontal="right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" fontId="14" fillId="0" borderId="12" xfId="21" applyNumberFormat="1" applyFont="1" applyFill="1" applyBorder="1" applyAlignment="1">
      <alignment horizontal="right"/>
      <protection/>
    </xf>
    <xf numFmtId="3" fontId="13" fillId="0" borderId="0" xfId="0" applyNumberFormat="1" applyFont="1" applyFill="1" applyAlignment="1">
      <alignment horizontal="right"/>
    </xf>
    <xf numFmtId="3" fontId="14" fillId="0" borderId="23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center"/>
      <protection/>
    </xf>
    <xf numFmtId="3" fontId="13" fillId="0" borderId="3" xfId="21" applyNumberFormat="1" applyFont="1" applyFill="1" applyBorder="1">
      <alignment/>
      <protection/>
    </xf>
    <xf numFmtId="3" fontId="14" fillId="0" borderId="6" xfId="21" applyNumberFormat="1" applyFont="1" applyFill="1" applyBorder="1" applyAlignment="1">
      <alignment horizontal="center"/>
      <protection/>
    </xf>
    <xf numFmtId="3" fontId="13" fillId="0" borderId="3" xfId="21" applyNumberFormat="1" applyFont="1" applyFill="1" applyBorder="1" applyAlignment="1">
      <alignment horizontal="right"/>
      <protection/>
    </xf>
    <xf numFmtId="3" fontId="14" fillId="0" borderId="16" xfId="21" applyNumberFormat="1" applyFont="1" applyFill="1" applyBorder="1" applyAlignment="1">
      <alignment horizontal="right"/>
      <protection/>
    </xf>
    <xf numFmtId="3" fontId="14" fillId="0" borderId="14" xfId="21" applyNumberFormat="1" applyFont="1" applyFill="1" applyBorder="1" applyAlignment="1">
      <alignment horizontal="right"/>
      <protection/>
    </xf>
    <xf numFmtId="3" fontId="14" fillId="0" borderId="3" xfId="21" applyNumberFormat="1" applyFont="1" applyFill="1" applyBorder="1" applyAlignment="1">
      <alignment horizontal="right"/>
      <protection/>
    </xf>
    <xf numFmtId="3" fontId="14" fillId="0" borderId="4" xfId="21" applyNumberFormat="1" applyFont="1" applyFill="1" applyBorder="1" applyAlignment="1">
      <alignment horizontal="right"/>
      <protection/>
    </xf>
    <xf numFmtId="3" fontId="14" fillId="0" borderId="6" xfId="21" applyNumberFormat="1" applyFont="1" applyFill="1" applyBorder="1" applyAlignment="1">
      <alignment horizontal="right"/>
      <protection/>
    </xf>
    <xf numFmtId="3" fontId="14" fillId="0" borderId="11" xfId="21" applyNumberFormat="1" applyFont="1" applyFill="1" applyBorder="1" applyAlignment="1">
      <alignment horizontal="right"/>
      <protection/>
    </xf>
    <xf numFmtId="3" fontId="14" fillId="0" borderId="18" xfId="21" applyNumberFormat="1" applyFont="1" applyFill="1" applyBorder="1" applyAlignment="1">
      <alignment horizontal="right"/>
      <protection/>
    </xf>
    <xf numFmtId="3" fontId="14" fillId="0" borderId="14" xfId="21" applyNumberFormat="1" applyFont="1" applyFill="1" applyBorder="1" applyAlignment="1">
      <alignment horizontal="center"/>
      <protection/>
    </xf>
    <xf numFmtId="3" fontId="14" fillId="0" borderId="4" xfId="21" applyNumberFormat="1" applyFont="1" applyFill="1" applyBorder="1" applyAlignment="1">
      <alignment horizontal="right" vertical="center"/>
      <protection/>
    </xf>
    <xf numFmtId="3" fontId="14" fillId="0" borderId="4" xfId="21" applyNumberFormat="1" applyFont="1" applyFill="1" applyBorder="1" applyAlignment="1">
      <alignment horizontal="center"/>
      <protection/>
    </xf>
    <xf numFmtId="3" fontId="13" fillId="0" borderId="4" xfId="21" applyNumberFormat="1" applyFont="1" applyFill="1" applyBorder="1" applyAlignment="1">
      <alignment horizontal="center"/>
      <protection/>
    </xf>
    <xf numFmtId="3" fontId="14" fillId="0" borderId="3" xfId="21" applyNumberFormat="1" applyFont="1" applyFill="1" applyBorder="1" applyAlignment="1">
      <alignment horizontal="center"/>
      <protection/>
    </xf>
    <xf numFmtId="3" fontId="14" fillId="0" borderId="19" xfId="21" applyNumberFormat="1" applyFont="1" applyFill="1" applyBorder="1" applyAlignment="1">
      <alignment horizontal="center"/>
      <protection/>
    </xf>
    <xf numFmtId="3" fontId="14" fillId="0" borderId="11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right" vertical="center"/>
      <protection/>
    </xf>
    <xf numFmtId="3" fontId="13" fillId="0" borderId="14" xfId="21" applyNumberFormat="1" applyFont="1" applyFill="1" applyBorder="1" applyAlignment="1">
      <alignment horizontal="right"/>
      <protection/>
    </xf>
    <xf numFmtId="3" fontId="13" fillId="0" borderId="17" xfId="21" applyNumberFormat="1" applyFont="1" applyFill="1" applyBorder="1" applyAlignment="1">
      <alignment horizontal="right"/>
      <protection/>
    </xf>
    <xf numFmtId="3" fontId="14" fillId="0" borderId="24" xfId="21" applyNumberFormat="1" applyFont="1" applyFill="1" applyBorder="1" applyAlignment="1">
      <alignment horizontal="center"/>
      <protection/>
    </xf>
    <xf numFmtId="3" fontId="14" fillId="0" borderId="20" xfId="21" applyNumberFormat="1" applyFont="1" applyFill="1" applyBorder="1" applyAlignment="1">
      <alignment horizontal="center"/>
      <protection/>
    </xf>
    <xf numFmtId="3" fontId="13" fillId="0" borderId="3" xfId="21" applyNumberFormat="1" applyFont="1" applyFill="1" applyBorder="1" applyAlignment="1">
      <alignment horizontal="center"/>
      <protection/>
    </xf>
    <xf numFmtId="3" fontId="13" fillId="0" borderId="12" xfId="21" applyNumberFormat="1" applyFont="1" applyFill="1" applyBorder="1" applyAlignment="1">
      <alignment horizontal="center"/>
      <protection/>
    </xf>
    <xf numFmtId="3" fontId="14" fillId="0" borderId="11" xfId="21" applyNumberFormat="1" applyFont="1" applyFill="1" applyBorder="1" applyAlignment="1">
      <alignment horizontal="center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3" fontId="10" fillId="0" borderId="12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0" fillId="0" borderId="11" xfId="21" applyFont="1" applyFill="1" applyBorder="1">
      <alignment/>
      <protection/>
    </xf>
    <xf numFmtId="0" fontId="12" fillId="0" borderId="1" xfId="21" applyFont="1" applyFill="1" applyBorder="1" applyAlignment="1">
      <alignment horizontal="center"/>
      <protection/>
    </xf>
    <xf numFmtId="0" fontId="10" fillId="0" borderId="4" xfId="21" applyFont="1" applyFill="1" applyBorder="1">
      <alignment/>
      <protection/>
    </xf>
    <xf numFmtId="0" fontId="10" fillId="0" borderId="6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0" fillId="0" borderId="22" xfId="21" applyFont="1" applyFill="1" applyBorder="1">
      <alignment/>
      <protection/>
    </xf>
    <xf numFmtId="0" fontId="10" fillId="0" borderId="23" xfId="21" applyFont="1" applyFill="1" applyBorder="1" applyAlignment="1">
      <alignment horizontal="center"/>
      <protection/>
    </xf>
    <xf numFmtId="0" fontId="10" fillId="0" borderId="1" xfId="21" applyFont="1" applyFill="1" applyBorder="1">
      <alignment/>
      <protection/>
    </xf>
    <xf numFmtId="0" fontId="10" fillId="0" borderId="5" xfId="21" applyFont="1" applyFill="1" applyBorder="1">
      <alignment/>
      <protection/>
    </xf>
    <xf numFmtId="0" fontId="12" fillId="0" borderId="3" xfId="21" applyFont="1" applyFill="1" applyBorder="1">
      <alignment/>
      <protection/>
    </xf>
    <xf numFmtId="0" fontId="10" fillId="0" borderId="18" xfId="21" applyFont="1" applyFill="1" applyBorder="1">
      <alignment/>
      <protection/>
    </xf>
    <xf numFmtId="0" fontId="10" fillId="0" borderId="12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3" xfId="21" applyFont="1" applyFill="1" applyBorder="1" applyAlignment="1">
      <alignment horizontal="center"/>
      <protection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6" xfId="21" applyFont="1" applyFill="1" applyBorder="1" applyAlignment="1">
      <alignment horizontal="center"/>
      <protection/>
    </xf>
    <xf numFmtId="3" fontId="10" fillId="0" borderId="14" xfId="21" applyNumberFormat="1" applyFont="1" applyFill="1" applyBorder="1" applyAlignment="1">
      <alignment horizontal="left"/>
      <protection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wrapText="1"/>
    </xf>
    <xf numFmtId="0" fontId="10" fillId="0" borderId="19" xfId="0" applyFont="1" applyFill="1" applyBorder="1" applyAlignment="1">
      <alignment horizontal="justify" vertical="top" wrapText="1"/>
    </xf>
    <xf numFmtId="0" fontId="10" fillId="0" borderId="11" xfId="21" applyFont="1" applyFill="1" applyBorder="1">
      <alignment/>
      <protection/>
    </xf>
    <xf numFmtId="0" fontId="10" fillId="0" borderId="11" xfId="21" applyFont="1" applyFill="1" applyBorder="1" applyAlignment="1">
      <alignment horizontal="left" vertical="center"/>
      <protection/>
    </xf>
    <xf numFmtId="0" fontId="12" fillId="0" borderId="6" xfId="21" applyFont="1" applyFill="1" applyBorder="1" applyAlignment="1">
      <alignment horizontal="center"/>
      <protection/>
    </xf>
    <xf numFmtId="0" fontId="10" fillId="0" borderId="12" xfId="21" applyFont="1" applyFill="1" applyBorder="1">
      <alignment/>
      <protection/>
    </xf>
    <xf numFmtId="0" fontId="12" fillId="0" borderId="1" xfId="21" applyFont="1" applyFill="1" applyBorder="1" applyAlignment="1">
      <alignment horizontal="center"/>
      <protection/>
    </xf>
    <xf numFmtId="0" fontId="10" fillId="0" borderId="0" xfId="21" applyFont="1" applyFill="1" applyBorder="1">
      <alignment/>
      <protection/>
    </xf>
    <xf numFmtId="0" fontId="12" fillId="0" borderId="3" xfId="21" applyFont="1" applyFill="1" applyBorder="1">
      <alignment/>
      <protection/>
    </xf>
    <xf numFmtId="0" fontId="10" fillId="0" borderId="14" xfId="21" applyFont="1" applyFill="1" applyBorder="1">
      <alignment/>
      <protection/>
    </xf>
    <xf numFmtId="0" fontId="10" fillId="0" borderId="11" xfId="21" applyFont="1" applyFill="1" applyBorder="1">
      <alignment/>
      <protection/>
    </xf>
    <xf numFmtId="0" fontId="10" fillId="0" borderId="4" xfId="21" applyFont="1" applyFill="1" applyBorder="1">
      <alignment/>
      <protection/>
    </xf>
    <xf numFmtId="0" fontId="10" fillId="0" borderId="12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2" fillId="0" borderId="3" xfId="0" applyFont="1" applyFill="1" applyBorder="1" applyAlignment="1">
      <alignment horizontal="justify" vertical="top" wrapText="1"/>
    </xf>
    <xf numFmtId="0" fontId="12" fillId="0" borderId="27" xfId="21" applyFont="1" applyFill="1" applyBorder="1">
      <alignment/>
      <protection/>
    </xf>
    <xf numFmtId="0" fontId="10" fillId="0" borderId="1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0" fillId="0" borderId="29" xfId="0" applyFont="1" applyFill="1" applyBorder="1" applyAlignment="1">
      <alignment horizontal="left" vertical="top" wrapText="1"/>
    </xf>
    <xf numFmtId="0" fontId="12" fillId="0" borderId="1" xfId="21" applyFont="1" applyFill="1" applyBorder="1">
      <alignment/>
      <protection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top" wrapText="1"/>
    </xf>
    <xf numFmtId="17" fontId="12" fillId="0" borderId="3" xfId="21" applyNumberFormat="1" applyFont="1" applyFill="1" applyBorder="1" applyAlignment="1">
      <alignment horizontal="center"/>
      <protection/>
    </xf>
    <xf numFmtId="0" fontId="10" fillId="0" borderId="25" xfId="0" applyFont="1" applyFill="1" applyBorder="1" applyAlignment="1">
      <alignment horizontal="justify" vertical="top" wrapText="1"/>
    </xf>
    <xf numFmtId="0" fontId="10" fillId="0" borderId="26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justify"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center"/>
    </xf>
    <xf numFmtId="0" fontId="12" fillId="0" borderId="0" xfId="22" applyFont="1" applyFill="1" applyBorder="1" applyAlignment="1">
      <alignment vertical="center"/>
      <protection/>
    </xf>
    <xf numFmtId="0" fontId="12" fillId="0" borderId="0" xfId="21" applyFont="1" applyFill="1">
      <alignment/>
      <protection/>
    </xf>
    <xf numFmtId="38" fontId="12" fillId="0" borderId="0" xfId="22" applyNumberFormat="1" applyFont="1" applyFill="1" applyAlignment="1">
      <alignment horizontal="right"/>
      <protection/>
    </xf>
    <xf numFmtId="3" fontId="10" fillId="0" borderId="3" xfId="0" applyNumberFormat="1" applyFont="1" applyBorder="1" applyAlignment="1">
      <alignment wrapText="1"/>
    </xf>
    <xf numFmtId="3" fontId="12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wrapText="1"/>
    </xf>
    <xf numFmtId="0" fontId="10" fillId="0" borderId="6" xfId="21" applyFont="1" applyBorder="1" applyAlignment="1">
      <alignment vertical="top" wrapText="1"/>
      <protection/>
    </xf>
    <xf numFmtId="38" fontId="12" fillId="0" borderId="0" xfId="21" applyNumberFormat="1" applyFont="1" applyFill="1" applyAlignment="1">
      <alignment horizontal="center"/>
      <protection/>
    </xf>
    <xf numFmtId="38" fontId="13" fillId="0" borderId="0" xfId="22" applyNumberFormat="1" applyFont="1" applyFill="1">
      <alignment/>
      <protection/>
    </xf>
    <xf numFmtId="38" fontId="13" fillId="0" borderId="0" xfId="22" applyNumberFormat="1" applyFont="1" applyFill="1" applyAlignment="1">
      <alignment horizontal="center"/>
      <protection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3" fontId="13" fillId="0" borderId="3" xfId="0" applyNumberFormat="1" applyFont="1" applyBorder="1" applyAlignment="1">
      <alignment/>
    </xf>
    <xf numFmtId="0" fontId="14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3" fontId="13" fillId="0" borderId="3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/>
    </xf>
    <xf numFmtId="164" fontId="14" fillId="0" borderId="3" xfId="15" applyNumberFormat="1" applyFont="1" applyBorder="1" applyAlignment="1">
      <alignment wrapText="1"/>
    </xf>
    <xf numFmtId="3" fontId="14" fillId="0" borderId="3" xfId="0" applyNumberFormat="1" applyFont="1" applyBorder="1" applyAlignment="1">
      <alignment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right" vertical="center"/>
    </xf>
    <xf numFmtId="164" fontId="14" fillId="0" borderId="3" xfId="15" applyNumberFormat="1" applyFont="1" applyBorder="1" applyAlignment="1">
      <alignment vertical="top" wrapText="1"/>
    </xf>
    <xf numFmtId="0" fontId="14" fillId="0" borderId="3" xfId="0" applyFont="1" applyBorder="1" applyAlignment="1">
      <alignment horizontal="right" vertical="center" wrapText="1"/>
    </xf>
    <xf numFmtId="3" fontId="14" fillId="0" borderId="3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 horizontal="center" vertical="top" wrapText="1"/>
    </xf>
    <xf numFmtId="3" fontId="13" fillId="2" borderId="3" xfId="0" applyNumberFormat="1" applyFont="1" applyFill="1" applyBorder="1" applyAlignment="1">
      <alignment wrapText="1"/>
    </xf>
    <xf numFmtId="0" fontId="14" fillId="0" borderId="3" xfId="0" applyFont="1" applyBorder="1" applyAlignment="1">
      <alignment horizontal="right" vertical="top" wrapText="1"/>
    </xf>
    <xf numFmtId="3" fontId="14" fillId="0" borderId="3" xfId="0" applyNumberFormat="1" applyFont="1" applyBorder="1" applyAlignment="1">
      <alignment horizontal="right" wrapText="1"/>
    </xf>
    <xf numFmtId="0" fontId="14" fillId="0" borderId="6" xfId="21" applyFont="1" applyBorder="1" applyAlignment="1">
      <alignment vertical="top" wrapText="1"/>
      <protection/>
    </xf>
    <xf numFmtId="38" fontId="13" fillId="0" borderId="0" xfId="21" applyNumberFormat="1" applyFont="1" applyFill="1" applyAlignment="1">
      <alignment horizontal="center"/>
      <protection/>
    </xf>
    <xf numFmtId="38" fontId="32" fillId="0" borderId="0" xfId="21" applyNumberFormat="1" applyFont="1" applyFill="1">
      <alignment/>
      <protection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/>
    </xf>
    <xf numFmtId="3" fontId="10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 vertical="top" wrapText="1"/>
    </xf>
    <xf numFmtId="0" fontId="13" fillId="0" borderId="0" xfId="22" applyNumberFormat="1" applyFont="1" applyFill="1" applyAlignment="1">
      <alignment horizontal="left"/>
      <protection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right"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4" xfId="0" applyFont="1" applyFill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3" fontId="32" fillId="0" borderId="3" xfId="21" applyNumberFormat="1" applyFont="1" applyFill="1" applyBorder="1">
      <alignment/>
      <protection/>
    </xf>
    <xf numFmtId="0" fontId="32" fillId="0" borderId="0" xfId="21" applyNumberFormat="1" applyFont="1" applyFill="1" applyAlignment="1">
      <alignment horizontal="left"/>
      <protection/>
    </xf>
    <xf numFmtId="0" fontId="14" fillId="0" borderId="0" xfId="21" applyNumberFormat="1" applyFont="1" applyFill="1" applyAlignment="1">
      <alignment horizontal="left"/>
      <protection/>
    </xf>
    <xf numFmtId="38" fontId="13" fillId="0" borderId="0" xfId="21" applyNumberFormat="1" applyFont="1" applyFill="1" applyAlignment="1">
      <alignment/>
      <protection/>
    </xf>
    <xf numFmtId="0" fontId="10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14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3" fillId="0" borderId="6" xfId="21" applyFont="1" applyBorder="1" applyAlignment="1">
      <alignment/>
      <protection/>
    </xf>
    <xf numFmtId="0" fontId="14" fillId="0" borderId="3" xfId="21" applyFont="1" applyBorder="1" applyAlignment="1">
      <alignment horizontal="center"/>
      <protection/>
    </xf>
    <xf numFmtId="0" fontId="36" fillId="0" borderId="3" xfId="21" applyFont="1" applyBorder="1" applyAlignment="1">
      <alignment horizontal="center"/>
      <protection/>
    </xf>
    <xf numFmtId="0" fontId="14" fillId="0" borderId="3" xfId="21" applyFont="1" applyFill="1" applyBorder="1" applyAlignment="1">
      <alignment vertical="top" wrapText="1"/>
      <protection/>
    </xf>
    <xf numFmtId="0" fontId="14" fillId="0" borderId="5" xfId="21" applyFont="1" applyBorder="1" applyAlignment="1">
      <alignment vertical="top" wrapText="1"/>
      <protection/>
    </xf>
    <xf numFmtId="0" fontId="14" fillId="0" borderId="7" xfId="21" applyFont="1" applyBorder="1" applyAlignment="1">
      <alignment vertical="top" wrapText="1"/>
      <protection/>
    </xf>
    <xf numFmtId="0" fontId="14" fillId="0" borderId="3" xfId="21" applyFont="1" applyBorder="1" applyAlignment="1">
      <alignment vertical="top" wrapText="1"/>
      <protection/>
    </xf>
    <xf numFmtId="0" fontId="14" fillId="0" borderId="3" xfId="21" applyFont="1" applyBorder="1" applyAlignment="1">
      <alignment horizontal="center"/>
      <protection/>
    </xf>
    <xf numFmtId="0" fontId="13" fillId="0" borderId="3" xfId="21" applyFont="1" applyBorder="1" applyAlignment="1">
      <alignment vertical="top" wrapText="1"/>
      <protection/>
    </xf>
    <xf numFmtId="0" fontId="13" fillId="0" borderId="3" xfId="21" applyFont="1" applyBorder="1" applyAlignment="1">
      <alignment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3" xfId="21" applyNumberFormat="1" applyFont="1" applyBorder="1" applyAlignment="1">
      <alignment vertical="top" wrapText="1"/>
      <protection/>
    </xf>
    <xf numFmtId="3" fontId="12" fillId="0" borderId="3" xfId="21" applyNumberFormat="1" applyFont="1" applyBorder="1" applyAlignment="1">
      <alignment vertical="top" wrapText="1"/>
      <protection/>
    </xf>
    <xf numFmtId="0" fontId="12" fillId="0" borderId="6" xfId="21" applyFont="1" applyBorder="1" applyAlignment="1">
      <alignment/>
      <protection/>
    </xf>
    <xf numFmtId="3" fontId="12" fillId="0" borderId="3" xfId="21" applyNumberFormat="1" applyFont="1" applyBorder="1">
      <alignment/>
      <protection/>
    </xf>
    <xf numFmtId="3" fontId="10" fillId="0" borderId="0" xfId="0" applyNumberFormat="1" applyFont="1" applyAlignment="1">
      <alignment/>
    </xf>
    <xf numFmtId="3" fontId="10" fillId="0" borderId="3" xfId="21" applyNumberFormat="1" applyFont="1" applyBorder="1">
      <alignment/>
      <protection/>
    </xf>
    <xf numFmtId="3" fontId="12" fillId="2" borderId="3" xfId="21" applyNumberFormat="1" applyFont="1" applyFill="1" applyBorder="1" applyAlignment="1">
      <alignment horizontal="right"/>
      <protection/>
    </xf>
    <xf numFmtId="3" fontId="12" fillId="0" borderId="3" xfId="21" applyNumberFormat="1" applyFont="1" applyBorder="1">
      <alignment/>
      <protection/>
    </xf>
    <xf numFmtId="3" fontId="12" fillId="2" borderId="3" xfId="21" applyNumberFormat="1" applyFont="1" applyFill="1" applyBorder="1">
      <alignment/>
      <protection/>
    </xf>
    <xf numFmtId="3" fontId="14" fillId="0" borderId="3" xfId="21" applyNumberFormat="1" applyFont="1" applyBorder="1" applyAlignment="1">
      <alignment vertical="top" wrapText="1"/>
      <protection/>
    </xf>
    <xf numFmtId="3" fontId="13" fillId="0" borderId="3" xfId="21" applyNumberFormat="1" applyFont="1" applyBorder="1" applyAlignment="1">
      <alignment vertical="top" wrapText="1"/>
      <protection/>
    </xf>
    <xf numFmtId="3" fontId="14" fillId="0" borderId="7" xfId="21" applyNumberFormat="1" applyFont="1" applyBorder="1">
      <alignment/>
      <protection/>
    </xf>
    <xf numFmtId="3" fontId="13" fillId="2" borderId="3" xfId="21" applyNumberFormat="1" applyFont="1" applyFill="1" applyBorder="1">
      <alignment/>
      <protection/>
    </xf>
    <xf numFmtId="3" fontId="14" fillId="0" borderId="3" xfId="21" applyNumberFormat="1" applyFont="1" applyBorder="1">
      <alignment/>
      <protection/>
    </xf>
    <xf numFmtId="3" fontId="13" fillId="2" borderId="3" xfId="21" applyNumberFormat="1" applyFont="1" applyFill="1" applyBorder="1" applyAlignment="1">
      <alignment horizontal="right"/>
      <protection/>
    </xf>
    <xf numFmtId="3" fontId="14" fillId="0" borderId="3" xfId="21" applyNumberFormat="1" applyFont="1" applyBorder="1" applyAlignment="1">
      <alignment horizontal="right"/>
      <protection/>
    </xf>
    <xf numFmtId="3" fontId="14" fillId="0" borderId="0" xfId="0" applyNumberFormat="1" applyFont="1" applyAlignment="1">
      <alignment/>
    </xf>
    <xf numFmtId="37" fontId="10" fillId="0" borderId="0" xfId="22" applyNumberFormat="1" applyFont="1" applyBorder="1" applyAlignment="1">
      <alignment vertical="center"/>
      <protection/>
    </xf>
    <xf numFmtId="37" fontId="12" fillId="0" borderId="0" xfId="22" applyNumberFormat="1" applyFont="1" applyBorder="1" applyAlignment="1">
      <alignment vertical="center"/>
      <protection/>
    </xf>
    <xf numFmtId="3" fontId="10" fillId="0" borderId="7" xfId="21" applyNumberFormat="1" applyFont="1" applyBorder="1">
      <alignment/>
      <protection/>
    </xf>
    <xf numFmtId="0" fontId="10" fillId="0" borderId="3" xfId="21" applyFont="1" applyBorder="1">
      <alignment/>
      <protection/>
    </xf>
    <xf numFmtId="0" fontId="12" fillId="0" borderId="3" xfId="21" applyFont="1" applyBorder="1">
      <alignment/>
      <protection/>
    </xf>
    <xf numFmtId="0" fontId="10" fillId="0" borderId="3" xfId="21" applyFont="1" applyBorder="1" applyAlignment="1">
      <alignment vertical="top" wrapText="1"/>
      <protection/>
    </xf>
    <xf numFmtId="0" fontId="10" fillId="0" borderId="3" xfId="21" applyFont="1" applyFill="1" applyBorder="1" applyAlignment="1">
      <alignment vertical="top" wrapText="1"/>
      <protection/>
    </xf>
    <xf numFmtId="0" fontId="10" fillId="0" borderId="5" xfId="21" applyFont="1" applyBorder="1" applyAlignment="1">
      <alignment vertical="top" wrapText="1"/>
      <protection/>
    </xf>
    <xf numFmtId="0" fontId="10" fillId="0" borderId="7" xfId="21" applyFont="1" applyBorder="1" applyAlignment="1">
      <alignment vertical="top" wrapText="1"/>
      <protection/>
    </xf>
    <xf numFmtId="0" fontId="10" fillId="0" borderId="3" xfId="21" applyFont="1" applyBorder="1" applyAlignment="1">
      <alignment vertical="top" wrapText="1"/>
      <protection/>
    </xf>
    <xf numFmtId="0" fontId="10" fillId="0" borderId="3" xfId="21" applyFont="1" applyBorder="1">
      <alignment/>
      <protection/>
    </xf>
    <xf numFmtId="0" fontId="10" fillId="0" borderId="2" xfId="21" applyFont="1" applyBorder="1" applyAlignment="1">
      <alignment vertical="top" wrapText="1"/>
      <protection/>
    </xf>
    <xf numFmtId="0" fontId="12" fillId="0" borderId="3" xfId="21" applyFont="1" applyBorder="1" applyAlignment="1">
      <alignment vertical="top" wrapText="1"/>
      <protection/>
    </xf>
    <xf numFmtId="0" fontId="31" fillId="0" borderId="3" xfId="21" applyFont="1" applyBorder="1">
      <alignment/>
      <protection/>
    </xf>
    <xf numFmtId="38" fontId="31" fillId="0" borderId="0" xfId="21" applyNumberFormat="1" applyFont="1" applyFill="1" applyAlignment="1">
      <alignment horizontal="lef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/>
      <protection/>
    </xf>
    <xf numFmtId="0" fontId="10" fillId="3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4" fillId="0" borderId="6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 wrapText="1"/>
    </xf>
    <xf numFmtId="3" fontId="13" fillId="0" borderId="3" xfId="0" applyNumberFormat="1" applyFont="1" applyFill="1" applyBorder="1" applyAlignment="1">
      <alignment horizontal="center" vertical="center"/>
    </xf>
    <xf numFmtId="3" fontId="13" fillId="2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3" fontId="13" fillId="0" borderId="3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7" fillId="0" borderId="0" xfId="21" applyFont="1" applyAlignment="1">
      <alignment horizontal="center" vertical="center"/>
      <protection/>
    </xf>
    <xf numFmtId="0" fontId="14" fillId="0" borderId="1" xfId="0" applyFont="1" applyFill="1" applyBorder="1" applyAlignment="1">
      <alignment horizontal="center" vertical="top" wrapText="1"/>
    </xf>
    <xf numFmtId="0" fontId="13" fillId="0" borderId="7" xfId="21" applyFont="1" applyFill="1" applyBorder="1" applyAlignment="1">
      <alignment horizontal="center" vertical="center"/>
      <protection/>
    </xf>
    <xf numFmtId="0" fontId="14" fillId="0" borderId="1" xfId="21" applyFont="1" applyFill="1" applyBorder="1" applyAlignment="1">
      <alignment horizontal="center" vertical="center"/>
      <protection/>
    </xf>
    <xf numFmtId="0" fontId="13" fillId="0" borderId="21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center" vertical="center"/>
      <protection/>
    </xf>
    <xf numFmtId="0" fontId="14" fillId="0" borderId="8" xfId="21" applyFont="1" applyFill="1" applyBorder="1" applyAlignment="1">
      <alignment horizontal="center" vertical="center"/>
      <protection/>
    </xf>
    <xf numFmtId="0" fontId="13" fillId="0" borderId="1" xfId="21" applyFont="1" applyFill="1" applyBorder="1" applyAlignment="1">
      <alignment horizontal="center" vertical="center"/>
      <protection/>
    </xf>
    <xf numFmtId="0" fontId="14" fillId="0" borderId="21" xfId="21" applyFont="1" applyFill="1" applyBorder="1" applyAlignment="1">
      <alignment horizontal="center" vertical="center"/>
      <protection/>
    </xf>
    <xf numFmtId="0" fontId="13" fillId="0" borderId="3" xfId="21" applyFont="1" applyFill="1" applyBorder="1" applyAlignment="1">
      <alignment horizontal="center" vertical="center" wrapText="1"/>
      <protection/>
    </xf>
    <xf numFmtId="0" fontId="14" fillId="0" borderId="12" xfId="21" applyFont="1" applyFill="1" applyBorder="1" applyAlignment="1">
      <alignment horizontal="center"/>
      <protection/>
    </xf>
    <xf numFmtId="0" fontId="14" fillId="0" borderId="1" xfId="21" applyFont="1" applyFill="1" applyBorder="1" applyAlignment="1">
      <alignment horizontal="center"/>
      <protection/>
    </xf>
    <xf numFmtId="0" fontId="14" fillId="0" borderId="14" xfId="21" applyFont="1" applyFill="1" applyBorder="1" applyAlignment="1">
      <alignment horizontal="center"/>
      <protection/>
    </xf>
    <xf numFmtId="0" fontId="14" fillId="0" borderId="29" xfId="21" applyFont="1" applyFill="1" applyBorder="1" applyAlignment="1">
      <alignment horizontal="center"/>
      <protection/>
    </xf>
    <xf numFmtId="0" fontId="14" fillId="0" borderId="3" xfId="0" applyFont="1" applyFill="1" applyBorder="1" applyAlignment="1">
      <alignment horizontal="justify" vertical="top" wrapText="1"/>
    </xf>
    <xf numFmtId="0" fontId="14" fillId="0" borderId="11" xfId="21" applyFont="1" applyFill="1" applyBorder="1" applyAlignment="1">
      <alignment horizontal="center"/>
      <protection/>
    </xf>
    <xf numFmtId="0" fontId="14" fillId="0" borderId="19" xfId="21" applyFont="1" applyFill="1" applyBorder="1" applyAlignment="1">
      <alignment horizontal="center"/>
      <protection/>
    </xf>
    <xf numFmtId="0" fontId="32" fillId="0" borderId="0" xfId="21" applyFont="1" applyFill="1" applyAlignment="1">
      <alignment horizontal="center" vertical="center"/>
      <protection/>
    </xf>
    <xf numFmtId="38" fontId="14" fillId="0" borderId="0" xfId="22" applyNumberFormat="1" applyFont="1" applyFill="1" applyAlignment="1">
      <alignment/>
      <protection/>
    </xf>
    <xf numFmtId="0" fontId="14" fillId="0" borderId="8" xfId="21" applyFont="1" applyFill="1" applyBorder="1" applyAlignment="1">
      <alignment horizontal="center"/>
      <protection/>
    </xf>
    <xf numFmtId="0" fontId="14" fillId="0" borderId="5" xfId="21" applyFont="1" applyFill="1" applyBorder="1" applyAlignment="1">
      <alignment horizontal="center"/>
      <protection/>
    </xf>
    <xf numFmtId="0" fontId="14" fillId="0" borderId="4" xfId="21" applyFont="1" applyFill="1" applyBorder="1" applyAlignment="1">
      <alignment horizontal="center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1" xfId="21" applyFont="1" applyBorder="1" applyAlignment="1">
      <alignment horizontal="center"/>
      <protection/>
    </xf>
    <xf numFmtId="0" fontId="14" fillId="0" borderId="3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36" fillId="0" borderId="3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/>
      <protection/>
    </xf>
    <xf numFmtId="0" fontId="13" fillId="0" borderId="3" xfId="21" applyNumberFormat="1" applyFont="1" applyBorder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14" fillId="0" borderId="0" xfId="21" applyFont="1" applyBorder="1" applyAlignment="1">
      <alignment horizontal="center"/>
      <protection/>
    </xf>
    <xf numFmtId="0" fontId="36" fillId="0" borderId="1" xfId="21" applyFont="1" applyBorder="1" applyAlignment="1">
      <alignment horizontal="center"/>
      <protection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4" fillId="0" borderId="2" xfId="21" applyFont="1" applyFill="1" applyBorder="1">
      <alignment/>
      <protection/>
    </xf>
    <xf numFmtId="0" fontId="14" fillId="0" borderId="10" xfId="21" applyFont="1" applyFill="1" applyBorder="1">
      <alignment/>
      <protection/>
    </xf>
    <xf numFmtId="0" fontId="14" fillId="0" borderId="30" xfId="21" applyFont="1" applyFill="1" applyBorder="1">
      <alignment/>
      <protection/>
    </xf>
    <xf numFmtId="0" fontId="14" fillId="0" borderId="20" xfId="21" applyFont="1" applyFill="1" applyBorder="1">
      <alignment/>
      <protection/>
    </xf>
    <xf numFmtId="0" fontId="14" fillId="0" borderId="4" xfId="21" applyFont="1" applyFill="1" applyBorder="1" applyAlignment="1">
      <alignment horizontal="right"/>
      <protection/>
    </xf>
    <xf numFmtId="0" fontId="14" fillId="0" borderId="12" xfId="21" applyFont="1" applyFill="1" applyBorder="1" applyAlignment="1">
      <alignment horizontal="right"/>
      <protection/>
    </xf>
    <xf numFmtId="0" fontId="14" fillId="0" borderId="12" xfId="0" applyFont="1" applyFill="1" applyBorder="1" applyAlignment="1">
      <alignment horizontal="justify" vertical="top" wrapText="1"/>
    </xf>
    <xf numFmtId="0" fontId="13" fillId="0" borderId="12" xfId="21" applyFont="1" applyFill="1" applyBorder="1">
      <alignment/>
      <protection/>
    </xf>
    <xf numFmtId="0" fontId="14" fillId="0" borderId="11" xfId="0" applyFont="1" applyFill="1" applyBorder="1" applyAlignment="1">
      <alignment horizontal="justify" vertical="top" wrapText="1"/>
    </xf>
    <xf numFmtId="0" fontId="14" fillId="0" borderId="31" xfId="21" applyFont="1" applyFill="1" applyBorder="1">
      <alignment/>
      <protection/>
    </xf>
    <xf numFmtId="0" fontId="14" fillId="0" borderId="11" xfId="21" applyFont="1" applyFill="1" applyBorder="1" applyAlignment="1">
      <alignment horizontal="center" vertical="center"/>
      <protection/>
    </xf>
    <xf numFmtId="0" fontId="14" fillId="0" borderId="14" xfId="21" applyFont="1" applyFill="1" applyBorder="1" applyAlignment="1">
      <alignment horizontal="right"/>
      <protection/>
    </xf>
    <xf numFmtId="0" fontId="14" fillId="0" borderId="11" xfId="21" applyFont="1" applyFill="1" applyBorder="1" applyAlignment="1">
      <alignment horizontal="right"/>
      <protection/>
    </xf>
    <xf numFmtId="0" fontId="13" fillId="0" borderId="4" xfId="21" applyFont="1" applyFill="1" applyBorder="1">
      <alignment/>
      <protection/>
    </xf>
    <xf numFmtId="0" fontId="13" fillId="0" borderId="22" xfId="21" applyFont="1" applyFill="1" applyBorder="1">
      <alignment/>
      <protection/>
    </xf>
    <xf numFmtId="0" fontId="14" fillId="0" borderId="20" xfId="21" applyFont="1" applyFill="1" applyBorder="1" applyAlignment="1">
      <alignment horizontal="center" vertical="center"/>
      <protection/>
    </xf>
    <xf numFmtId="0" fontId="14" fillId="0" borderId="4" xfId="21" applyFont="1" applyFill="1" applyBorder="1" applyAlignment="1">
      <alignment horizontal="center" vertical="center"/>
      <protection/>
    </xf>
    <xf numFmtId="0" fontId="14" fillId="0" borderId="11" xfId="21" applyFont="1" applyFill="1" applyBorder="1" applyAlignment="1">
      <alignment horizontal="left"/>
      <protection/>
    </xf>
    <xf numFmtId="0" fontId="14" fillId="0" borderId="4" xfId="21" applyFont="1" applyFill="1" applyBorder="1" applyAlignment="1">
      <alignment horizontal="left"/>
      <protection/>
    </xf>
    <xf numFmtId="0" fontId="14" fillId="0" borderId="20" xfId="21" applyFont="1" applyFill="1" applyBorder="1" applyAlignment="1">
      <alignment horizontal="right"/>
      <protection/>
    </xf>
    <xf numFmtId="0" fontId="14" fillId="0" borderId="17" xfId="21" applyFont="1" applyFill="1" applyBorder="1">
      <alignment/>
      <protection/>
    </xf>
    <xf numFmtId="0" fontId="14" fillId="0" borderId="12" xfId="21" applyFont="1" applyFill="1" applyBorder="1" applyAlignment="1">
      <alignment horizontal="center" vertical="center"/>
      <protection/>
    </xf>
    <xf numFmtId="0" fontId="14" fillId="0" borderId="6" xfId="21" applyFont="1" applyFill="1" applyBorder="1">
      <alignment/>
      <protection/>
    </xf>
    <xf numFmtId="0" fontId="14" fillId="0" borderId="18" xfId="21" applyFont="1" applyFill="1" applyBorder="1">
      <alignment/>
      <protection/>
    </xf>
    <xf numFmtId="0" fontId="13" fillId="0" borderId="12" xfId="21" applyFont="1" applyFill="1" applyBorder="1" applyAlignment="1">
      <alignment horizontal="right"/>
      <protection/>
    </xf>
    <xf numFmtId="17" fontId="13" fillId="0" borderId="12" xfId="21" applyNumberFormat="1" applyFont="1" applyFill="1" applyBorder="1" applyAlignment="1">
      <alignment horizontal="right"/>
      <protection/>
    </xf>
    <xf numFmtId="0" fontId="14" fillId="0" borderId="19" xfId="21" applyFont="1" applyFill="1" applyBorder="1">
      <alignment/>
      <protection/>
    </xf>
    <xf numFmtId="0" fontId="14" fillId="0" borderId="12" xfId="21" applyFont="1" applyFill="1" applyBorder="1" applyAlignment="1">
      <alignment horizontal="left" vertical="center"/>
      <protection/>
    </xf>
    <xf numFmtId="3" fontId="13" fillId="0" borderId="22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/>
      <protection/>
    </xf>
    <xf numFmtId="0" fontId="13" fillId="0" borderId="0" xfId="21" applyFont="1" applyFill="1" applyAlignment="1">
      <alignment/>
      <protection/>
    </xf>
    <xf numFmtId="0" fontId="13" fillId="0" borderId="0" xfId="21" applyFont="1" applyFill="1" applyAlignment="1">
      <alignment horizontal="center"/>
      <protection/>
    </xf>
    <xf numFmtId="0" fontId="13" fillId="0" borderId="3" xfId="0" applyFont="1" applyFill="1" applyBorder="1" applyAlignment="1">
      <alignment horizontal="center" vertical="center" wrapText="1"/>
    </xf>
    <xf numFmtId="38" fontId="13" fillId="0" borderId="0" xfId="22" applyNumberFormat="1" applyFont="1" applyFill="1" applyAlignment="1">
      <alignment horizontal="center"/>
      <protection/>
    </xf>
    <xf numFmtId="0" fontId="14" fillId="0" borderId="0" xfId="21" applyFont="1" applyFill="1" applyBorder="1" applyAlignment="1">
      <alignment horizontal="center"/>
      <protection/>
    </xf>
    <xf numFmtId="0" fontId="14" fillId="0" borderId="32" xfId="21" applyFont="1" applyFill="1" applyBorder="1" applyAlignment="1">
      <alignment horizontal="center"/>
      <protection/>
    </xf>
    <xf numFmtId="0" fontId="13" fillId="0" borderId="3" xfId="21" applyFont="1" applyFill="1" applyBorder="1" applyAlignment="1">
      <alignment horizontal="center"/>
      <protection/>
    </xf>
    <xf numFmtId="0" fontId="14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3" fillId="0" borderId="0" xfId="22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3" fontId="13" fillId="0" borderId="3" xfId="0" applyNumberFormat="1" applyFont="1" applyBorder="1" applyAlignment="1">
      <alignment horizontal="right" vertical="top" wrapText="1"/>
    </xf>
    <xf numFmtId="3" fontId="12" fillId="0" borderId="4" xfId="22" applyNumberFormat="1" applyFont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38" fontId="17" fillId="0" borderId="7" xfId="22" applyNumberFormat="1" applyFont="1" applyFill="1" applyBorder="1" applyAlignment="1">
      <alignment horizontal="center"/>
      <protection/>
    </xf>
    <xf numFmtId="0" fontId="8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center" vertical="center"/>
    </xf>
    <xf numFmtId="164" fontId="13" fillId="0" borderId="3" xfId="15" applyNumberFormat="1" applyFont="1" applyBorder="1" applyAlignment="1">
      <alignment/>
    </xf>
    <xf numFmtId="0" fontId="10" fillId="0" borderId="0" xfId="21" applyFont="1" applyFill="1" applyBorder="1">
      <alignment/>
      <protection/>
    </xf>
    <xf numFmtId="3" fontId="10" fillId="0" borderId="12" xfId="21" applyNumberFormat="1" applyFont="1" applyFill="1" applyBorder="1" applyAlignment="1">
      <alignment horizontal="left"/>
      <protection/>
    </xf>
    <xf numFmtId="0" fontId="10" fillId="0" borderId="11" xfId="21" applyFont="1" applyFill="1" applyBorder="1" applyAlignment="1">
      <alignment horizontal="left"/>
      <protection/>
    </xf>
    <xf numFmtId="0" fontId="13" fillId="0" borderId="23" xfId="21" applyFont="1" applyFill="1" applyBorder="1" applyAlignment="1">
      <alignment horizontal="center"/>
      <protection/>
    </xf>
    <xf numFmtId="0" fontId="19" fillId="0" borderId="3" xfId="21" applyFont="1" applyBorder="1" applyAlignment="1">
      <alignment horizontal="right"/>
      <protection/>
    </xf>
    <xf numFmtId="0" fontId="14" fillId="0" borderId="0" xfId="21" applyFont="1" applyFill="1" applyBorder="1" applyAlignment="1">
      <alignment horizontal="left" vertical="center"/>
      <protection/>
    </xf>
    <xf numFmtId="0" fontId="14" fillId="0" borderId="20" xfId="21" applyFont="1" applyFill="1" applyBorder="1" applyAlignment="1">
      <alignment horizontal="left" vertical="center"/>
      <protection/>
    </xf>
    <xf numFmtId="38" fontId="17" fillId="0" borderId="0" xfId="21" applyNumberFormat="1" applyFont="1" applyFill="1" applyBorder="1" applyAlignment="1">
      <alignment horizontal="center"/>
      <protection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" fillId="0" borderId="1" xfId="2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14" fillId="0" borderId="1" xfId="2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center" vertical="center"/>
      <protection/>
    </xf>
    <xf numFmtId="38" fontId="10" fillId="0" borderId="21" xfId="22" applyNumberFormat="1" applyFont="1" applyFill="1" applyBorder="1">
      <alignment/>
      <protection/>
    </xf>
    <xf numFmtId="0" fontId="14" fillId="0" borderId="15" xfId="22" applyNumberFormat="1" applyFont="1" applyFill="1" applyBorder="1" applyAlignment="1">
      <alignment horizontal="center"/>
      <protection/>
    </xf>
    <xf numFmtId="38" fontId="10" fillId="0" borderId="7" xfId="22" applyNumberFormat="1" applyFont="1" applyFill="1" applyBorder="1">
      <alignment/>
      <protection/>
    </xf>
    <xf numFmtId="38" fontId="14" fillId="0" borderId="7" xfId="22" applyNumberFormat="1" applyFont="1" applyFill="1" applyBorder="1">
      <alignment/>
      <protection/>
    </xf>
    <xf numFmtId="38" fontId="10" fillId="0" borderId="21" xfId="21" applyNumberFormat="1" applyFont="1" applyFill="1" applyBorder="1" applyAlignment="1">
      <alignment vertical="top"/>
      <protection/>
    </xf>
    <xf numFmtId="0" fontId="14" fillId="0" borderId="15" xfId="21" applyNumberFormat="1" applyFont="1" applyFill="1" applyBorder="1" applyAlignment="1">
      <alignment horizontal="center" vertical="top"/>
      <protection/>
    </xf>
    <xf numFmtId="0" fontId="10" fillId="0" borderId="8" xfId="0" applyFont="1" applyFill="1" applyBorder="1" applyAlignment="1">
      <alignment horizontal="left" vertical="center"/>
    </xf>
    <xf numFmtId="0" fontId="41" fillId="0" borderId="3" xfId="21" applyFont="1" applyBorder="1" applyAlignment="1">
      <alignment horizontal="right"/>
      <protection/>
    </xf>
    <xf numFmtId="0" fontId="11" fillId="0" borderId="6" xfId="21" applyFont="1" applyBorder="1" applyAlignment="1">
      <alignment vertical="top" wrapText="1"/>
      <protection/>
    </xf>
    <xf numFmtId="0" fontId="5" fillId="0" borderId="6" xfId="21" applyFont="1" applyBorder="1" applyAlignment="1">
      <alignment vertical="top" wrapText="1"/>
      <protection/>
    </xf>
    <xf numFmtId="0" fontId="8" fillId="0" borderId="4" xfId="22" applyFont="1" applyBorder="1" applyAlignment="1">
      <alignment vertical="center"/>
      <protection/>
    </xf>
    <xf numFmtId="37" fontId="8" fillId="0" borderId="11" xfId="22" applyNumberFormat="1" applyFont="1" applyBorder="1" applyAlignment="1">
      <alignment vertical="center"/>
      <protection/>
    </xf>
    <xf numFmtId="3" fontId="8" fillId="0" borderId="4" xfId="22" applyNumberFormat="1" applyFont="1" applyBorder="1" applyAlignment="1">
      <alignment horizontal="center" vertical="center"/>
      <protection/>
    </xf>
    <xf numFmtId="3" fontId="8" fillId="0" borderId="11" xfId="22" applyNumberFormat="1" applyFont="1" applyBorder="1" applyAlignment="1">
      <alignment vertical="center"/>
      <protection/>
    </xf>
    <xf numFmtId="0" fontId="12" fillId="0" borderId="3" xfId="23" applyFont="1" applyBorder="1" applyAlignment="1">
      <alignment horizontal="center" vertical="center" wrapText="1"/>
      <protection/>
    </xf>
    <xf numFmtId="0" fontId="5" fillId="0" borderId="1" xfId="23" applyFont="1" applyBorder="1" applyAlignment="1">
      <alignment vertical="top" wrapText="1"/>
      <protection/>
    </xf>
    <xf numFmtId="0" fontId="13" fillId="0" borderId="6" xfId="21" applyFont="1" applyBorder="1" applyAlignment="1">
      <alignment vertical="top" wrapText="1"/>
      <protection/>
    </xf>
    <xf numFmtId="0" fontId="14" fillId="0" borderId="4" xfId="21" applyFont="1" applyFill="1" applyBorder="1" applyAlignment="1">
      <alignment horizontal="center"/>
      <protection/>
    </xf>
    <xf numFmtId="0" fontId="14" fillId="0" borderId="11" xfId="21" applyFont="1" applyFill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 vertical="center"/>
      <protection/>
    </xf>
    <xf numFmtId="3" fontId="8" fillId="0" borderId="5" xfId="21" applyNumberFormat="1" applyFont="1" applyFill="1" applyBorder="1" applyAlignment="1">
      <alignment horizontal="center" vertical="center"/>
      <protection/>
    </xf>
    <xf numFmtId="3" fontId="30" fillId="0" borderId="2" xfId="21" applyNumberFormat="1" applyFont="1" applyFill="1" applyBorder="1" applyAlignment="1">
      <alignment horizontal="right" vertical="center"/>
      <protection/>
    </xf>
    <xf numFmtId="3" fontId="8" fillId="0" borderId="10" xfId="21" applyNumberFormat="1" applyFont="1" applyFill="1" applyBorder="1" applyAlignment="1">
      <alignment horizontal="right" vertical="center"/>
      <protection/>
    </xf>
    <xf numFmtId="0" fontId="8" fillId="0" borderId="3" xfId="21" applyNumberFormat="1" applyFont="1" applyFill="1" applyBorder="1" applyAlignment="1">
      <alignment horizontal="left" vertical="center" wrapText="1"/>
      <protection/>
    </xf>
    <xf numFmtId="0" fontId="30" fillId="0" borderId="3" xfId="21" applyFont="1" applyFill="1" applyBorder="1" applyAlignment="1">
      <alignment horizontal="center" vertical="center" wrapText="1"/>
      <protection/>
    </xf>
    <xf numFmtId="0" fontId="8" fillId="0" borderId="3" xfId="21" applyFont="1" applyFill="1" applyBorder="1" applyAlignment="1">
      <alignment horizontal="left" vertical="center" wrapText="1"/>
      <protection/>
    </xf>
    <xf numFmtId="3" fontId="8" fillId="0" borderId="3" xfId="21" applyNumberFormat="1" applyFont="1" applyFill="1" applyBorder="1" applyAlignment="1">
      <alignment horizontal="right" vertical="center"/>
      <protection/>
    </xf>
    <xf numFmtId="0" fontId="42" fillId="0" borderId="3" xfId="21" applyFont="1" applyFill="1" applyBorder="1" applyAlignment="1">
      <alignment horizontal="center" vertical="center"/>
      <protection/>
    </xf>
    <xf numFmtId="3" fontId="30" fillId="0" borderId="3" xfId="21" applyNumberFormat="1" applyFont="1" applyFill="1" applyBorder="1" applyAlignment="1">
      <alignment horizontal="right" vertical="center"/>
      <protection/>
    </xf>
    <xf numFmtId="0" fontId="30" fillId="0" borderId="3" xfId="2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8" fontId="12" fillId="0" borderId="0" xfId="22" applyNumberFormat="1" applyFont="1" applyFill="1" applyAlignment="1">
      <alignment horizontal="center" vertical="center"/>
      <protection/>
    </xf>
    <xf numFmtId="38" fontId="31" fillId="0" borderId="0" xfId="0" applyNumberFormat="1" applyFont="1" applyFill="1" applyAlignment="1">
      <alignment horizontal="right"/>
    </xf>
    <xf numFmtId="0" fontId="26" fillId="0" borderId="3" xfId="23" applyFont="1" applyBorder="1" applyAlignment="1">
      <alignment horizontal="center" vertical="center" wrapText="1"/>
      <protection/>
    </xf>
    <xf numFmtId="0" fontId="14" fillId="0" borderId="1" xfId="23" applyFont="1" applyBorder="1" applyAlignment="1">
      <alignment horizontal="center" vertical="top" wrapText="1"/>
      <protection/>
    </xf>
    <xf numFmtId="0" fontId="6" fillId="0" borderId="7" xfId="23" applyFont="1" applyBorder="1" applyAlignment="1">
      <alignment vertical="top" wrapText="1"/>
      <protection/>
    </xf>
    <xf numFmtId="0" fontId="10" fillId="0" borderId="7" xfId="23" applyFont="1" applyBorder="1" applyAlignment="1">
      <alignment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10" fillId="0" borderId="3" xfId="23" applyFont="1" applyBorder="1" applyAlignment="1">
      <alignment vertical="top" wrapText="1"/>
      <protection/>
    </xf>
    <xf numFmtId="0" fontId="7" fillId="0" borderId="3" xfId="23" applyFont="1" applyBorder="1" applyAlignment="1">
      <alignment vertical="top" wrapText="1"/>
      <protection/>
    </xf>
    <xf numFmtId="0" fontId="7" fillId="0" borderId="5" xfId="23" applyFont="1" applyBorder="1" applyAlignment="1">
      <alignment vertical="top" wrapText="1"/>
      <protection/>
    </xf>
    <xf numFmtId="0" fontId="5" fillId="0" borderId="1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11" fillId="0" borderId="3" xfId="23" applyFont="1" applyBorder="1" applyAlignment="1">
      <alignment vertical="top" wrapText="1"/>
      <protection/>
    </xf>
    <xf numFmtId="0" fontId="12" fillId="0" borderId="3" xfId="23" applyFont="1" applyBorder="1" applyAlignment="1">
      <alignment vertical="top" wrapText="1"/>
      <protection/>
    </xf>
    <xf numFmtId="0" fontId="14" fillId="0" borderId="3" xfId="23" applyFont="1" applyBorder="1" applyAlignment="1">
      <alignment horizontal="center" vertical="top" wrapText="1"/>
      <protection/>
    </xf>
    <xf numFmtId="0" fontId="6" fillId="0" borderId="7" xfId="23" applyFont="1" applyBorder="1" applyAlignment="1">
      <alignment vertical="top" wrapText="1"/>
      <protection/>
    </xf>
    <xf numFmtId="0" fontId="10" fillId="0" borderId="7" xfId="23" applyFont="1" applyBorder="1" applyAlignment="1">
      <alignment horizontal="center" vertical="center" wrapText="1"/>
      <protection/>
    </xf>
    <xf numFmtId="0" fontId="10" fillId="0" borderId="7" xfId="23" applyFont="1" applyBorder="1" applyAlignment="1">
      <alignment vertical="top" wrapText="1"/>
      <protection/>
    </xf>
    <xf numFmtId="0" fontId="6" fillId="0" borderId="8" xfId="23" applyFont="1" applyBorder="1" applyAlignment="1">
      <alignment vertical="top" wrapText="1"/>
      <protection/>
    </xf>
    <xf numFmtId="0" fontId="12" fillId="0" borderId="3" xfId="0" applyFont="1" applyBorder="1" applyAlignment="1">
      <alignment vertical="top" wrapText="1"/>
    </xf>
    <xf numFmtId="0" fontId="5" fillId="0" borderId="8" xfId="23" applyFont="1" applyBorder="1" applyAlignment="1">
      <alignment horizontal="center" vertical="top" wrapText="1"/>
      <protection/>
    </xf>
    <xf numFmtId="0" fontId="6" fillId="0" borderId="3" xfId="23" applyFont="1" applyBorder="1" applyAlignment="1">
      <alignment vertical="top" wrapText="1"/>
      <protection/>
    </xf>
    <xf numFmtId="0" fontId="10" fillId="0" borderId="3" xfId="23" applyFont="1" applyBorder="1" applyAlignment="1">
      <alignment horizontal="center" vertical="center" wrapText="1"/>
      <protection/>
    </xf>
    <xf numFmtId="0" fontId="10" fillId="0" borderId="3" xfId="23" applyFont="1" applyBorder="1" applyAlignment="1">
      <alignment vertical="top" wrapText="1"/>
      <protection/>
    </xf>
    <xf numFmtId="0" fontId="6" fillId="0" borderId="1" xfId="23" applyFont="1" applyBorder="1" applyAlignment="1">
      <alignment vertical="top" wrapText="1"/>
      <protection/>
    </xf>
    <xf numFmtId="0" fontId="6" fillId="0" borderId="6" xfId="23" applyFont="1" applyBorder="1" applyAlignment="1">
      <alignment vertical="top" wrapText="1"/>
      <protection/>
    </xf>
    <xf numFmtId="0" fontId="10" fillId="0" borderId="2" xfId="23" applyFont="1" applyBorder="1" applyAlignment="1">
      <alignment vertical="top" wrapText="1"/>
      <protection/>
    </xf>
    <xf numFmtId="0" fontId="10" fillId="0" borderId="6" xfId="23" applyFont="1" applyBorder="1" applyAlignment="1">
      <alignment horizontal="center" vertical="center" wrapText="1"/>
      <protection/>
    </xf>
    <xf numFmtId="0" fontId="13" fillId="0" borderId="8" xfId="23" applyFont="1" applyBorder="1" applyAlignment="1">
      <alignment horizontal="center" vertical="top" wrapText="1"/>
      <protection/>
    </xf>
    <xf numFmtId="0" fontId="14" fillId="0" borderId="5" xfId="23" applyFont="1" applyBorder="1" applyAlignment="1">
      <alignment horizontal="center" vertical="top" wrapText="1"/>
      <protection/>
    </xf>
    <xf numFmtId="0" fontId="6" fillId="0" borderId="5" xfId="23" applyFont="1" applyBorder="1" applyAlignment="1">
      <alignment vertical="top" wrapText="1"/>
      <protection/>
    </xf>
    <xf numFmtId="0" fontId="10" fillId="0" borderId="5" xfId="23" applyFont="1" applyBorder="1" applyAlignment="1">
      <alignment horizontal="center" vertical="center" wrapText="1"/>
      <protection/>
    </xf>
    <xf numFmtId="0" fontId="10" fillId="0" borderId="5" xfId="23" applyFont="1" applyBorder="1" applyAlignment="1">
      <alignment vertical="top" wrapText="1"/>
      <protection/>
    </xf>
    <xf numFmtId="0" fontId="6" fillId="0" borderId="1" xfId="23" applyFont="1" applyBorder="1" applyAlignment="1">
      <alignment horizontal="left" vertical="top" wrapText="1"/>
      <protection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5" fillId="0" borderId="3" xfId="23" applyNumberFormat="1" applyFont="1" applyBorder="1" applyAlignment="1">
      <alignment horizontal="right" vertical="top" wrapText="1"/>
      <protection/>
    </xf>
    <xf numFmtId="0" fontId="5" fillId="0" borderId="3" xfId="0" applyFont="1" applyBorder="1" applyAlignment="1">
      <alignment horizontal="right"/>
    </xf>
    <xf numFmtId="0" fontId="6" fillId="0" borderId="3" xfId="23" applyFont="1" applyBorder="1" applyAlignment="1">
      <alignment horizontal="left" vertical="top" wrapText="1"/>
      <protection/>
    </xf>
    <xf numFmtId="0" fontId="10" fillId="0" borderId="3" xfId="23" applyFont="1" applyBorder="1" applyAlignment="1">
      <alignment horizontal="left" vertical="top" wrapText="1"/>
      <protection/>
    </xf>
    <xf numFmtId="3" fontId="6" fillId="0" borderId="3" xfId="23" applyNumberFormat="1" applyFont="1" applyBorder="1" applyAlignment="1">
      <alignment horizontal="right" vertical="top" wrapText="1"/>
      <protection/>
    </xf>
    <xf numFmtId="3" fontId="5" fillId="0" borderId="4" xfId="23" applyNumberFormat="1" applyFont="1" applyBorder="1" applyAlignment="1">
      <alignment horizontal="right" vertical="top" wrapText="1"/>
      <protection/>
    </xf>
    <xf numFmtId="0" fontId="12" fillId="0" borderId="7" xfId="23" applyFont="1" applyBorder="1" applyAlignment="1">
      <alignment vertical="top" wrapText="1"/>
      <protection/>
    </xf>
    <xf numFmtId="0" fontId="6" fillId="0" borderId="29" xfId="23" applyFont="1" applyBorder="1" applyAlignment="1">
      <alignment vertical="top" wrapText="1"/>
      <protection/>
    </xf>
    <xf numFmtId="3" fontId="14" fillId="0" borderId="3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0" fontId="10" fillId="0" borderId="4" xfId="23" applyFont="1" applyFill="1" applyBorder="1" applyAlignment="1">
      <alignment horizontal="center" vertical="center" wrapText="1"/>
      <protection/>
    </xf>
    <xf numFmtId="3" fontId="6" fillId="0" borderId="3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10" fillId="0" borderId="3" xfId="23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3" fontId="1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12" fillId="0" borderId="3" xfId="0" applyNumberFormat="1" applyFont="1" applyBorder="1" applyAlignment="1">
      <alignment horizontal="center" vertical="center"/>
    </xf>
    <xf numFmtId="3" fontId="12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13" fillId="2" borderId="3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9" fillId="0" borderId="3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0" fontId="10" fillId="0" borderId="4" xfId="23" applyFont="1" applyBorder="1" applyAlignment="1">
      <alignment horizontal="center" vertical="center" wrapText="1"/>
      <protection/>
    </xf>
    <xf numFmtId="3" fontId="6" fillId="0" borderId="8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12" fillId="0" borderId="5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0" fontId="6" fillId="0" borderId="5" xfId="23" applyFont="1" applyBorder="1" applyAlignment="1">
      <alignment horizontal="center" vertical="center" wrapText="1"/>
      <protection/>
    </xf>
    <xf numFmtId="3" fontId="6" fillId="0" borderId="3" xfId="0" applyNumberFormat="1" applyFont="1" applyBorder="1" applyAlignment="1">
      <alignment/>
    </xf>
    <xf numFmtId="0" fontId="10" fillId="0" borderId="5" xfId="23" applyFont="1" applyBorder="1" applyAlignment="1">
      <alignment horizontal="center" vertical="center" wrapText="1"/>
      <protection/>
    </xf>
    <xf numFmtId="3" fontId="6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/>
    </xf>
    <xf numFmtId="3" fontId="39" fillId="0" borderId="3" xfId="0" applyNumberFormat="1" applyFont="1" applyBorder="1" applyAlignment="1">
      <alignment/>
    </xf>
    <xf numFmtId="0" fontId="17" fillId="0" borderId="3" xfId="0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13" fillId="0" borderId="3" xfId="21" applyFont="1" applyFill="1" applyBorder="1" applyAlignment="1">
      <alignment horizontal="center" vertical="center" wrapText="1"/>
      <protection/>
    </xf>
    <xf numFmtId="3" fontId="6" fillId="0" borderId="3" xfId="21" applyNumberFormat="1" applyFont="1" applyFill="1" applyBorder="1" applyAlignment="1">
      <alignment horizontal="center" vertical="center" wrapText="1"/>
      <protection/>
    </xf>
    <xf numFmtId="3" fontId="10" fillId="0" borderId="0" xfId="0" applyNumberFormat="1" applyFont="1" applyBorder="1" applyAlignment="1">
      <alignment/>
    </xf>
    <xf numFmtId="3" fontId="10" fillId="0" borderId="3" xfId="21" applyNumberFormat="1" applyFont="1" applyFill="1" applyBorder="1" applyAlignment="1">
      <alignment horizontal="left" vertical="center" wrapText="1"/>
      <protection/>
    </xf>
    <xf numFmtId="3" fontId="6" fillId="0" borderId="3" xfId="21" applyNumberFormat="1" applyFont="1" applyFill="1" applyBorder="1" applyAlignment="1">
      <alignment horizontal="left" vertical="center" wrapText="1"/>
      <protection/>
    </xf>
    <xf numFmtId="0" fontId="5" fillId="0" borderId="3" xfId="21" applyFont="1" applyFill="1" applyBorder="1" applyAlignment="1">
      <alignment horizontal="left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14" fillId="0" borderId="0" xfId="21" applyFont="1" applyFill="1" applyBorder="1" applyAlignment="1">
      <alignment horizontal="center" vertical="center" wrapText="1"/>
      <protection/>
    </xf>
    <xf numFmtId="0" fontId="18" fillId="0" borderId="0" xfId="21" applyFont="1" applyAlignment="1">
      <alignment horizontal="left" vertical="center"/>
      <protection/>
    </xf>
    <xf numFmtId="38" fontId="31" fillId="0" borderId="0" xfId="0" applyNumberFormat="1" applyFont="1" applyFill="1" applyAlignment="1">
      <alignment horizontal="center" vertical="center"/>
    </xf>
    <xf numFmtId="0" fontId="31" fillId="0" borderId="0" xfId="21" applyNumberFormat="1" applyFont="1" applyFill="1" applyAlignment="1">
      <alignment horizontal="center" vertical="center"/>
      <protection/>
    </xf>
    <xf numFmtId="38" fontId="12" fillId="0" borderId="0" xfId="21" applyNumberFormat="1" applyFont="1" applyFill="1" applyAlignment="1">
      <alignment horizontal="right" vertical="center"/>
      <protection/>
    </xf>
    <xf numFmtId="38" fontId="31" fillId="0" borderId="0" xfId="21" applyNumberFormat="1" applyFont="1" applyFill="1" applyAlignment="1">
      <alignment horizontal="center" vertical="center"/>
      <protection/>
    </xf>
    <xf numFmtId="38" fontId="31" fillId="0" borderId="0" xfId="21" applyNumberFormat="1" applyFont="1" applyFill="1" applyAlignment="1">
      <alignment horizontal="right" vertical="center"/>
      <protection/>
    </xf>
    <xf numFmtId="38" fontId="18" fillId="0" borderId="0" xfId="21" applyNumberFormat="1" applyFont="1" applyFill="1" applyAlignment="1">
      <alignment horizontal="center" vertical="center"/>
      <protection/>
    </xf>
    <xf numFmtId="38" fontId="18" fillId="0" borderId="0" xfId="21" applyNumberFormat="1" applyFont="1" applyFill="1" applyAlignment="1">
      <alignment horizontal="right"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3" fontId="31" fillId="0" borderId="0" xfId="21" applyNumberFormat="1" applyFont="1" applyAlignment="1">
      <alignment horizontal="right" vertical="center"/>
      <protection/>
    </xf>
    <xf numFmtId="3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right" vertical="center"/>
      <protection/>
    </xf>
    <xf numFmtId="3" fontId="1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3" xfId="21" applyFont="1" applyFill="1" applyBorder="1" applyAlignment="1">
      <alignment vertical="center" wrapText="1"/>
      <protection/>
    </xf>
    <xf numFmtId="0" fontId="5" fillId="0" borderId="6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horizontal="center"/>
    </xf>
    <xf numFmtId="0" fontId="5" fillId="0" borderId="1" xfId="23" applyFont="1" applyBorder="1" applyAlignment="1">
      <alignment horizontal="center" vertical="top" wrapText="1"/>
      <protection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21" applyFont="1" applyBorder="1" applyAlignment="1">
      <alignment horizontal="left" vertical="center" wrapText="1"/>
      <protection/>
    </xf>
    <xf numFmtId="3" fontId="13" fillId="0" borderId="1" xfId="0" applyNumberFormat="1" applyFont="1" applyBorder="1" applyAlignment="1">
      <alignment horizontal="center"/>
    </xf>
    <xf numFmtId="0" fontId="11" fillId="0" borderId="2" xfId="21" applyFont="1" applyFill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left" vertical="center" wrapText="1"/>
      <protection/>
    </xf>
    <xf numFmtId="0" fontId="6" fillId="0" borderId="6" xfId="21" applyFont="1" applyBorder="1" applyAlignment="1">
      <alignment horizontal="left" vertical="center" wrapText="1"/>
      <protection/>
    </xf>
    <xf numFmtId="3" fontId="5" fillId="0" borderId="2" xfId="0" applyNumberFormat="1" applyFont="1" applyBorder="1" applyAlignment="1">
      <alignment horizontal="center"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6" xfId="21" applyFont="1" applyFill="1" applyBorder="1" applyAlignment="1">
      <alignment horizontal="center" vertical="center" wrapText="1"/>
      <protection/>
    </xf>
    <xf numFmtId="3" fontId="5" fillId="0" borderId="6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8" fontId="22" fillId="0" borderId="0" xfId="21" applyNumberFormat="1" applyFont="1" applyFill="1" applyAlignment="1">
      <alignment horizontal="center" vertical="center"/>
      <protection/>
    </xf>
    <xf numFmtId="3" fontId="5" fillId="0" borderId="1" xfId="0" applyNumberFormat="1" applyFont="1" applyBorder="1" applyAlignment="1">
      <alignment horizontal="center"/>
    </xf>
    <xf numFmtId="0" fontId="5" fillId="0" borderId="3" xfId="23" applyFont="1" applyBorder="1" applyAlignment="1">
      <alignment horizontal="center" vertical="center" wrapText="1"/>
      <protection/>
    </xf>
    <xf numFmtId="3" fontId="5" fillId="0" borderId="1" xfId="0" applyNumberFormat="1" applyFont="1" applyBorder="1" applyAlignment="1">
      <alignment/>
    </xf>
    <xf numFmtId="0" fontId="5" fillId="0" borderId="6" xfId="23" applyFont="1" applyBorder="1" applyAlignment="1">
      <alignment vertical="top" wrapText="1"/>
      <protection/>
    </xf>
    <xf numFmtId="0" fontId="5" fillId="0" borderId="2" xfId="23" applyFont="1" applyBorder="1" applyAlignment="1">
      <alignment vertical="top" wrapText="1"/>
      <protection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0" borderId="3" xfId="23" applyFont="1" applyBorder="1" applyAlignment="1">
      <alignment horizontal="center" vertical="center" wrapText="1"/>
      <protection/>
    </xf>
    <xf numFmtId="0" fontId="13" fillId="0" borderId="3" xfId="23" applyFont="1" applyBorder="1" applyAlignment="1">
      <alignment horizontal="center" vertical="center" wrapText="1"/>
      <protection/>
    </xf>
    <xf numFmtId="0" fontId="5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11" fillId="0" borderId="23" xfId="22" applyNumberFormat="1" applyFont="1" applyFill="1" applyBorder="1" applyAlignment="1">
      <alignment horizontal="center"/>
      <protection/>
    </xf>
    <xf numFmtId="0" fontId="5" fillId="0" borderId="1" xfId="23" applyFont="1" applyBorder="1" applyAlignment="1">
      <alignment vertical="top" wrapText="1"/>
      <protection/>
    </xf>
    <xf numFmtId="0" fontId="5" fillId="0" borderId="1" xfId="23" applyFont="1" applyBorder="1" applyAlignment="1">
      <alignment horizontal="left" vertical="top" wrapText="1"/>
      <protection/>
    </xf>
    <xf numFmtId="0" fontId="5" fillId="0" borderId="6" xfId="23" applyFont="1" applyBorder="1" applyAlignment="1">
      <alignment horizontal="left" vertical="top" wrapText="1"/>
      <protection/>
    </xf>
    <xf numFmtId="0" fontId="5" fillId="0" borderId="2" xfId="23" applyFont="1" applyBorder="1" applyAlignment="1">
      <alignment horizontal="left" vertical="top" wrapText="1"/>
      <protection/>
    </xf>
    <xf numFmtId="0" fontId="5" fillId="0" borderId="1" xfId="0" applyFont="1" applyFill="1" applyBorder="1" applyAlignment="1">
      <alignment vertical="center"/>
    </xf>
    <xf numFmtId="0" fontId="13" fillId="0" borderId="7" xfId="22" applyFont="1" applyBorder="1" applyAlignment="1">
      <alignment horizontal="center" vertical="center" textRotation="180" wrapText="1"/>
      <protection/>
    </xf>
    <xf numFmtId="0" fontId="13" fillId="0" borderId="4" xfId="22" applyFont="1" applyBorder="1" applyAlignment="1">
      <alignment horizontal="center" vertical="center" textRotation="180" wrapText="1"/>
      <protection/>
    </xf>
    <xf numFmtId="38" fontId="11" fillId="0" borderId="23" xfId="22" applyNumberFormat="1" applyFont="1" applyFill="1" applyBorder="1" applyAlignment="1">
      <alignment horizontal="center"/>
      <protection/>
    </xf>
    <xf numFmtId="0" fontId="13" fillId="0" borderId="33" xfId="22" applyFont="1" applyBorder="1" applyAlignment="1">
      <alignment horizontal="center" vertical="center"/>
      <protection/>
    </xf>
    <xf numFmtId="0" fontId="13" fillId="0" borderId="34" xfId="22" applyFont="1" applyBorder="1" applyAlignment="1">
      <alignment horizontal="center" vertical="center"/>
      <protection/>
    </xf>
    <xf numFmtId="0" fontId="13" fillId="0" borderId="7" xfId="22" applyFont="1" applyBorder="1" applyAlignment="1">
      <alignment horizontal="center" vertical="center" textRotation="180"/>
      <protection/>
    </xf>
    <xf numFmtId="0" fontId="13" fillId="0" borderId="4" xfId="22" applyFont="1" applyBorder="1" applyAlignment="1">
      <alignment horizontal="center" vertical="center" textRotation="180"/>
      <protection/>
    </xf>
    <xf numFmtId="0" fontId="14" fillId="0" borderId="35" xfId="22" applyFont="1" applyBorder="1" applyAlignment="1">
      <alignment horizontal="center" vertical="center"/>
      <protection/>
    </xf>
    <xf numFmtId="0" fontId="14" fillId="0" borderId="36" xfId="22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3" fillId="0" borderId="4" xfId="22" applyFont="1" applyBorder="1" applyAlignment="1">
      <alignment horizontal="center" vertical="center" wrapText="1"/>
      <protection/>
    </xf>
    <xf numFmtId="0" fontId="26" fillId="0" borderId="37" xfId="22" applyFont="1" applyBorder="1" applyAlignment="1">
      <alignment horizontal="center" vertical="center" wrapText="1"/>
      <protection/>
    </xf>
    <xf numFmtId="0" fontId="26" fillId="0" borderId="4" xfId="22" applyFont="1" applyBorder="1" applyAlignment="1">
      <alignment horizontal="center" vertical="center" wrapText="1"/>
      <protection/>
    </xf>
    <xf numFmtId="37" fontId="13" fillId="0" borderId="37" xfId="22" applyNumberFormat="1" applyFont="1" applyBorder="1" applyAlignment="1">
      <alignment horizontal="center" vertical="center" wrapText="1"/>
      <protection/>
    </xf>
    <xf numFmtId="37" fontId="13" fillId="0" borderId="4" xfId="22" applyNumberFormat="1" applyFont="1" applyBorder="1" applyAlignment="1">
      <alignment horizontal="center" vertical="center" wrapText="1"/>
      <protection/>
    </xf>
    <xf numFmtId="38" fontId="5" fillId="0" borderId="23" xfId="22" applyNumberFormat="1" applyFont="1" applyFill="1" applyBorder="1" applyAlignment="1">
      <alignment horizontal="center"/>
      <protection/>
    </xf>
    <xf numFmtId="38" fontId="11" fillId="0" borderId="13" xfId="22" applyNumberFormat="1" applyFont="1" applyFill="1" applyBorder="1" applyAlignment="1">
      <alignment horizontal="center"/>
      <protection/>
    </xf>
    <xf numFmtId="0" fontId="6" fillId="3" borderId="1" xfId="22" applyFont="1" applyFill="1" applyBorder="1" applyAlignment="1">
      <alignment horizontal="left" vertical="center"/>
      <protection/>
    </xf>
    <xf numFmtId="0" fontId="6" fillId="3" borderId="6" xfId="22" applyFont="1" applyFill="1" applyBorder="1" applyAlignment="1">
      <alignment horizontal="left" vertical="center"/>
      <protection/>
    </xf>
    <xf numFmtId="0" fontId="6" fillId="3" borderId="2" xfId="22" applyFont="1" applyFill="1" applyBorder="1" applyAlignment="1">
      <alignment horizontal="left" vertical="center"/>
      <protection/>
    </xf>
    <xf numFmtId="0" fontId="12" fillId="0" borderId="1" xfId="21" applyFont="1" applyBorder="1" applyAlignment="1">
      <alignment vertical="center" wrapText="1"/>
      <protection/>
    </xf>
    <xf numFmtId="0" fontId="12" fillId="0" borderId="6" xfId="21" applyFont="1" applyBorder="1" applyAlignment="1">
      <alignment vertical="center" wrapText="1"/>
      <protection/>
    </xf>
    <xf numFmtId="0" fontId="12" fillId="0" borderId="2" xfId="21" applyFont="1" applyBorder="1" applyAlignment="1">
      <alignment vertical="center" wrapText="1"/>
      <protection/>
    </xf>
    <xf numFmtId="0" fontId="5" fillId="0" borderId="1" xfId="22" applyFont="1" applyBorder="1" applyAlignment="1">
      <alignment vertical="center"/>
      <protection/>
    </xf>
    <xf numFmtId="0" fontId="5" fillId="0" borderId="6" xfId="22" applyFont="1" applyBorder="1" applyAlignment="1">
      <alignment vertical="center"/>
      <protection/>
    </xf>
    <xf numFmtId="0" fontId="5" fillId="0" borderId="2" xfId="22" applyFont="1" applyBorder="1" applyAlignment="1">
      <alignment vertical="center"/>
      <protection/>
    </xf>
    <xf numFmtId="0" fontId="12" fillId="0" borderId="1" xfId="22" applyFont="1" applyBorder="1" applyAlignment="1">
      <alignment vertical="center"/>
      <protection/>
    </xf>
    <xf numFmtId="0" fontId="12" fillId="0" borderId="6" xfId="22" applyFont="1" applyBorder="1" applyAlignment="1">
      <alignment vertical="center"/>
      <protection/>
    </xf>
    <xf numFmtId="0" fontId="12" fillId="0" borderId="2" xfId="22" applyFont="1" applyBorder="1" applyAlignment="1">
      <alignment vertical="center"/>
      <protection/>
    </xf>
    <xf numFmtId="0" fontId="12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22" applyFont="1" applyBorder="1" applyAlignment="1">
      <alignment horizontal="left" vertical="center"/>
      <protection/>
    </xf>
    <xf numFmtId="0" fontId="12" fillId="0" borderId="6" xfId="22" applyFont="1" applyBorder="1" applyAlignment="1">
      <alignment horizontal="left" vertical="center"/>
      <protection/>
    </xf>
    <xf numFmtId="0" fontId="12" fillId="0" borderId="2" xfId="22" applyFont="1" applyBorder="1" applyAlignment="1">
      <alignment horizontal="left" vertical="center"/>
      <protection/>
    </xf>
    <xf numFmtId="0" fontId="11" fillId="0" borderId="3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37" xfId="22" applyFont="1" applyBorder="1" applyAlignment="1">
      <alignment horizontal="center" vertical="center"/>
      <protection/>
    </xf>
    <xf numFmtId="0" fontId="13" fillId="0" borderId="4" xfId="22" applyFont="1" applyBorder="1" applyAlignment="1">
      <alignment horizontal="center" vertical="center"/>
      <protection/>
    </xf>
    <xf numFmtId="0" fontId="13" fillId="0" borderId="37" xfId="22" applyFont="1" applyBorder="1" applyAlignment="1">
      <alignment horizontal="center" vertical="center" wrapText="1"/>
      <protection/>
    </xf>
    <xf numFmtId="38" fontId="5" fillId="0" borderId="0" xfId="21" applyNumberFormat="1" applyFont="1" applyFill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3" fontId="5" fillId="0" borderId="1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8" fontId="5" fillId="0" borderId="0" xfId="22" applyNumberFormat="1" applyFont="1" applyFill="1" applyAlignment="1">
      <alignment horizontal="center"/>
      <protection/>
    </xf>
    <xf numFmtId="38" fontId="5" fillId="0" borderId="23" xfId="22" applyNumberFormat="1" applyFont="1" applyFill="1" applyBorder="1" applyAlignment="1">
      <alignment horizontal="center"/>
      <protection/>
    </xf>
    <xf numFmtId="38" fontId="12" fillId="0" borderId="23" xfId="22" applyNumberFormat="1" applyFont="1" applyFill="1" applyBorder="1" applyAlignment="1">
      <alignment horizontal="center"/>
      <protection/>
    </xf>
    <xf numFmtId="0" fontId="5" fillId="0" borderId="1" xfId="23" applyFont="1" applyBorder="1" applyAlignment="1">
      <alignment horizontal="center" vertical="center" wrapText="1"/>
      <protection/>
    </xf>
    <xf numFmtId="38" fontId="11" fillId="0" borderId="0" xfId="22" applyNumberFormat="1" applyFont="1" applyFill="1" applyAlignment="1">
      <alignment horizontal="center"/>
      <protection/>
    </xf>
    <xf numFmtId="0" fontId="6" fillId="0" borderId="15" xfId="21" applyFont="1" applyFill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 vertical="top" wrapText="1"/>
      <protection/>
    </xf>
    <xf numFmtId="0" fontId="5" fillId="0" borderId="38" xfId="23" applyFont="1" applyBorder="1" applyAlignment="1">
      <alignment vertical="top" wrapText="1"/>
      <protection/>
    </xf>
    <xf numFmtId="0" fontId="5" fillId="0" borderId="23" xfId="23" applyFont="1" applyBorder="1" applyAlignment="1">
      <alignment vertical="top" wrapText="1"/>
      <protection/>
    </xf>
    <xf numFmtId="0" fontId="5" fillId="0" borderId="10" xfId="23" applyFont="1" applyBorder="1" applyAlignment="1">
      <alignment vertical="top" wrapText="1"/>
      <protection/>
    </xf>
    <xf numFmtId="0" fontId="5" fillId="0" borderId="39" xfId="23" applyFont="1" applyBorder="1" applyAlignment="1">
      <alignment horizontal="center" vertical="top" wrapText="1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1" fillId="0" borderId="2" xfId="2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38" fontId="11" fillId="0" borderId="0" xfId="21" applyNumberFormat="1" applyFont="1" applyFill="1" applyAlignment="1">
      <alignment horizontal="center"/>
      <protection/>
    </xf>
    <xf numFmtId="38" fontId="22" fillId="0" borderId="0" xfId="21" applyNumberFormat="1" applyFont="1" applyFill="1" applyAlignment="1">
      <alignment horizontal="center"/>
      <protection/>
    </xf>
    <xf numFmtId="3" fontId="31" fillId="0" borderId="0" xfId="21" applyNumberFormat="1" applyFont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64" fontId="6" fillId="0" borderId="1" xfId="15" applyNumberFormat="1" applyFont="1" applyBorder="1" applyAlignment="1">
      <alignment horizontal="center"/>
    </xf>
    <xf numFmtId="164" fontId="6" fillId="0" borderId="6" xfId="15" applyNumberFormat="1" applyFont="1" applyBorder="1" applyAlignment="1">
      <alignment horizontal="center"/>
    </xf>
    <xf numFmtId="164" fontId="6" fillId="0" borderId="2" xfId="15" applyNumberFormat="1" applyFont="1" applyBorder="1" applyAlignment="1">
      <alignment horizontal="center"/>
    </xf>
    <xf numFmtId="164" fontId="12" fillId="0" borderId="3" xfId="15" applyNumberFormat="1" applyFont="1" applyBorder="1" applyAlignment="1">
      <alignment horizontal="center" vertical="center" wrapText="1"/>
    </xf>
    <xf numFmtId="38" fontId="11" fillId="0" borderId="0" xfId="22" applyNumberFormat="1" applyFont="1" applyFill="1" applyAlignment="1">
      <alignment horizontal="center"/>
      <protection/>
    </xf>
    <xf numFmtId="164" fontId="11" fillId="0" borderId="23" xfId="15" applyNumberFormat="1" applyFont="1" applyBorder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8" fontId="12" fillId="0" borderId="0" xfId="22" applyNumberFormat="1" applyFont="1" applyFill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4" fontId="12" fillId="0" borderId="3" xfId="15" applyNumberFormat="1" applyFont="1" applyBorder="1" applyAlignment="1">
      <alignment horizontal="center" vertical="center"/>
    </xf>
    <xf numFmtId="0" fontId="6" fillId="0" borderId="1" xfId="21" applyFont="1" applyBorder="1" applyAlignment="1">
      <alignment horizontal="left" vertical="top" wrapText="1"/>
      <protection/>
    </xf>
    <xf numFmtId="0" fontId="6" fillId="0" borderId="6" xfId="21" applyFont="1" applyBorder="1" applyAlignment="1">
      <alignment horizontal="left" vertical="top" wrapText="1"/>
      <protection/>
    </xf>
    <xf numFmtId="0" fontId="6" fillId="0" borderId="2" xfId="21" applyFont="1" applyBorder="1" applyAlignment="1">
      <alignment horizontal="left" vertical="top" wrapText="1"/>
      <protection/>
    </xf>
    <xf numFmtId="0" fontId="6" fillId="0" borderId="2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1" xfId="21" applyFont="1" applyBorder="1" applyAlignment="1">
      <alignment horizontal="left" vertical="top" wrapText="1"/>
      <protection/>
    </xf>
    <xf numFmtId="0" fontId="11" fillId="0" borderId="6" xfId="21" applyFont="1" applyBorder="1" applyAlignment="1">
      <alignment horizontal="left" vertical="top" wrapText="1"/>
      <protection/>
    </xf>
    <xf numFmtId="0" fontId="11" fillId="0" borderId="2" xfId="21" applyFont="1" applyBorder="1" applyAlignment="1">
      <alignment horizontal="left" vertical="top" wrapText="1"/>
      <protection/>
    </xf>
    <xf numFmtId="0" fontId="5" fillId="0" borderId="3" xfId="0" applyFont="1" applyFill="1" applyBorder="1" applyAlignment="1">
      <alignment horizontal="center"/>
    </xf>
    <xf numFmtId="38" fontId="5" fillId="0" borderId="0" xfId="22" applyNumberFormat="1" applyFont="1" applyFill="1" applyAlignment="1">
      <alignment horizontal="center" vertical="center"/>
      <protection/>
    </xf>
    <xf numFmtId="0" fontId="12" fillId="0" borderId="1" xfId="21" applyFont="1" applyFill="1" applyBorder="1" applyAlignment="1">
      <alignment horizontal="left" vertical="center"/>
      <protection/>
    </xf>
    <xf numFmtId="0" fontId="12" fillId="0" borderId="6" xfId="21" applyFont="1" applyFill="1" applyBorder="1" applyAlignment="1">
      <alignment horizontal="left" vertical="center"/>
      <protection/>
    </xf>
    <xf numFmtId="0" fontId="12" fillId="0" borderId="2" xfId="21" applyFont="1" applyFill="1" applyBorder="1" applyAlignment="1">
      <alignment horizontal="left" vertical="center"/>
      <protection/>
    </xf>
    <xf numFmtId="38" fontId="6" fillId="0" borderId="0" xfId="21" applyNumberFormat="1" applyFont="1" applyFill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38" fontId="12" fillId="0" borderId="0" xfId="21" applyNumberFormat="1" applyFont="1" applyFill="1" applyAlignment="1">
      <alignment horizontal="left" vertical="center"/>
      <protection/>
    </xf>
    <xf numFmtId="0" fontId="12" fillId="0" borderId="0" xfId="21" applyFont="1" applyAlignment="1">
      <alignment horizontal="center" vertical="center"/>
      <protection/>
    </xf>
    <xf numFmtId="0" fontId="9" fillId="0" borderId="15" xfId="21" applyFont="1" applyFill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6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center" vertical="center" wrapText="1"/>
      <protection/>
    </xf>
    <xf numFmtId="0" fontId="12" fillId="0" borderId="2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left" vertical="center" wrapText="1"/>
      <protection/>
    </xf>
    <xf numFmtId="0" fontId="10" fillId="0" borderId="6" xfId="21" applyFont="1" applyBorder="1" applyAlignment="1">
      <alignment horizontal="left" vertical="center" wrapText="1"/>
      <protection/>
    </xf>
    <xf numFmtId="0" fontId="10" fillId="0" borderId="2" xfId="21" applyFont="1" applyBorder="1" applyAlignment="1">
      <alignment horizontal="left" vertical="center" wrapText="1"/>
      <protection/>
    </xf>
    <xf numFmtId="0" fontId="12" fillId="0" borderId="1" xfId="21" applyFont="1" applyFill="1" applyBorder="1" applyAlignment="1">
      <alignment horizontal="left" vertical="center" wrapText="1"/>
      <protection/>
    </xf>
    <xf numFmtId="0" fontId="12" fillId="0" borderId="6" xfId="21" applyFont="1" applyFill="1" applyBorder="1" applyAlignment="1">
      <alignment horizontal="left" vertical="center" wrapText="1"/>
      <protection/>
    </xf>
    <xf numFmtId="0" fontId="12" fillId="0" borderId="2" xfId="21" applyFont="1" applyFill="1" applyBorder="1" applyAlignment="1">
      <alignment horizontal="left" vertical="center" wrapText="1"/>
      <protection/>
    </xf>
    <xf numFmtId="0" fontId="12" fillId="0" borderId="3" xfId="21" applyFont="1" applyFill="1" applyBorder="1" applyAlignment="1">
      <alignment horizontal="left" vertical="center" wrapText="1"/>
      <protection/>
    </xf>
    <xf numFmtId="0" fontId="12" fillId="0" borderId="21" xfId="21" applyFont="1" applyFill="1" applyBorder="1" applyAlignment="1">
      <alignment horizontal="left" vertical="center"/>
      <protection/>
    </xf>
    <xf numFmtId="0" fontId="12" fillId="0" borderId="15" xfId="21" applyFont="1" applyFill="1" applyBorder="1" applyAlignment="1">
      <alignment horizontal="left" vertical="center"/>
      <protection/>
    </xf>
    <xf numFmtId="38" fontId="12" fillId="0" borderId="0" xfId="22" applyNumberFormat="1" applyFont="1" applyFill="1" applyAlignment="1">
      <alignment horizontal="center" vertical="center"/>
      <protection/>
    </xf>
    <xf numFmtId="164" fontId="11" fillId="0" borderId="23" xfId="15" applyNumberFormat="1" applyFont="1" applyBorder="1" applyAlignment="1">
      <alignment horizontal="left" vertical="center"/>
    </xf>
    <xf numFmtId="38" fontId="11" fillId="0" borderId="0" xfId="22" applyNumberFormat="1" applyFont="1" applyFill="1" applyAlignment="1">
      <alignment horizontal="center" vertical="center"/>
      <protection/>
    </xf>
    <xf numFmtId="0" fontId="12" fillId="0" borderId="7" xfId="21" applyFont="1" applyFill="1" applyBorder="1" applyAlignment="1">
      <alignment horizontal="right" vertical="center" wrapText="1"/>
      <protection/>
    </xf>
    <xf numFmtId="0" fontId="12" fillId="0" borderId="5" xfId="21" applyFont="1" applyFill="1" applyBorder="1" applyAlignment="1">
      <alignment horizontal="right" vertical="center" wrapText="1"/>
      <protection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7" xfId="21" applyFont="1" applyFill="1" applyBorder="1" applyAlignment="1">
      <alignment horizontal="center" vertical="center"/>
      <protection/>
    </xf>
    <xf numFmtId="0" fontId="13" fillId="0" borderId="5" xfId="21" applyFont="1" applyFill="1" applyBorder="1" applyAlignment="1">
      <alignment horizontal="center" vertical="center"/>
      <protection/>
    </xf>
    <xf numFmtId="0" fontId="12" fillId="0" borderId="7" xfId="21" applyFont="1" applyFill="1" applyBorder="1" applyAlignment="1">
      <alignment horizontal="left" vertical="center"/>
      <protection/>
    </xf>
    <xf numFmtId="0" fontId="12" fillId="0" borderId="5" xfId="21" applyFont="1" applyFill="1" applyBorder="1" applyAlignment="1">
      <alignment horizontal="left" vertical="center"/>
      <protection/>
    </xf>
    <xf numFmtId="0" fontId="13" fillId="0" borderId="7" xfId="21" applyFont="1" applyFill="1" applyBorder="1" applyAlignment="1">
      <alignment horizontal="center" vertical="center" wrapText="1"/>
      <protection/>
    </xf>
    <xf numFmtId="0" fontId="13" fillId="0" borderId="5" xfId="21" applyFont="1" applyFill="1" applyBorder="1" applyAlignment="1">
      <alignment horizontal="center" vertical="center" wrapText="1"/>
      <protection/>
    </xf>
    <xf numFmtId="0" fontId="12" fillId="0" borderId="7" xfId="21" applyFont="1" applyFill="1" applyBorder="1" applyAlignment="1">
      <alignment horizontal="center" vertical="center" wrapText="1"/>
      <protection/>
    </xf>
    <xf numFmtId="0" fontId="12" fillId="0" borderId="5" xfId="21" applyFont="1" applyFill="1" applyBorder="1" applyAlignment="1">
      <alignment horizontal="center" vertical="center" wrapText="1"/>
      <protection/>
    </xf>
    <xf numFmtId="0" fontId="5" fillId="0" borderId="7" xfId="21" applyFont="1" applyFill="1" applyBorder="1" applyAlignment="1">
      <alignment horizontal="center" vertical="center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7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9" xfId="21" applyFont="1" applyFill="1" applyBorder="1" applyAlignment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38" fontId="12" fillId="0" borderId="23" xfId="22" applyNumberFormat="1" applyFont="1" applyFill="1" applyBorder="1" applyAlignment="1">
      <alignment horizontal="center"/>
      <protection/>
    </xf>
    <xf numFmtId="38" fontId="5" fillId="0" borderId="23" xfId="0" applyNumberFormat="1" applyFont="1" applyFill="1" applyBorder="1" applyAlignment="1">
      <alignment horizontal="right"/>
    </xf>
    <xf numFmtId="38" fontId="6" fillId="0" borderId="23" xfId="0" applyNumberFormat="1" applyFont="1" applyFill="1" applyBorder="1" applyAlignment="1">
      <alignment horizontal="right"/>
    </xf>
    <xf numFmtId="38" fontId="5" fillId="0" borderId="0" xfId="22" applyNumberFormat="1" applyFont="1" applyFill="1" applyAlignment="1">
      <alignment horizontal="center"/>
      <protection/>
    </xf>
    <xf numFmtId="38" fontId="5" fillId="0" borderId="3" xfId="0" applyNumberFormat="1" applyFont="1" applyFill="1" applyBorder="1" applyAlignment="1">
      <alignment horizontal="center" vertical="top" wrapText="1"/>
    </xf>
    <xf numFmtId="38" fontId="5" fillId="0" borderId="1" xfId="21" applyNumberFormat="1" applyFont="1" applyFill="1" applyBorder="1" applyAlignment="1">
      <alignment horizontal="left"/>
      <protection/>
    </xf>
    <xf numFmtId="38" fontId="5" fillId="0" borderId="6" xfId="21" applyNumberFormat="1" applyFont="1" applyFill="1" applyBorder="1" applyAlignment="1">
      <alignment horizontal="left"/>
      <protection/>
    </xf>
    <xf numFmtId="38" fontId="5" fillId="0" borderId="2" xfId="21" applyNumberFormat="1" applyFont="1" applyFill="1" applyBorder="1" applyAlignment="1">
      <alignment horizontal="left"/>
      <protection/>
    </xf>
    <xf numFmtId="38" fontId="5" fillId="0" borderId="3" xfId="21" applyNumberFormat="1" applyFont="1" applyFill="1" applyBorder="1" applyAlignment="1">
      <alignment horizontal="left"/>
      <protection/>
    </xf>
    <xf numFmtId="38" fontId="5" fillId="0" borderId="1" xfId="0" applyNumberFormat="1" applyFont="1" applyFill="1" applyBorder="1" applyAlignment="1">
      <alignment horizontal="center" vertical="top" wrapText="1"/>
    </xf>
    <xf numFmtId="38" fontId="5" fillId="0" borderId="6" xfId="0" applyNumberFormat="1" applyFont="1" applyFill="1" applyBorder="1" applyAlignment="1">
      <alignment horizontal="center" vertical="top" wrapText="1"/>
    </xf>
    <xf numFmtId="38" fontId="5" fillId="0" borderId="2" xfId="0" applyNumberFormat="1" applyFont="1" applyFill="1" applyBorder="1" applyAlignment="1">
      <alignment horizontal="center" vertical="top" wrapText="1"/>
    </xf>
    <xf numFmtId="38" fontId="5" fillId="0" borderId="1" xfId="21" applyNumberFormat="1" applyFont="1" applyFill="1" applyBorder="1" applyAlignment="1">
      <alignment horizontal="center"/>
      <protection/>
    </xf>
    <xf numFmtId="38" fontId="5" fillId="0" borderId="6" xfId="21" applyNumberFormat="1" applyFont="1" applyFill="1" applyBorder="1" applyAlignment="1">
      <alignment horizontal="center"/>
      <protection/>
    </xf>
    <xf numFmtId="38" fontId="5" fillId="0" borderId="2" xfId="21" applyNumberFormat="1" applyFont="1" applyFill="1" applyBorder="1" applyAlignment="1">
      <alignment horizontal="center"/>
      <protection/>
    </xf>
    <xf numFmtId="38" fontId="5" fillId="0" borderId="21" xfId="0" applyNumberFormat="1" applyFont="1" applyFill="1" applyBorder="1" applyAlignment="1">
      <alignment horizontal="center" vertical="top" wrapText="1"/>
    </xf>
    <xf numFmtId="38" fontId="5" fillId="0" borderId="15" xfId="0" applyNumberFormat="1" applyFont="1" applyFill="1" applyBorder="1" applyAlignment="1">
      <alignment horizontal="center" vertical="top" wrapText="1"/>
    </xf>
    <xf numFmtId="38" fontId="5" fillId="0" borderId="9" xfId="0" applyNumberFormat="1" applyFont="1" applyFill="1" applyBorder="1" applyAlignment="1">
      <alignment horizontal="center" vertical="top" wrapText="1"/>
    </xf>
    <xf numFmtId="38" fontId="5" fillId="0" borderId="1" xfId="22" applyNumberFormat="1" applyFont="1" applyFill="1" applyBorder="1" applyAlignment="1">
      <alignment horizontal="left"/>
      <protection/>
    </xf>
    <xf numFmtId="38" fontId="5" fillId="0" borderId="6" xfId="22" applyNumberFormat="1" applyFont="1" applyFill="1" applyBorder="1" applyAlignment="1">
      <alignment horizontal="left"/>
      <protection/>
    </xf>
    <xf numFmtId="38" fontId="5" fillId="0" borderId="2" xfId="22" applyNumberFormat="1" applyFont="1" applyFill="1" applyBorder="1" applyAlignment="1">
      <alignment horizontal="left"/>
      <protection/>
    </xf>
    <xf numFmtId="38" fontId="6" fillId="0" borderId="15" xfId="22" applyNumberFormat="1" applyFont="1" applyFill="1" applyBorder="1" applyAlignment="1">
      <alignment horizontal="center"/>
      <protection/>
    </xf>
    <xf numFmtId="38" fontId="11" fillId="0" borderId="1" xfId="0" applyNumberFormat="1" applyFont="1" applyFill="1" applyBorder="1" applyAlignment="1">
      <alignment horizontal="center" vertical="top" wrapText="1"/>
    </xf>
    <xf numFmtId="38" fontId="11" fillId="0" borderId="6" xfId="0" applyNumberFormat="1" applyFont="1" applyFill="1" applyBorder="1" applyAlignment="1">
      <alignment horizontal="center" vertical="top" wrapText="1"/>
    </xf>
    <xf numFmtId="38" fontId="11" fillId="0" borderId="2" xfId="0" applyNumberFormat="1" applyFont="1" applyFill="1" applyBorder="1" applyAlignment="1">
      <alignment horizontal="center" vertical="top" wrapText="1"/>
    </xf>
    <xf numFmtId="0" fontId="5" fillId="0" borderId="1" xfId="21" applyFont="1" applyBorder="1" applyAlignment="1">
      <alignment horizontal="left" vertical="top" wrapText="1"/>
      <protection/>
    </xf>
    <xf numFmtId="0" fontId="5" fillId="0" borderId="6" xfId="21" applyFont="1" applyBorder="1" applyAlignment="1">
      <alignment horizontal="left" vertical="top" wrapText="1"/>
      <protection/>
    </xf>
    <xf numFmtId="0" fontId="5" fillId="0" borderId="2" xfId="21" applyFont="1" applyBorder="1" applyAlignment="1">
      <alignment horizontal="left" vertical="top" wrapText="1"/>
      <protection/>
    </xf>
    <xf numFmtId="38" fontId="6" fillId="0" borderId="0" xfId="21" applyNumberFormat="1" applyFont="1" applyFill="1" applyAlignment="1">
      <alignment horizontal="left"/>
      <protection/>
    </xf>
    <xf numFmtId="38" fontId="5" fillId="0" borderId="0" xfId="21" applyNumberFormat="1" applyFont="1" applyFill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3" xfId="0" applyFont="1" applyFill="1" applyBorder="1" applyAlignment="1">
      <alignment horizontal="center" vertical="center"/>
    </xf>
    <xf numFmtId="38" fontId="12" fillId="0" borderId="1" xfId="22" applyNumberFormat="1" applyFont="1" applyFill="1" applyBorder="1" applyAlignment="1">
      <alignment horizontal="center" vertical="center"/>
      <protection/>
    </xf>
    <xf numFmtId="38" fontId="12" fillId="0" borderId="2" xfId="22" applyNumberFormat="1" applyFont="1" applyFill="1" applyBorder="1" applyAlignment="1">
      <alignment horizontal="center" vertical="center"/>
      <protection/>
    </xf>
    <xf numFmtId="38" fontId="5" fillId="0" borderId="3" xfId="22" applyNumberFormat="1" applyFont="1" applyFill="1" applyBorder="1" applyAlignment="1">
      <alignment horizontal="center"/>
      <protection/>
    </xf>
    <xf numFmtId="38" fontId="5" fillId="0" borderId="1" xfId="21" applyNumberFormat="1" applyFont="1" applyFill="1" applyBorder="1" applyAlignment="1">
      <alignment horizontal="left" vertical="top"/>
      <protection/>
    </xf>
    <xf numFmtId="38" fontId="5" fillId="0" borderId="6" xfId="21" applyNumberFormat="1" applyFont="1" applyFill="1" applyBorder="1" applyAlignment="1">
      <alignment horizontal="left" vertical="top"/>
      <protection/>
    </xf>
    <xf numFmtId="38" fontId="5" fillId="0" borderId="2" xfId="21" applyNumberFormat="1" applyFont="1" applyFill="1" applyBorder="1" applyAlignment="1">
      <alignment horizontal="left" vertical="top"/>
      <protection/>
    </xf>
    <xf numFmtId="38" fontId="12" fillId="0" borderId="7" xfId="22" applyNumberFormat="1" applyFont="1" applyFill="1" applyBorder="1" applyAlignment="1">
      <alignment horizontal="center" vertical="center" wrapText="1"/>
      <protection/>
    </xf>
    <xf numFmtId="38" fontId="12" fillId="0" borderId="5" xfId="22" applyNumberFormat="1" applyFont="1" applyFill="1" applyBorder="1" applyAlignment="1">
      <alignment horizontal="center" vertical="center" wrapText="1"/>
      <protection/>
    </xf>
    <xf numFmtId="38" fontId="25" fillId="0" borderId="7" xfId="22" applyNumberFormat="1" applyFont="1" applyFill="1" applyBorder="1" applyAlignment="1">
      <alignment horizontal="center" vertical="center"/>
      <protection/>
    </xf>
    <xf numFmtId="38" fontId="25" fillId="0" borderId="5" xfId="22" applyNumberFormat="1" applyFont="1" applyFill="1" applyBorder="1" applyAlignment="1">
      <alignment horizontal="center" vertical="center"/>
      <protection/>
    </xf>
    <xf numFmtId="38" fontId="12" fillId="0" borderId="7" xfId="22" applyNumberFormat="1" applyFont="1" applyFill="1" applyBorder="1" applyAlignment="1">
      <alignment horizontal="center" vertical="center"/>
      <protection/>
    </xf>
    <xf numFmtId="38" fontId="12" fillId="0" borderId="5" xfId="22" applyNumberFormat="1" applyFont="1" applyFill="1" applyBorder="1" applyAlignment="1">
      <alignment horizontal="center" vertical="center"/>
      <protection/>
    </xf>
    <xf numFmtId="0" fontId="13" fillId="0" borderId="7" xfId="22" applyNumberFormat="1" applyFont="1" applyFill="1" applyBorder="1" applyAlignment="1">
      <alignment horizontal="center" vertical="center" wrapText="1"/>
      <protection/>
    </xf>
    <xf numFmtId="0" fontId="13" fillId="0" borderId="5" xfId="22" applyNumberFormat="1" applyFont="1" applyFill="1" applyBorder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5" fillId="0" borderId="1" xfId="21" applyFont="1" applyFill="1" applyBorder="1" applyAlignment="1">
      <alignment horizontal="center"/>
      <protection/>
    </xf>
    <xf numFmtId="0" fontId="5" fillId="0" borderId="6" xfId="21" applyFont="1" applyFill="1" applyBorder="1" applyAlignment="1">
      <alignment horizontal="center"/>
      <protection/>
    </xf>
    <xf numFmtId="0" fontId="5" fillId="0" borderId="3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39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 vertical="center"/>
      <protection/>
    </xf>
    <xf numFmtId="0" fontId="12" fillId="0" borderId="40" xfId="21" applyFont="1" applyFill="1" applyBorder="1" applyAlignment="1">
      <alignment horizontal="center"/>
      <protection/>
    </xf>
    <xf numFmtId="0" fontId="12" fillId="0" borderId="41" xfId="21" applyFont="1" applyFill="1" applyBorder="1" applyAlignment="1">
      <alignment horizontal="center"/>
      <protection/>
    </xf>
    <xf numFmtId="0" fontId="12" fillId="0" borderId="42" xfId="21" applyFont="1" applyFill="1" applyBorder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left"/>
      <protection/>
    </xf>
    <xf numFmtId="0" fontId="5" fillId="0" borderId="43" xfId="0" applyFont="1" applyFill="1" applyBorder="1" applyAlignment="1">
      <alignment horizontal="left" vertical="top" wrapText="1"/>
    </xf>
    <xf numFmtId="0" fontId="12" fillId="0" borderId="1" xfId="21" applyFont="1" applyFill="1" applyBorder="1" applyAlignment="1">
      <alignment horizontal="center"/>
      <protection/>
    </xf>
    <xf numFmtId="0" fontId="12" fillId="0" borderId="43" xfId="21" applyFont="1" applyFill="1" applyBorder="1" applyAlignment="1">
      <alignment horizontal="center"/>
      <protection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1" xfId="21" applyFont="1" applyFill="1" applyBorder="1" applyAlignment="1">
      <alignment horizontal="left" vertical="top" wrapText="1"/>
      <protection/>
    </xf>
    <xf numFmtId="0" fontId="5" fillId="0" borderId="6" xfId="21" applyFont="1" applyFill="1" applyBorder="1" applyAlignment="1">
      <alignment horizontal="left" vertical="top" wrapText="1"/>
      <protection/>
    </xf>
    <xf numFmtId="0" fontId="14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left"/>
      <protection/>
    </xf>
    <xf numFmtId="0" fontId="12" fillId="0" borderId="6" xfId="21" applyFont="1" applyFill="1" applyBorder="1" applyAlignment="1">
      <alignment horizontal="left"/>
      <protection/>
    </xf>
    <xf numFmtId="0" fontId="12" fillId="0" borderId="43" xfId="21" applyFont="1" applyFill="1" applyBorder="1" applyAlignment="1">
      <alignment horizontal="left"/>
      <protection/>
    </xf>
    <xf numFmtId="0" fontId="12" fillId="0" borderId="2" xfId="21" applyFont="1" applyFill="1" applyBorder="1" applyAlignment="1">
      <alignment horizontal="left"/>
      <protection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43" xfId="21" applyFont="1" applyFill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5" fillId="0" borderId="0" xfId="22" applyNumberFormat="1" applyFont="1" applyFill="1" applyAlignment="1">
      <alignment horizontal="right"/>
      <protection/>
    </xf>
    <xf numFmtId="0" fontId="40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5" fillId="0" borderId="0" xfId="21" applyFont="1" applyAlignment="1">
      <alignment horizontal="left"/>
      <protection/>
    </xf>
    <xf numFmtId="38" fontId="28" fillId="0" borderId="0" xfId="21" applyNumberFormat="1" applyFont="1" applyFill="1" applyAlignment="1">
      <alignment horizontal="left"/>
      <protection/>
    </xf>
    <xf numFmtId="38" fontId="13" fillId="0" borderId="0" xfId="21" applyNumberFormat="1" applyFont="1" applyFill="1" applyAlignment="1">
      <alignment horizontal="center"/>
      <protection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11" fillId="0" borderId="1" xfId="21" applyFont="1" applyBorder="1" applyAlignment="1">
      <alignment vertical="top" wrapText="1"/>
      <protection/>
    </xf>
    <xf numFmtId="0" fontId="11" fillId="0" borderId="6" xfId="21" applyFont="1" applyBorder="1" applyAlignment="1">
      <alignment vertical="top" wrapText="1"/>
      <protection/>
    </xf>
    <xf numFmtId="0" fontId="11" fillId="0" borderId="2" xfId="21" applyFont="1" applyBorder="1" applyAlignment="1">
      <alignment vertical="top" wrapText="1"/>
      <protection/>
    </xf>
    <xf numFmtId="0" fontId="9" fillId="0" borderId="15" xfId="21" applyFont="1" applyBorder="1" applyAlignment="1">
      <alignment horizontal="center"/>
      <protection/>
    </xf>
    <xf numFmtId="38" fontId="22" fillId="0" borderId="0" xfId="21" applyNumberFormat="1" applyFont="1" applyFill="1" applyAlignment="1">
      <alignment horizontal="left" vertical="center"/>
      <protection/>
    </xf>
    <xf numFmtId="0" fontId="22" fillId="0" borderId="1" xfId="21" applyNumberFormat="1" applyFont="1" applyBorder="1" applyAlignment="1">
      <alignment vertical="top" wrapText="1"/>
      <protection/>
    </xf>
    <xf numFmtId="0" fontId="22" fillId="0" borderId="6" xfId="21" applyNumberFormat="1" applyFont="1" applyBorder="1" applyAlignment="1">
      <alignment vertical="top" wrapText="1"/>
      <protection/>
    </xf>
    <xf numFmtId="0" fontId="22" fillId="0" borderId="2" xfId="21" applyNumberFormat="1" applyFont="1" applyBorder="1" applyAlignment="1">
      <alignment vertical="top" wrapText="1"/>
      <protection/>
    </xf>
    <xf numFmtId="0" fontId="5" fillId="0" borderId="1" xfId="21" applyFont="1" applyBorder="1" applyAlignment="1">
      <alignment horizontal="center" vertical="top" wrapText="1"/>
      <protection/>
    </xf>
    <xf numFmtId="0" fontId="5" fillId="0" borderId="6" xfId="21" applyFont="1" applyBorder="1" applyAlignment="1">
      <alignment horizontal="center" vertical="top" wrapText="1"/>
      <protection/>
    </xf>
    <xf numFmtId="0" fontId="5" fillId="0" borderId="2" xfId="21" applyFont="1" applyBorder="1" applyAlignment="1">
      <alignment horizontal="center" vertical="top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5" xfId="21" applyFont="1" applyBorder="1" applyAlignment="1">
      <alignment horizontal="center" vertical="center" wrapText="1"/>
      <protection/>
    </xf>
    <xf numFmtId="0" fontId="22" fillId="0" borderId="1" xfId="21" applyFont="1" applyBorder="1" applyAlignment="1">
      <alignment/>
      <protection/>
    </xf>
    <xf numFmtId="0" fontId="22" fillId="0" borderId="6" xfId="21" applyFont="1" applyBorder="1" applyAlignment="1">
      <alignment/>
      <protection/>
    </xf>
    <xf numFmtId="0" fontId="22" fillId="0" borderId="2" xfId="21" applyFont="1" applyBorder="1" applyAlignment="1">
      <alignment/>
      <protection/>
    </xf>
    <xf numFmtId="0" fontId="22" fillId="0" borderId="1" xfId="21" applyFont="1" applyBorder="1" applyAlignment="1">
      <alignment vertical="top" wrapText="1"/>
      <protection/>
    </xf>
    <xf numFmtId="0" fontId="22" fillId="0" borderId="6" xfId="21" applyFont="1" applyBorder="1" applyAlignment="1">
      <alignment vertical="top" wrapText="1"/>
      <protection/>
    </xf>
    <xf numFmtId="0" fontId="22" fillId="0" borderId="2" xfId="21" applyFont="1" applyBorder="1" applyAlignment="1">
      <alignment vertical="top" wrapText="1"/>
      <protection/>
    </xf>
    <xf numFmtId="0" fontId="5" fillId="0" borderId="1" xfId="2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12" fillId="0" borderId="7" xfId="21" applyFont="1" applyBorder="1" applyAlignment="1">
      <alignment horizontal="center" vertical="center" wrapText="1"/>
      <protection/>
    </xf>
    <xf numFmtId="0" fontId="12" fillId="0" borderId="4" xfId="21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horizontal="center" vertical="center" wrapText="1"/>
      <protection/>
    </xf>
    <xf numFmtId="3" fontId="12" fillId="0" borderId="7" xfId="21" applyNumberFormat="1" applyFont="1" applyBorder="1" applyAlignment="1">
      <alignment horizontal="center" vertical="center" wrapText="1"/>
      <protection/>
    </xf>
    <xf numFmtId="3" fontId="12" fillId="0" borderId="4" xfId="21" applyNumberFormat="1" applyFont="1" applyBorder="1" applyAlignment="1">
      <alignment horizontal="center" vertical="center" wrapText="1"/>
      <protection/>
    </xf>
    <xf numFmtId="3" fontId="12" fillId="0" borderId="5" xfId="21" applyNumberFormat="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/>
      <protection/>
    </xf>
    <xf numFmtId="3" fontId="13" fillId="0" borderId="3" xfId="21" applyNumberFormat="1" applyFont="1" applyBorder="1" applyAlignment="1">
      <alignment horizontal="center" vertical="center" wrapText="1"/>
      <protection/>
    </xf>
    <xf numFmtId="0" fontId="13" fillId="0" borderId="7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2" fillId="0" borderId="9" xfId="21" applyFont="1" applyBorder="1" applyAlignment="1">
      <alignment horizontal="center" vertical="center" wrapText="1"/>
      <protection/>
    </xf>
    <xf numFmtId="0" fontId="12" fillId="0" borderId="20" xfId="21" applyFont="1" applyBorder="1" applyAlignment="1">
      <alignment horizontal="center" vertical="center" wrapText="1"/>
      <protection/>
    </xf>
    <xf numFmtId="0" fontId="12" fillId="0" borderId="10" xfId="21" applyFont="1" applyBorder="1" applyAlignment="1">
      <alignment horizontal="center" vertical="center" wrapText="1"/>
      <protection/>
    </xf>
    <xf numFmtId="0" fontId="12" fillId="0" borderId="3" xfId="0" applyFont="1" applyFill="1" applyBorder="1" applyAlignment="1">
      <alignment horizontal="center" vertical="center"/>
    </xf>
    <xf numFmtId="0" fontId="5" fillId="0" borderId="1" xfId="21" applyFont="1" applyBorder="1" applyAlignment="1">
      <alignment vertical="top" wrapText="1"/>
      <protection/>
    </xf>
    <xf numFmtId="0" fontId="5" fillId="0" borderId="6" xfId="21" applyFont="1" applyBorder="1" applyAlignment="1">
      <alignment vertical="top" wrapText="1"/>
      <protection/>
    </xf>
    <xf numFmtId="0" fontId="5" fillId="0" borderId="2" xfId="21" applyFont="1" applyBorder="1" applyAlignment="1">
      <alignment vertical="top" wrapText="1"/>
      <protection/>
    </xf>
    <xf numFmtId="0" fontId="12" fillId="0" borderId="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21" applyFont="1" applyBorder="1" applyAlignment="1">
      <alignment horizontal="center" vertical="top" wrapText="1"/>
      <protection/>
    </xf>
    <xf numFmtId="0" fontId="14" fillId="0" borderId="7" xfId="0" applyFont="1" applyBorder="1" applyAlignment="1">
      <alignment/>
    </xf>
    <xf numFmtId="0" fontId="14" fillId="0" borderId="12" xfId="21" applyFont="1" applyFill="1" applyBorder="1" applyAlignment="1">
      <alignment horizontal="center"/>
      <protection/>
    </xf>
    <xf numFmtId="3" fontId="10" fillId="0" borderId="12" xfId="21" applyNumberFormat="1" applyFont="1" applyFill="1" applyBorder="1" applyAlignment="1">
      <alignment horizontal="right"/>
      <protection/>
    </xf>
    <xf numFmtId="3" fontId="6" fillId="0" borderId="12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right"/>
      <protection/>
    </xf>
    <xf numFmtId="3" fontId="6" fillId="0" borderId="11" xfId="21" applyNumberFormat="1" applyFont="1" applyFill="1" applyBorder="1" applyAlignment="1">
      <alignment horizontal="center"/>
      <protection/>
    </xf>
    <xf numFmtId="3" fontId="14" fillId="0" borderId="11" xfId="21" applyNumberFormat="1" applyFont="1" applyFill="1" applyBorder="1" applyAlignment="1">
      <alignment horizontal="right"/>
      <protection/>
    </xf>
    <xf numFmtId="0" fontId="14" fillId="0" borderId="11" xfId="21" applyFont="1" applyFill="1" applyBorder="1">
      <alignment/>
      <protection/>
    </xf>
    <xf numFmtId="0" fontId="14" fillId="0" borderId="32" xfId="21" applyFont="1" applyFill="1" applyBorder="1" applyAlignment="1">
      <alignment horizontal="center"/>
      <protection/>
    </xf>
    <xf numFmtId="0" fontId="14" fillId="0" borderId="44" xfId="21" applyFont="1" applyFill="1" applyBorder="1" applyAlignment="1">
      <alignment horizontal="center"/>
      <protection/>
    </xf>
    <xf numFmtId="0" fontId="10" fillId="0" borderId="22" xfId="21" applyFont="1" applyFill="1" applyBorder="1">
      <alignment/>
      <protection/>
    </xf>
    <xf numFmtId="0" fontId="14" fillId="0" borderId="4" xfId="0" applyFont="1" applyFill="1" applyBorder="1" applyAlignment="1">
      <alignment horizontal="center" vertical="center" wrapText="1"/>
    </xf>
    <xf numFmtId="3" fontId="10" fillId="0" borderId="14" xfId="21" applyNumberFormat="1" applyFont="1" applyFill="1" applyBorder="1" applyAlignment="1">
      <alignment horizontal="right"/>
      <protection/>
    </xf>
    <xf numFmtId="3" fontId="6" fillId="0" borderId="12" xfId="21" applyNumberFormat="1" applyFont="1" applyFill="1" applyBorder="1" applyAlignment="1">
      <alignment horizontal="right" vertical="center"/>
      <protection/>
    </xf>
    <xf numFmtId="3" fontId="14" fillId="0" borderId="12" xfId="21" applyNumberFormat="1" applyFont="1" applyFill="1" applyBorder="1" applyAlignment="1">
      <alignment horizontal="right" vertical="center"/>
      <protection/>
    </xf>
    <xf numFmtId="3" fontId="10" fillId="0" borderId="4" xfId="21" applyNumberFormat="1" applyFont="1" applyFill="1" applyBorder="1" applyAlignment="1">
      <alignment horizontal="right" vertical="center"/>
      <protection/>
    </xf>
    <xf numFmtId="0" fontId="14" fillId="0" borderId="20" xfId="21" applyFont="1" applyFill="1" applyBorder="1" applyAlignment="1">
      <alignment horizontal="center" vertical="center"/>
      <protection/>
    </xf>
    <xf numFmtId="0" fontId="10" fillId="0" borderId="29" xfId="0" applyFont="1" applyFill="1" applyBorder="1" applyAlignment="1">
      <alignment horizontal="justify" vertical="top" wrapText="1"/>
    </xf>
    <xf numFmtId="0" fontId="14" fillId="0" borderId="0" xfId="21" applyFont="1" applyFill="1" applyBorder="1" applyAlignment="1">
      <alignment horizontal="center"/>
      <protection/>
    </xf>
    <xf numFmtId="3" fontId="10" fillId="0" borderId="24" xfId="21" applyNumberFormat="1" applyFont="1" applyFill="1" applyBorder="1" applyAlignment="1">
      <alignment horizontal="right"/>
      <protection/>
    </xf>
    <xf numFmtId="3" fontId="6" fillId="0" borderId="4" xfId="21" applyNumberFormat="1" applyFont="1" applyFill="1" applyBorder="1" applyAlignment="1">
      <alignment horizontal="center"/>
      <protection/>
    </xf>
    <xf numFmtId="3" fontId="14" fillId="0" borderId="12" xfId="21" applyNumberFormat="1" applyFont="1" applyFill="1" applyBorder="1" applyAlignment="1">
      <alignment horizontal="center"/>
      <protection/>
    </xf>
    <xf numFmtId="3" fontId="10" fillId="0" borderId="20" xfId="21" applyNumberFormat="1" applyFont="1" applyFill="1" applyBorder="1" applyAlignment="1">
      <alignment horizontal="right"/>
      <protection/>
    </xf>
    <xf numFmtId="0" fontId="10" fillId="0" borderId="1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Normal_Sheet1_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438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133350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190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workbookViewId="0" topLeftCell="A1">
      <selection activeCell="N20" sqref="N20"/>
    </sheetView>
  </sheetViews>
  <sheetFormatPr defaultColWidth="9.00390625" defaultRowHeight="15.75" customHeight="1"/>
  <cols>
    <col min="1" max="1" width="4.125" style="401" customWidth="1"/>
    <col min="2" max="2" width="20.875" style="402" customWidth="1"/>
    <col min="3" max="3" width="6.25390625" style="309" customWidth="1"/>
    <col min="4" max="4" width="9.00390625" style="403" customWidth="1"/>
    <col min="5" max="5" width="10.75390625" style="309" customWidth="1"/>
    <col min="6" max="6" width="5.50390625" style="401" customWidth="1"/>
    <col min="7" max="7" width="9.75390625" style="401" customWidth="1"/>
    <col min="8" max="8" width="10.25390625" style="309" customWidth="1"/>
    <col min="9" max="9" width="6.75390625" style="309" customWidth="1"/>
    <col min="10" max="10" width="8.25390625" style="272" customWidth="1"/>
    <col min="11" max="12" width="9.00390625" style="309" customWidth="1"/>
    <col min="13" max="13" width="15.625" style="309" customWidth="1"/>
    <col min="14" max="14" width="6.75390625" style="309" customWidth="1"/>
    <col min="15" max="16384" width="9.00390625" style="309" customWidth="1"/>
  </cols>
  <sheetData>
    <row r="1" spans="1:9" ht="15.75" customHeight="1">
      <c r="A1" s="1454" t="s">
        <v>2316</v>
      </c>
      <c r="B1" s="1454"/>
      <c r="C1" s="1454"/>
      <c r="D1" s="268"/>
      <c r="E1" s="269"/>
      <c r="F1" s="308"/>
      <c r="G1" s="308"/>
      <c r="H1" s="270"/>
      <c r="I1" s="271"/>
    </row>
    <row r="2" spans="1:9" ht="15.75" customHeight="1">
      <c r="A2" s="1454" t="s">
        <v>2233</v>
      </c>
      <c r="B2" s="1426"/>
      <c r="C2" s="1426"/>
      <c r="D2" s="273"/>
      <c r="E2" s="274"/>
      <c r="F2" s="267"/>
      <c r="G2" s="267"/>
      <c r="H2" s="275"/>
      <c r="I2" s="276"/>
    </row>
    <row r="3" spans="1:10" ht="15.75" customHeight="1">
      <c r="A3" s="277"/>
      <c r="B3" s="1427" t="s">
        <v>1874</v>
      </c>
      <c r="C3" s="1427"/>
      <c r="D3" s="1427"/>
      <c r="E3" s="1427"/>
      <c r="F3" s="1427"/>
      <c r="G3" s="1427"/>
      <c r="H3" s="1427"/>
      <c r="I3" s="1427"/>
      <c r="J3" s="1427"/>
    </row>
    <row r="4" spans="1:10" ht="15.75" customHeight="1" thickBot="1">
      <c r="A4" s="308"/>
      <c r="B4" s="1419"/>
      <c r="C4" s="1419"/>
      <c r="D4" s="1434" t="s">
        <v>1415</v>
      </c>
      <c r="E4" s="1434"/>
      <c r="F4" s="1434"/>
      <c r="G4" s="1434"/>
      <c r="H4" s="1433" t="s">
        <v>196</v>
      </c>
      <c r="I4" s="1433"/>
      <c r="J4" s="310"/>
    </row>
    <row r="5" spans="1:10" ht="15.75" customHeight="1" thickTop="1">
      <c r="A5" s="1424" t="s">
        <v>1875</v>
      </c>
      <c r="B5" s="1460" t="s">
        <v>1876</v>
      </c>
      <c r="C5" s="1462" t="s">
        <v>1883</v>
      </c>
      <c r="D5" s="1429" t="s">
        <v>1885</v>
      </c>
      <c r="E5" s="1431" t="s">
        <v>1877</v>
      </c>
      <c r="F5" s="1420" t="s">
        <v>1878</v>
      </c>
      <c r="G5" s="1421"/>
      <c r="H5" s="1462" t="s">
        <v>1882</v>
      </c>
      <c r="I5" s="1460" t="s">
        <v>1881</v>
      </c>
      <c r="J5" s="1458" t="s">
        <v>2231</v>
      </c>
    </row>
    <row r="6" spans="1:10" ht="15.75" customHeight="1">
      <c r="A6" s="1425"/>
      <c r="B6" s="1461"/>
      <c r="C6" s="1428"/>
      <c r="D6" s="1430"/>
      <c r="E6" s="1432"/>
      <c r="F6" s="1417" t="s">
        <v>1884</v>
      </c>
      <c r="G6" s="1422" t="s">
        <v>1879</v>
      </c>
      <c r="H6" s="1428"/>
      <c r="I6" s="1461"/>
      <c r="J6" s="1459"/>
    </row>
    <row r="7" spans="1:10" ht="15.75" customHeight="1">
      <c r="A7" s="1425"/>
      <c r="B7" s="1461"/>
      <c r="C7" s="1428"/>
      <c r="D7" s="1430"/>
      <c r="E7" s="1432"/>
      <c r="F7" s="1418"/>
      <c r="G7" s="1423"/>
      <c r="H7" s="1428"/>
      <c r="I7" s="1461"/>
      <c r="J7" s="1459"/>
    </row>
    <row r="8" spans="1:10" ht="15.75" customHeight="1">
      <c r="A8" s="311"/>
      <c r="B8" s="1444" t="s">
        <v>853</v>
      </c>
      <c r="C8" s="1445"/>
      <c r="D8" s="1445"/>
      <c r="E8" s="1445"/>
      <c r="F8" s="1445"/>
      <c r="G8" s="1445"/>
      <c r="H8" s="1445"/>
      <c r="I8" s="1445"/>
      <c r="J8" s="1446"/>
    </row>
    <row r="9" spans="1:10" ht="15.75" customHeight="1">
      <c r="A9" s="314">
        <v>1</v>
      </c>
      <c r="B9" s="259" t="s">
        <v>2668</v>
      </c>
      <c r="C9" s="260">
        <v>1976</v>
      </c>
      <c r="D9" s="260" t="s">
        <v>2232</v>
      </c>
      <c r="E9" s="261">
        <v>270000</v>
      </c>
      <c r="F9" s="255">
        <v>0</v>
      </c>
      <c r="G9" s="255">
        <v>0</v>
      </c>
      <c r="H9" s="256">
        <v>270000</v>
      </c>
      <c r="I9" s="315"/>
      <c r="J9" s="316"/>
    </row>
    <row r="10" spans="1:10" ht="15.75" customHeight="1">
      <c r="A10" s="314">
        <v>2</v>
      </c>
      <c r="B10" s="259" t="s">
        <v>1187</v>
      </c>
      <c r="C10" s="260">
        <v>1969</v>
      </c>
      <c r="D10" s="260" t="s">
        <v>1909</v>
      </c>
      <c r="E10" s="261">
        <v>270000</v>
      </c>
      <c r="F10" s="255"/>
      <c r="G10" s="255"/>
      <c r="H10" s="256">
        <f>G10+E10</f>
        <v>270000</v>
      </c>
      <c r="I10" s="315"/>
      <c r="J10" s="316"/>
    </row>
    <row r="11" spans="1:10" ht="15.75" customHeight="1">
      <c r="A11" s="311" t="s">
        <v>1960</v>
      </c>
      <c r="B11" s="317" t="s">
        <v>1952</v>
      </c>
      <c r="C11" s="317"/>
      <c r="D11" s="318"/>
      <c r="E11" s="319">
        <f>SUM(E9:E10)</f>
        <v>540000</v>
      </c>
      <c r="F11" s="320"/>
      <c r="G11" s="321">
        <f>SUM(G9:G10)</f>
        <v>0</v>
      </c>
      <c r="H11" s="322">
        <f>SUM(H9:H10)</f>
        <v>540000</v>
      </c>
      <c r="I11" s="323"/>
      <c r="J11" s="17"/>
    </row>
    <row r="12" spans="1:10" ht="15.75" customHeight="1">
      <c r="A12" s="311"/>
      <c r="B12" s="1450" t="s">
        <v>854</v>
      </c>
      <c r="C12" s="1451"/>
      <c r="D12" s="1451"/>
      <c r="E12" s="1451"/>
      <c r="F12" s="312"/>
      <c r="G12" s="312"/>
      <c r="H12" s="312"/>
      <c r="I12" s="312"/>
      <c r="J12" s="313"/>
    </row>
    <row r="13" spans="1:15" ht="15.75" customHeight="1">
      <c r="A13" s="324">
        <v>1</v>
      </c>
      <c r="B13" s="325" t="s">
        <v>124</v>
      </c>
      <c r="C13" s="326">
        <v>1980</v>
      </c>
      <c r="D13" s="303" t="s">
        <v>2171</v>
      </c>
      <c r="E13" s="304">
        <v>540000</v>
      </c>
      <c r="F13" s="305">
        <v>0</v>
      </c>
      <c r="G13" s="327">
        <v>0</v>
      </c>
      <c r="H13" s="328">
        <v>540000</v>
      </c>
      <c r="I13" s="329"/>
      <c r="J13" s="330"/>
      <c r="M13" s="331"/>
      <c r="N13" s="332"/>
      <c r="O13" s="332"/>
    </row>
    <row r="14" spans="1:10" ht="15.75" customHeight="1">
      <c r="A14" s="338"/>
      <c r="B14" s="339" t="s">
        <v>1952</v>
      </c>
      <c r="C14" s="340"/>
      <c r="D14" s="339"/>
      <c r="E14" s="319">
        <f>SUM(E13:E13)</f>
        <v>540000</v>
      </c>
      <c r="F14" s="320"/>
      <c r="G14" s="341"/>
      <c r="H14" s="322">
        <f>SUM(H13:H13)</f>
        <v>540000</v>
      </c>
      <c r="I14" s="323"/>
      <c r="J14" s="17"/>
    </row>
    <row r="15" spans="1:10" ht="15.75" customHeight="1">
      <c r="A15" s="338"/>
      <c r="B15" s="1438" t="s">
        <v>855</v>
      </c>
      <c r="C15" s="1439"/>
      <c r="D15" s="1439"/>
      <c r="E15" s="1439"/>
      <c r="F15" s="1439"/>
      <c r="G15" s="1439"/>
      <c r="H15" s="1439"/>
      <c r="I15" s="1439"/>
      <c r="J15" s="1440"/>
    </row>
    <row r="16" spans="1:10" ht="15.75" customHeight="1">
      <c r="A16" s="349">
        <v>1</v>
      </c>
      <c r="B16" s="350" t="s">
        <v>1586</v>
      </c>
      <c r="C16" s="350">
        <v>1940</v>
      </c>
      <c r="D16" s="303" t="s">
        <v>2171</v>
      </c>
      <c r="E16" s="304">
        <v>405000</v>
      </c>
      <c r="F16" s="305">
        <v>0</v>
      </c>
      <c r="G16" s="305">
        <v>0</v>
      </c>
      <c r="H16" s="328">
        <v>405000</v>
      </c>
      <c r="I16" s="329"/>
      <c r="J16" s="330"/>
    </row>
    <row r="17" spans="1:10" ht="15.75" customHeight="1">
      <c r="A17" s="349">
        <v>2</v>
      </c>
      <c r="B17" s="350" t="s">
        <v>1587</v>
      </c>
      <c r="C17" s="350">
        <v>1954</v>
      </c>
      <c r="D17" s="326" t="s">
        <v>2232</v>
      </c>
      <c r="E17" s="304">
        <v>405000</v>
      </c>
      <c r="F17" s="305">
        <v>0</v>
      </c>
      <c r="G17" s="305">
        <v>0</v>
      </c>
      <c r="H17" s="328">
        <v>405000</v>
      </c>
      <c r="I17" s="329"/>
      <c r="J17" s="330"/>
    </row>
    <row r="18" spans="1:10" ht="15.75" customHeight="1">
      <c r="A18" s="351">
        <v>3</v>
      </c>
      <c r="B18" s="253" t="s">
        <v>1588</v>
      </c>
      <c r="C18" s="253">
        <v>1945</v>
      </c>
      <c r="D18" s="253" t="s">
        <v>1909</v>
      </c>
      <c r="E18" s="254">
        <v>405000</v>
      </c>
      <c r="F18" s="307">
        <v>0</v>
      </c>
      <c r="G18" s="307">
        <v>0</v>
      </c>
      <c r="H18" s="335">
        <v>405000</v>
      </c>
      <c r="I18" s="336"/>
      <c r="J18" s="337"/>
    </row>
    <row r="19" spans="1:10" ht="15.75" customHeight="1">
      <c r="A19" s="352"/>
      <c r="B19" s="353" t="s">
        <v>1952</v>
      </c>
      <c r="C19" s="354"/>
      <c r="D19" s="355"/>
      <c r="E19" s="356">
        <f>SUM(E16:E18)</f>
        <v>1215000</v>
      </c>
      <c r="F19" s="357"/>
      <c r="G19" s="358"/>
      <c r="H19" s="359">
        <f>SUM(H16:H18)</f>
        <v>1215000</v>
      </c>
      <c r="I19" s="360"/>
      <c r="J19" s="361"/>
    </row>
    <row r="20" spans="1:10" ht="15.75" customHeight="1">
      <c r="A20" s="1441" t="s">
        <v>856</v>
      </c>
      <c r="B20" s="1442"/>
      <c r="C20" s="1442"/>
      <c r="D20" s="1442"/>
      <c r="E20" s="1442"/>
      <c r="F20" s="1442"/>
      <c r="G20" s="1442"/>
      <c r="H20" s="1442"/>
      <c r="I20" s="1442"/>
      <c r="J20" s="1443"/>
    </row>
    <row r="21" spans="1:10" ht="15.75" customHeight="1">
      <c r="A21" s="349">
        <v>1</v>
      </c>
      <c r="B21" s="350" t="s">
        <v>2464</v>
      </c>
      <c r="C21" s="350">
        <v>1925</v>
      </c>
      <c r="D21" s="303" t="s">
        <v>2171</v>
      </c>
      <c r="E21" s="304">
        <v>540000</v>
      </c>
      <c r="F21" s="305">
        <v>0</v>
      </c>
      <c r="G21" s="305">
        <v>0</v>
      </c>
      <c r="H21" s="328">
        <v>540000</v>
      </c>
      <c r="I21" s="329"/>
      <c r="J21" s="330"/>
    </row>
    <row r="22" spans="1:10" ht="15.75" customHeight="1">
      <c r="A22" s="349">
        <v>2</v>
      </c>
      <c r="B22" s="350" t="s">
        <v>2466</v>
      </c>
      <c r="C22" s="350">
        <v>1928</v>
      </c>
      <c r="D22" s="303" t="s">
        <v>2171</v>
      </c>
      <c r="E22" s="304">
        <v>540000</v>
      </c>
      <c r="F22" s="305">
        <v>0</v>
      </c>
      <c r="G22" s="305">
        <v>0</v>
      </c>
      <c r="H22" s="328">
        <v>540000</v>
      </c>
      <c r="I22" s="329"/>
      <c r="J22" s="330"/>
    </row>
    <row r="23" spans="1:10" ht="15.75" customHeight="1">
      <c r="A23" s="349">
        <v>3</v>
      </c>
      <c r="B23" s="350" t="s">
        <v>2467</v>
      </c>
      <c r="C23" s="350">
        <v>1933</v>
      </c>
      <c r="D23" s="350" t="s">
        <v>1909</v>
      </c>
      <c r="E23" s="304">
        <v>540000</v>
      </c>
      <c r="F23" s="305">
        <v>0</v>
      </c>
      <c r="G23" s="305">
        <v>0</v>
      </c>
      <c r="H23" s="328">
        <v>540000</v>
      </c>
      <c r="I23" s="329"/>
      <c r="J23" s="330"/>
    </row>
    <row r="24" spans="1:10" ht="15.75" customHeight="1">
      <c r="A24" s="338"/>
      <c r="B24" s="317" t="s">
        <v>1951</v>
      </c>
      <c r="C24" s="318"/>
      <c r="D24" s="318"/>
      <c r="E24" s="319">
        <f>SUM(E21:E23)</f>
        <v>1620000</v>
      </c>
      <c r="F24" s="321">
        <v>0</v>
      </c>
      <c r="G24" s="320"/>
      <c r="H24" s="322">
        <f>SUM(H21:H23)</f>
        <v>1620000</v>
      </c>
      <c r="I24" s="323"/>
      <c r="J24" s="17"/>
    </row>
    <row r="25" spans="1:10" ht="15.75" customHeight="1">
      <c r="A25" s="1450" t="s">
        <v>857</v>
      </c>
      <c r="B25" s="1451"/>
      <c r="C25" s="1451"/>
      <c r="D25" s="1451"/>
      <c r="E25" s="1452"/>
      <c r="F25" s="321"/>
      <c r="G25" s="321"/>
      <c r="H25" s="362"/>
      <c r="I25" s="323"/>
      <c r="J25" s="17"/>
    </row>
    <row r="26" spans="1:10" ht="15.75" customHeight="1">
      <c r="A26" s="342">
        <v>1</v>
      </c>
      <c r="B26" s="363" t="s">
        <v>2669</v>
      </c>
      <c r="C26" s="363">
        <v>1921</v>
      </c>
      <c r="D26" s="332" t="s">
        <v>2232</v>
      </c>
      <c r="E26" s="343">
        <v>270000</v>
      </c>
      <c r="F26" s="344">
        <v>0</v>
      </c>
      <c r="G26" s="344">
        <v>0</v>
      </c>
      <c r="H26" s="346">
        <f>E26+G26</f>
        <v>270000</v>
      </c>
      <c r="I26" s="347"/>
      <c r="J26" s="348"/>
    </row>
    <row r="27" spans="1:10" ht="15.75" customHeight="1">
      <c r="A27" s="349">
        <v>2</v>
      </c>
      <c r="B27" s="350" t="s">
        <v>2670</v>
      </c>
      <c r="C27" s="350">
        <v>1926</v>
      </c>
      <c r="D27" s="326" t="s">
        <v>2232</v>
      </c>
      <c r="E27" s="343">
        <v>270000</v>
      </c>
      <c r="F27" s="305">
        <v>0</v>
      </c>
      <c r="G27" s="305">
        <v>0</v>
      </c>
      <c r="H27" s="346">
        <f aca="true" t="shared" si="0" ref="H27:H56">E27+G27</f>
        <v>270000</v>
      </c>
      <c r="I27" s="329"/>
      <c r="J27" s="330"/>
    </row>
    <row r="28" spans="1:10" ht="15.75" customHeight="1">
      <c r="A28" s="342">
        <v>3</v>
      </c>
      <c r="B28" s="350" t="s">
        <v>2671</v>
      </c>
      <c r="C28" s="350">
        <v>1927</v>
      </c>
      <c r="D28" s="326" t="s">
        <v>2232</v>
      </c>
      <c r="E28" s="343">
        <v>270000</v>
      </c>
      <c r="F28" s="305">
        <v>0</v>
      </c>
      <c r="G28" s="305">
        <v>0</v>
      </c>
      <c r="H28" s="346">
        <f t="shared" si="0"/>
        <v>270000</v>
      </c>
      <c r="I28" s="329"/>
      <c r="J28" s="330"/>
    </row>
    <row r="29" spans="1:10" ht="15.75" customHeight="1">
      <c r="A29" s="349">
        <v>4</v>
      </c>
      <c r="B29" s="350" t="s">
        <v>2672</v>
      </c>
      <c r="C29" s="350">
        <v>1929</v>
      </c>
      <c r="D29" s="350" t="s">
        <v>1909</v>
      </c>
      <c r="E29" s="343">
        <v>270000</v>
      </c>
      <c r="F29" s="305">
        <v>0</v>
      </c>
      <c r="G29" s="305">
        <v>0</v>
      </c>
      <c r="H29" s="346">
        <f t="shared" si="0"/>
        <v>270000</v>
      </c>
      <c r="I29" s="329"/>
      <c r="J29" s="330"/>
    </row>
    <row r="30" spans="1:10" ht="15.75" customHeight="1">
      <c r="A30" s="342">
        <v>5</v>
      </c>
      <c r="B30" s="350" t="s">
        <v>2671</v>
      </c>
      <c r="C30" s="350">
        <v>1929</v>
      </c>
      <c r="D30" s="350" t="s">
        <v>1909</v>
      </c>
      <c r="E30" s="343">
        <v>270000</v>
      </c>
      <c r="F30" s="305">
        <v>0</v>
      </c>
      <c r="G30" s="305">
        <v>0</v>
      </c>
      <c r="H30" s="346">
        <f t="shared" si="0"/>
        <v>270000</v>
      </c>
      <c r="I30" s="329"/>
      <c r="J30" s="330"/>
    </row>
    <row r="31" spans="1:10" ht="15.75" customHeight="1">
      <c r="A31" s="349">
        <v>6</v>
      </c>
      <c r="B31" s="350" t="s">
        <v>2673</v>
      </c>
      <c r="C31" s="350">
        <v>1933</v>
      </c>
      <c r="D31" s="350" t="s">
        <v>1909</v>
      </c>
      <c r="E31" s="343">
        <v>270000</v>
      </c>
      <c r="F31" s="305">
        <v>0</v>
      </c>
      <c r="G31" s="305">
        <v>0</v>
      </c>
      <c r="H31" s="346">
        <f t="shared" si="0"/>
        <v>270000</v>
      </c>
      <c r="I31" s="329"/>
      <c r="J31" s="330"/>
    </row>
    <row r="32" spans="1:10" ht="15.75" customHeight="1">
      <c r="A32" s="342">
        <v>7</v>
      </c>
      <c r="B32" s="350" t="s">
        <v>6</v>
      </c>
      <c r="C32" s="350">
        <v>1932</v>
      </c>
      <c r="D32" s="350" t="s">
        <v>1909</v>
      </c>
      <c r="E32" s="343">
        <v>270000</v>
      </c>
      <c r="F32" s="305">
        <v>0</v>
      </c>
      <c r="G32" s="305">
        <v>0</v>
      </c>
      <c r="H32" s="346">
        <f t="shared" si="0"/>
        <v>270000</v>
      </c>
      <c r="I32" s="329"/>
      <c r="J32" s="330"/>
    </row>
    <row r="33" spans="1:10" ht="15.75" customHeight="1">
      <c r="A33" s="349">
        <v>8</v>
      </c>
      <c r="B33" s="350" t="s">
        <v>2674</v>
      </c>
      <c r="C33" s="350">
        <v>1933</v>
      </c>
      <c r="D33" s="303" t="s">
        <v>2171</v>
      </c>
      <c r="E33" s="343">
        <v>270000</v>
      </c>
      <c r="F33" s="305">
        <v>0</v>
      </c>
      <c r="G33" s="305">
        <v>0</v>
      </c>
      <c r="H33" s="346">
        <f t="shared" si="0"/>
        <v>270000</v>
      </c>
      <c r="I33" s="329"/>
      <c r="J33" s="330"/>
    </row>
    <row r="34" spans="1:10" ht="15.75" customHeight="1">
      <c r="A34" s="342">
        <v>9</v>
      </c>
      <c r="B34" s="350" t="s">
        <v>2675</v>
      </c>
      <c r="C34" s="350">
        <v>1932</v>
      </c>
      <c r="D34" s="303" t="s">
        <v>2171</v>
      </c>
      <c r="E34" s="343">
        <v>270000</v>
      </c>
      <c r="F34" s="305">
        <v>0</v>
      </c>
      <c r="G34" s="305">
        <v>0</v>
      </c>
      <c r="H34" s="346">
        <f t="shared" si="0"/>
        <v>270000</v>
      </c>
      <c r="I34" s="329"/>
      <c r="J34" s="330"/>
    </row>
    <row r="35" spans="1:10" ht="15.75" customHeight="1">
      <c r="A35" s="349">
        <v>10</v>
      </c>
      <c r="B35" s="350" t="s">
        <v>2676</v>
      </c>
      <c r="C35" s="350">
        <v>1932</v>
      </c>
      <c r="D35" s="303" t="s">
        <v>2171</v>
      </c>
      <c r="E35" s="343">
        <v>270000</v>
      </c>
      <c r="F35" s="305">
        <v>0</v>
      </c>
      <c r="G35" s="305">
        <v>0</v>
      </c>
      <c r="H35" s="346">
        <f t="shared" si="0"/>
        <v>270000</v>
      </c>
      <c r="I35" s="329"/>
      <c r="J35" s="330"/>
    </row>
    <row r="36" spans="1:10" ht="15.75" customHeight="1">
      <c r="A36" s="342">
        <v>11</v>
      </c>
      <c r="B36" s="350" t="s">
        <v>2688</v>
      </c>
      <c r="C36" s="350">
        <v>1920</v>
      </c>
      <c r="D36" s="303" t="s">
        <v>2171</v>
      </c>
      <c r="E36" s="343">
        <v>270000</v>
      </c>
      <c r="F36" s="305">
        <v>0</v>
      </c>
      <c r="G36" s="305">
        <v>0</v>
      </c>
      <c r="H36" s="346">
        <f t="shared" si="0"/>
        <v>270000</v>
      </c>
      <c r="I36" s="329"/>
      <c r="J36" s="330"/>
    </row>
    <row r="37" spans="1:10" ht="15.75" customHeight="1">
      <c r="A37" s="349">
        <v>12</v>
      </c>
      <c r="B37" s="350" t="s">
        <v>2689</v>
      </c>
      <c r="C37" s="350">
        <v>1921</v>
      </c>
      <c r="D37" s="303" t="s">
        <v>2171</v>
      </c>
      <c r="E37" s="343">
        <v>270000</v>
      </c>
      <c r="F37" s="305">
        <v>0</v>
      </c>
      <c r="G37" s="305">
        <v>0</v>
      </c>
      <c r="H37" s="346">
        <f t="shared" si="0"/>
        <v>270000</v>
      </c>
      <c r="I37" s="329"/>
      <c r="J37" s="330"/>
    </row>
    <row r="38" spans="1:10" ht="15.75" customHeight="1">
      <c r="A38" s="342">
        <v>13</v>
      </c>
      <c r="B38" s="350" t="s">
        <v>2691</v>
      </c>
      <c r="C38" s="350">
        <v>1925</v>
      </c>
      <c r="D38" s="303" t="s">
        <v>2171</v>
      </c>
      <c r="E38" s="343">
        <v>270000</v>
      </c>
      <c r="F38" s="305">
        <v>0</v>
      </c>
      <c r="G38" s="305">
        <v>0</v>
      </c>
      <c r="H38" s="346">
        <f t="shared" si="0"/>
        <v>270000</v>
      </c>
      <c r="I38" s="329"/>
      <c r="J38" s="330"/>
    </row>
    <row r="39" spans="1:10" ht="15.75" customHeight="1">
      <c r="A39" s="349">
        <v>14</v>
      </c>
      <c r="B39" s="350" t="s">
        <v>2692</v>
      </c>
      <c r="C39" s="350">
        <v>1925</v>
      </c>
      <c r="D39" s="303" t="s">
        <v>2171</v>
      </c>
      <c r="E39" s="343">
        <v>270000</v>
      </c>
      <c r="F39" s="305">
        <v>0</v>
      </c>
      <c r="G39" s="305">
        <v>0</v>
      </c>
      <c r="H39" s="346">
        <f t="shared" si="0"/>
        <v>270000</v>
      </c>
      <c r="I39" s="329"/>
      <c r="J39" s="330"/>
    </row>
    <row r="40" spans="1:10" ht="15.75" customHeight="1">
      <c r="A40" s="342">
        <v>15</v>
      </c>
      <c r="B40" s="350" t="s">
        <v>2693</v>
      </c>
      <c r="C40" s="350">
        <v>1929</v>
      </c>
      <c r="D40" s="303" t="s">
        <v>2171</v>
      </c>
      <c r="E40" s="343">
        <v>270000</v>
      </c>
      <c r="F40" s="305">
        <v>0</v>
      </c>
      <c r="G40" s="305">
        <v>0</v>
      </c>
      <c r="H40" s="346">
        <f t="shared" si="0"/>
        <v>270000</v>
      </c>
      <c r="I40" s="329"/>
      <c r="J40" s="330"/>
    </row>
    <row r="41" spans="1:10" ht="15.75" customHeight="1">
      <c r="A41" s="349">
        <v>16</v>
      </c>
      <c r="B41" s="350" t="s">
        <v>2671</v>
      </c>
      <c r="C41" s="350">
        <v>1930</v>
      </c>
      <c r="D41" s="303" t="s">
        <v>2171</v>
      </c>
      <c r="E41" s="343">
        <v>270000</v>
      </c>
      <c r="F41" s="305">
        <v>0</v>
      </c>
      <c r="G41" s="305">
        <v>0</v>
      </c>
      <c r="H41" s="346">
        <f t="shared" si="0"/>
        <v>270000</v>
      </c>
      <c r="I41" s="329"/>
      <c r="J41" s="330"/>
    </row>
    <row r="42" spans="1:10" ht="15.75" customHeight="1">
      <c r="A42" s="342">
        <v>17</v>
      </c>
      <c r="B42" s="350" t="s">
        <v>1910</v>
      </c>
      <c r="C42" s="350">
        <v>1930</v>
      </c>
      <c r="D42" s="303" t="s">
        <v>2171</v>
      </c>
      <c r="E42" s="343">
        <v>270000</v>
      </c>
      <c r="F42" s="305">
        <v>0</v>
      </c>
      <c r="G42" s="305">
        <v>0</v>
      </c>
      <c r="H42" s="346">
        <f t="shared" si="0"/>
        <v>270000</v>
      </c>
      <c r="I42" s="329"/>
      <c r="J42" s="330"/>
    </row>
    <row r="43" spans="1:10" ht="15.75" customHeight="1">
      <c r="A43" s="349">
        <v>18</v>
      </c>
      <c r="B43" s="350" t="s">
        <v>2694</v>
      </c>
      <c r="C43" s="350">
        <v>1930</v>
      </c>
      <c r="D43" s="303" t="s">
        <v>2171</v>
      </c>
      <c r="E43" s="343">
        <v>270000</v>
      </c>
      <c r="F43" s="305">
        <v>0</v>
      </c>
      <c r="G43" s="305">
        <v>0</v>
      </c>
      <c r="H43" s="346">
        <f t="shared" si="0"/>
        <v>270000</v>
      </c>
      <c r="I43" s="329"/>
      <c r="J43" s="330"/>
    </row>
    <row r="44" spans="1:10" ht="15.75" customHeight="1">
      <c r="A44" s="342">
        <v>19</v>
      </c>
      <c r="B44" s="350" t="s">
        <v>346</v>
      </c>
      <c r="C44" s="350">
        <v>1929</v>
      </c>
      <c r="D44" s="303" t="s">
        <v>2171</v>
      </c>
      <c r="E44" s="343">
        <v>270000</v>
      </c>
      <c r="F44" s="305">
        <v>0</v>
      </c>
      <c r="G44" s="305">
        <v>0</v>
      </c>
      <c r="H44" s="346">
        <f t="shared" si="0"/>
        <v>270000</v>
      </c>
      <c r="I44" s="329"/>
      <c r="J44" s="330"/>
    </row>
    <row r="45" spans="1:10" ht="15.75" customHeight="1">
      <c r="A45" s="349">
        <v>20</v>
      </c>
      <c r="B45" s="364" t="s">
        <v>2695</v>
      </c>
      <c r="C45" s="350">
        <v>1928</v>
      </c>
      <c r="D45" s="303" t="s">
        <v>2171</v>
      </c>
      <c r="E45" s="343">
        <v>270000</v>
      </c>
      <c r="F45" s="305">
        <v>0</v>
      </c>
      <c r="G45" s="305">
        <v>0</v>
      </c>
      <c r="H45" s="346">
        <f t="shared" si="0"/>
        <v>270000</v>
      </c>
      <c r="I45" s="329"/>
      <c r="J45" s="330"/>
    </row>
    <row r="46" spans="1:10" ht="15.75" customHeight="1">
      <c r="A46" s="342">
        <v>21</v>
      </c>
      <c r="B46" s="350" t="s">
        <v>2696</v>
      </c>
      <c r="C46" s="350">
        <v>1933</v>
      </c>
      <c r="D46" s="303" t="s">
        <v>2171</v>
      </c>
      <c r="E46" s="343">
        <v>270000</v>
      </c>
      <c r="F46" s="305">
        <v>0</v>
      </c>
      <c r="G46" s="305">
        <v>0</v>
      </c>
      <c r="H46" s="346">
        <f t="shared" si="0"/>
        <v>270000</v>
      </c>
      <c r="I46" s="329"/>
      <c r="J46" s="330"/>
    </row>
    <row r="47" spans="1:10" ht="15.75" customHeight="1">
      <c r="A47" s="349">
        <v>22</v>
      </c>
      <c r="B47" s="350" t="s">
        <v>2697</v>
      </c>
      <c r="C47" s="350">
        <v>1934</v>
      </c>
      <c r="D47" s="350" t="s">
        <v>1909</v>
      </c>
      <c r="E47" s="343">
        <v>270000</v>
      </c>
      <c r="F47" s="305">
        <v>0</v>
      </c>
      <c r="G47" s="305">
        <v>0</v>
      </c>
      <c r="H47" s="346">
        <f t="shared" si="0"/>
        <v>270000</v>
      </c>
      <c r="I47" s="329"/>
      <c r="J47" s="330"/>
    </row>
    <row r="48" spans="1:10" ht="15.75" customHeight="1">
      <c r="A48" s="342">
        <v>23</v>
      </c>
      <c r="B48" s="326" t="s">
        <v>2799</v>
      </c>
      <c r="C48" s="326">
        <v>1935</v>
      </c>
      <c r="D48" s="303" t="s">
        <v>2171</v>
      </c>
      <c r="E48" s="343">
        <v>270000</v>
      </c>
      <c r="F48" s="305">
        <v>0</v>
      </c>
      <c r="G48" s="305">
        <v>0</v>
      </c>
      <c r="H48" s="346">
        <f t="shared" si="0"/>
        <v>270000</v>
      </c>
      <c r="I48" s="329"/>
      <c r="J48" s="330"/>
    </row>
    <row r="49" spans="1:10" ht="15.75" customHeight="1">
      <c r="A49" s="349">
        <v>24</v>
      </c>
      <c r="B49" s="326" t="s">
        <v>2698</v>
      </c>
      <c r="C49" s="326">
        <v>1935</v>
      </c>
      <c r="D49" s="350" t="s">
        <v>1909</v>
      </c>
      <c r="E49" s="343">
        <v>270000</v>
      </c>
      <c r="F49" s="305">
        <v>0</v>
      </c>
      <c r="G49" s="305">
        <v>0</v>
      </c>
      <c r="H49" s="346">
        <f t="shared" si="0"/>
        <v>270000</v>
      </c>
      <c r="I49" s="329"/>
      <c r="J49" s="330"/>
    </row>
    <row r="50" spans="1:10" ht="15.75" customHeight="1">
      <c r="A50" s="342">
        <v>25</v>
      </c>
      <c r="B50" s="326" t="s">
        <v>1653</v>
      </c>
      <c r="C50" s="326">
        <v>1935</v>
      </c>
      <c r="D50" s="350" t="s">
        <v>1909</v>
      </c>
      <c r="E50" s="343">
        <v>270000</v>
      </c>
      <c r="F50" s="305">
        <v>0</v>
      </c>
      <c r="G50" s="305">
        <v>0</v>
      </c>
      <c r="H50" s="346">
        <f t="shared" si="0"/>
        <v>270000</v>
      </c>
      <c r="I50" s="329"/>
      <c r="J50" s="330"/>
    </row>
    <row r="51" spans="1:10" ht="15.75" customHeight="1">
      <c r="A51" s="349">
        <v>26</v>
      </c>
      <c r="B51" s="326" t="s">
        <v>2699</v>
      </c>
      <c r="C51" s="326">
        <v>1935</v>
      </c>
      <c r="D51" s="303" t="s">
        <v>2171</v>
      </c>
      <c r="E51" s="343">
        <v>270000</v>
      </c>
      <c r="F51" s="305">
        <v>0</v>
      </c>
      <c r="G51" s="305">
        <v>0</v>
      </c>
      <c r="H51" s="346">
        <f t="shared" si="0"/>
        <v>270000</v>
      </c>
      <c r="I51" s="329"/>
      <c r="J51" s="330"/>
    </row>
    <row r="52" spans="1:10" ht="15.75" customHeight="1">
      <c r="A52" s="342">
        <v>27</v>
      </c>
      <c r="B52" s="326" t="s">
        <v>2700</v>
      </c>
      <c r="C52" s="326">
        <v>1935</v>
      </c>
      <c r="D52" s="350" t="s">
        <v>1909</v>
      </c>
      <c r="E52" s="343">
        <v>270000</v>
      </c>
      <c r="F52" s="305">
        <v>0</v>
      </c>
      <c r="G52" s="305">
        <v>0</v>
      </c>
      <c r="H52" s="346">
        <f t="shared" si="0"/>
        <v>270000</v>
      </c>
      <c r="I52" s="329"/>
      <c r="J52" s="330"/>
    </row>
    <row r="53" spans="1:10" ht="15.75" customHeight="1">
      <c r="A53" s="349">
        <v>28</v>
      </c>
      <c r="B53" s="326" t="s">
        <v>2701</v>
      </c>
      <c r="C53" s="326">
        <v>1935</v>
      </c>
      <c r="D53" s="350" t="s">
        <v>1909</v>
      </c>
      <c r="E53" s="343">
        <v>270000</v>
      </c>
      <c r="F53" s="305">
        <v>0</v>
      </c>
      <c r="G53" s="305">
        <v>0</v>
      </c>
      <c r="H53" s="346">
        <f t="shared" si="0"/>
        <v>270000</v>
      </c>
      <c r="I53" s="329"/>
      <c r="J53" s="330"/>
    </row>
    <row r="54" spans="1:10" ht="15.75" customHeight="1">
      <c r="A54" s="342">
        <v>29</v>
      </c>
      <c r="B54" s="326" t="s">
        <v>2702</v>
      </c>
      <c r="C54" s="326">
        <v>1935</v>
      </c>
      <c r="D54" s="350" t="s">
        <v>1909</v>
      </c>
      <c r="E54" s="343">
        <v>270000</v>
      </c>
      <c r="F54" s="305">
        <v>0</v>
      </c>
      <c r="G54" s="305">
        <v>0</v>
      </c>
      <c r="H54" s="346">
        <f t="shared" si="0"/>
        <v>270000</v>
      </c>
      <c r="I54" s="329"/>
      <c r="J54" s="330"/>
    </row>
    <row r="55" spans="1:10" ht="15.75" customHeight="1">
      <c r="A55" s="349">
        <v>30</v>
      </c>
      <c r="B55" s="326" t="s">
        <v>2703</v>
      </c>
      <c r="C55" s="326">
        <v>1936</v>
      </c>
      <c r="D55" s="350" t="s">
        <v>1909</v>
      </c>
      <c r="E55" s="343">
        <v>270000</v>
      </c>
      <c r="F55" s="305">
        <v>0</v>
      </c>
      <c r="G55" s="305">
        <v>0</v>
      </c>
      <c r="H55" s="346">
        <f t="shared" si="0"/>
        <v>270000</v>
      </c>
      <c r="I55" s="329"/>
      <c r="J55" s="330"/>
    </row>
    <row r="56" spans="1:10" ht="15.75" customHeight="1">
      <c r="A56" s="342">
        <v>31</v>
      </c>
      <c r="B56" s="326" t="s">
        <v>256</v>
      </c>
      <c r="C56" s="326">
        <v>1936</v>
      </c>
      <c r="D56" s="303" t="s">
        <v>2171</v>
      </c>
      <c r="E56" s="343">
        <v>270000</v>
      </c>
      <c r="F56" s="305">
        <v>0</v>
      </c>
      <c r="G56" s="305">
        <v>0</v>
      </c>
      <c r="H56" s="346">
        <f t="shared" si="0"/>
        <v>270000</v>
      </c>
      <c r="I56" s="329"/>
      <c r="J56" s="330"/>
    </row>
    <row r="57" spans="1:10" ht="15.75" customHeight="1">
      <c r="A57" s="349">
        <v>32</v>
      </c>
      <c r="B57" s="333" t="s">
        <v>1344</v>
      </c>
      <c r="C57" s="333">
        <v>1936</v>
      </c>
      <c r="D57" s="306" t="s">
        <v>2171</v>
      </c>
      <c r="E57" s="343">
        <v>270000</v>
      </c>
      <c r="F57" s="305">
        <v>0</v>
      </c>
      <c r="G57" s="305">
        <v>0</v>
      </c>
      <c r="H57" s="346">
        <f>E57+G57</f>
        <v>270000</v>
      </c>
      <c r="I57" s="336"/>
      <c r="J57" s="337"/>
    </row>
    <row r="58" spans="1:10" ht="15.75" customHeight="1">
      <c r="A58" s="342">
        <v>33</v>
      </c>
      <c r="B58" s="333" t="s">
        <v>2750</v>
      </c>
      <c r="C58" s="333">
        <v>1936</v>
      </c>
      <c r="D58" s="306" t="s">
        <v>1909</v>
      </c>
      <c r="E58" s="343">
        <v>270000</v>
      </c>
      <c r="F58" s="305">
        <v>0</v>
      </c>
      <c r="G58" s="305">
        <v>0</v>
      </c>
      <c r="H58" s="346">
        <f>E58+G58</f>
        <v>270000</v>
      </c>
      <c r="I58" s="336"/>
      <c r="J58" s="337"/>
    </row>
    <row r="59" spans="1:10" ht="15.75" customHeight="1">
      <c r="A59" s="349">
        <v>34</v>
      </c>
      <c r="B59" s="350" t="s">
        <v>2706</v>
      </c>
      <c r="C59" s="350">
        <v>1926</v>
      </c>
      <c r="D59" s="350" t="s">
        <v>1909</v>
      </c>
      <c r="E59" s="304">
        <v>270000</v>
      </c>
      <c r="F59" s="305">
        <v>0</v>
      </c>
      <c r="G59" s="305">
        <v>0</v>
      </c>
      <c r="H59" s="328">
        <v>270000</v>
      </c>
      <c r="I59" s="329"/>
      <c r="J59" s="365"/>
    </row>
    <row r="60" spans="1:10" ht="15.75" customHeight="1">
      <c r="A60" s="342">
        <v>35</v>
      </c>
      <c r="B60" s="350" t="s">
        <v>2707</v>
      </c>
      <c r="C60" s="350">
        <v>1928</v>
      </c>
      <c r="D60" s="350" t="s">
        <v>1909</v>
      </c>
      <c r="E60" s="304">
        <v>270000</v>
      </c>
      <c r="F60" s="305">
        <v>0</v>
      </c>
      <c r="G60" s="305">
        <v>0</v>
      </c>
      <c r="H60" s="328">
        <v>270000</v>
      </c>
      <c r="I60" s="329"/>
      <c r="J60" s="365"/>
    </row>
    <row r="61" spans="1:10" ht="15.75" customHeight="1">
      <c r="A61" s="349">
        <v>36</v>
      </c>
      <c r="B61" s="350" t="s">
        <v>376</v>
      </c>
      <c r="C61" s="350">
        <v>1927</v>
      </c>
      <c r="D61" s="303" t="s">
        <v>2171</v>
      </c>
      <c r="E61" s="304">
        <v>270000</v>
      </c>
      <c r="F61" s="305">
        <v>0</v>
      </c>
      <c r="G61" s="305">
        <v>0</v>
      </c>
      <c r="H61" s="328">
        <v>270000</v>
      </c>
      <c r="I61" s="329"/>
      <c r="J61" s="365"/>
    </row>
    <row r="62" spans="1:10" ht="15.75" customHeight="1">
      <c r="A62" s="342">
        <v>37</v>
      </c>
      <c r="B62" s="350" t="s">
        <v>2708</v>
      </c>
      <c r="C62" s="350">
        <v>1929</v>
      </c>
      <c r="D62" s="303" t="s">
        <v>2171</v>
      </c>
      <c r="E62" s="304">
        <v>270000</v>
      </c>
      <c r="F62" s="305">
        <v>0</v>
      </c>
      <c r="G62" s="305">
        <v>0</v>
      </c>
      <c r="H62" s="328">
        <v>270000</v>
      </c>
      <c r="I62" s="329"/>
      <c r="J62" s="365"/>
    </row>
    <row r="63" spans="1:10" ht="15.75" customHeight="1">
      <c r="A63" s="349">
        <v>38</v>
      </c>
      <c r="B63" s="253" t="s">
        <v>2709</v>
      </c>
      <c r="C63" s="253">
        <v>1928</v>
      </c>
      <c r="D63" s="253" t="s">
        <v>1909</v>
      </c>
      <c r="E63" s="254">
        <v>270000</v>
      </c>
      <c r="F63" s="305">
        <v>0</v>
      </c>
      <c r="G63" s="305">
        <v>0</v>
      </c>
      <c r="H63" s="335">
        <f>SUM(E63:G63)</f>
        <v>270000</v>
      </c>
      <c r="I63" s="336"/>
      <c r="J63" s="365"/>
    </row>
    <row r="64" spans="1:10" ht="15.75" customHeight="1">
      <c r="A64" s="342">
        <v>39</v>
      </c>
      <c r="B64" s="252" t="s">
        <v>732</v>
      </c>
      <c r="C64" s="252">
        <v>1937</v>
      </c>
      <c r="D64" s="303" t="s">
        <v>2171</v>
      </c>
      <c r="E64" s="254">
        <v>270000</v>
      </c>
      <c r="F64" s="305">
        <v>0</v>
      </c>
      <c r="G64" s="305">
        <v>0</v>
      </c>
      <c r="H64" s="256">
        <f aca="true" t="shared" si="1" ref="H64:H78">G64+E64</f>
        <v>270000</v>
      </c>
      <c r="I64" s="315"/>
      <c r="J64" s="366"/>
    </row>
    <row r="65" spans="1:10" ht="15.75" customHeight="1">
      <c r="A65" s="349">
        <v>40</v>
      </c>
      <c r="B65" s="252" t="s">
        <v>733</v>
      </c>
      <c r="C65" s="252">
        <v>1937</v>
      </c>
      <c r="D65" s="253" t="s">
        <v>1909</v>
      </c>
      <c r="E65" s="254">
        <v>270000</v>
      </c>
      <c r="F65" s="305">
        <v>0</v>
      </c>
      <c r="G65" s="305">
        <v>0</v>
      </c>
      <c r="H65" s="256">
        <f t="shared" si="1"/>
        <v>270000</v>
      </c>
      <c r="I65" s="315"/>
      <c r="J65" s="366"/>
    </row>
    <row r="66" spans="1:10" ht="15.75" customHeight="1">
      <c r="A66" s="342">
        <v>41</v>
      </c>
      <c r="B66" s="252" t="s">
        <v>2783</v>
      </c>
      <c r="C66" s="252">
        <v>1937</v>
      </c>
      <c r="D66" s="332" t="s">
        <v>2232</v>
      </c>
      <c r="E66" s="254">
        <v>270000</v>
      </c>
      <c r="F66" s="305">
        <v>0</v>
      </c>
      <c r="G66" s="305">
        <v>0</v>
      </c>
      <c r="H66" s="256">
        <f t="shared" si="1"/>
        <v>270000</v>
      </c>
      <c r="I66" s="315"/>
      <c r="J66" s="366"/>
    </row>
    <row r="67" spans="1:10" ht="15.75" customHeight="1">
      <c r="A67" s="349">
        <v>42</v>
      </c>
      <c r="B67" s="252" t="s">
        <v>902</v>
      </c>
      <c r="C67" s="252">
        <v>1937</v>
      </c>
      <c r="D67" s="253" t="s">
        <v>1909</v>
      </c>
      <c r="E67" s="254">
        <v>270000</v>
      </c>
      <c r="F67" s="305">
        <v>0</v>
      </c>
      <c r="G67" s="305">
        <v>0</v>
      </c>
      <c r="H67" s="256">
        <f>G67+E67</f>
        <v>270000</v>
      </c>
      <c r="I67" s="315"/>
      <c r="J67" s="366"/>
    </row>
    <row r="68" spans="1:10" ht="15.75" customHeight="1">
      <c r="A68" s="342">
        <v>43</v>
      </c>
      <c r="B68" s="252" t="s">
        <v>2495</v>
      </c>
      <c r="C68" s="252">
        <v>1937</v>
      </c>
      <c r="D68" s="303" t="s">
        <v>2171</v>
      </c>
      <c r="E68" s="254">
        <v>270000</v>
      </c>
      <c r="F68" s="305">
        <v>0</v>
      </c>
      <c r="G68" s="305">
        <v>0</v>
      </c>
      <c r="H68" s="256">
        <f>G68+E68</f>
        <v>270000</v>
      </c>
      <c r="I68" s="315"/>
      <c r="J68" s="366"/>
    </row>
    <row r="69" spans="1:10" ht="15.75" customHeight="1">
      <c r="A69" s="349">
        <v>44</v>
      </c>
      <c r="B69" s="252" t="s">
        <v>2495</v>
      </c>
      <c r="C69" s="252">
        <v>1937</v>
      </c>
      <c r="D69" s="303" t="s">
        <v>2171</v>
      </c>
      <c r="E69" s="254">
        <v>270000</v>
      </c>
      <c r="F69" s="305">
        <v>0</v>
      </c>
      <c r="G69" s="305">
        <v>0</v>
      </c>
      <c r="H69" s="256">
        <f>G69+E69</f>
        <v>270000</v>
      </c>
      <c r="I69" s="315"/>
      <c r="J69" s="366"/>
    </row>
    <row r="70" spans="1:10" ht="15.75" customHeight="1">
      <c r="A70" s="342">
        <v>45</v>
      </c>
      <c r="B70" s="252" t="s">
        <v>634</v>
      </c>
      <c r="C70" s="252">
        <v>1937</v>
      </c>
      <c r="D70" s="253" t="s">
        <v>1909</v>
      </c>
      <c r="E70" s="254">
        <v>270000</v>
      </c>
      <c r="F70" s="305">
        <v>0</v>
      </c>
      <c r="G70" s="305">
        <v>0</v>
      </c>
      <c r="H70" s="256">
        <f t="shared" si="1"/>
        <v>270000</v>
      </c>
      <c r="I70" s="315"/>
      <c r="J70" s="366"/>
    </row>
    <row r="71" spans="1:10" ht="15.75" customHeight="1">
      <c r="A71" s="349">
        <v>46</v>
      </c>
      <c r="B71" s="252" t="s">
        <v>635</v>
      </c>
      <c r="C71" s="252">
        <v>1937</v>
      </c>
      <c r="D71" s="303" t="s">
        <v>2171</v>
      </c>
      <c r="E71" s="254">
        <v>270000</v>
      </c>
      <c r="F71" s="305">
        <v>0</v>
      </c>
      <c r="G71" s="305">
        <v>0</v>
      </c>
      <c r="H71" s="256">
        <f>G71+E71</f>
        <v>270000</v>
      </c>
      <c r="I71" s="315"/>
      <c r="J71" s="366"/>
    </row>
    <row r="72" spans="1:10" ht="15.75" customHeight="1">
      <c r="A72" s="342">
        <v>47</v>
      </c>
      <c r="B72" s="252" t="s">
        <v>636</v>
      </c>
      <c r="C72" s="252">
        <v>1937</v>
      </c>
      <c r="D72" s="303" t="s">
        <v>2171</v>
      </c>
      <c r="E72" s="254">
        <v>270000</v>
      </c>
      <c r="F72" s="305">
        <v>0</v>
      </c>
      <c r="G72" s="305">
        <v>0</v>
      </c>
      <c r="H72" s="256">
        <f t="shared" si="1"/>
        <v>270000</v>
      </c>
      <c r="I72" s="315"/>
      <c r="J72" s="366"/>
    </row>
    <row r="73" spans="1:10" ht="15.75" customHeight="1">
      <c r="A73" s="349">
        <v>48</v>
      </c>
      <c r="B73" s="252" t="s">
        <v>635</v>
      </c>
      <c r="C73" s="252">
        <v>1938</v>
      </c>
      <c r="D73" s="303" t="s">
        <v>2171</v>
      </c>
      <c r="E73" s="254">
        <v>270000</v>
      </c>
      <c r="F73" s="305">
        <v>0</v>
      </c>
      <c r="G73" s="305">
        <v>0</v>
      </c>
      <c r="H73" s="256">
        <f t="shared" si="1"/>
        <v>270000</v>
      </c>
      <c r="I73" s="315"/>
      <c r="J73" s="366"/>
    </row>
    <row r="74" spans="1:10" ht="15.75" customHeight="1">
      <c r="A74" s="342">
        <v>49</v>
      </c>
      <c r="B74" s="252" t="s">
        <v>906</v>
      </c>
      <c r="C74" s="252">
        <v>1938</v>
      </c>
      <c r="D74" s="369" t="s">
        <v>1909</v>
      </c>
      <c r="E74" s="254">
        <v>270000</v>
      </c>
      <c r="F74" s="305">
        <v>0</v>
      </c>
      <c r="G74" s="305">
        <v>0</v>
      </c>
      <c r="H74" s="256">
        <f t="shared" si="1"/>
        <v>270000</v>
      </c>
      <c r="I74" s="315"/>
      <c r="J74" s="366"/>
    </row>
    <row r="75" spans="1:10" ht="15.75" customHeight="1">
      <c r="A75" s="349">
        <v>50</v>
      </c>
      <c r="B75" s="252" t="s">
        <v>1495</v>
      </c>
      <c r="C75" s="252">
        <v>1938</v>
      </c>
      <c r="D75" s="369" t="s">
        <v>1909</v>
      </c>
      <c r="E75" s="254">
        <v>270000</v>
      </c>
      <c r="F75" s="305">
        <v>0</v>
      </c>
      <c r="G75" s="305"/>
      <c r="H75" s="256">
        <f t="shared" si="1"/>
        <v>270000</v>
      </c>
      <c r="I75" s="315"/>
      <c r="J75" s="366"/>
    </row>
    <row r="76" spans="1:10" ht="15.75" customHeight="1">
      <c r="A76" s="342">
        <v>51</v>
      </c>
      <c r="B76" s="252" t="s">
        <v>2031</v>
      </c>
      <c r="C76" s="252">
        <v>1938</v>
      </c>
      <c r="D76" s="369" t="s">
        <v>1909</v>
      </c>
      <c r="E76" s="254">
        <v>270000</v>
      </c>
      <c r="F76" s="305">
        <v>0</v>
      </c>
      <c r="G76" s="305"/>
      <c r="H76" s="256">
        <f t="shared" si="1"/>
        <v>270000</v>
      </c>
      <c r="I76" s="315"/>
      <c r="J76" s="366"/>
    </row>
    <row r="77" spans="1:10" ht="15.75" customHeight="1">
      <c r="A77" s="349">
        <v>52</v>
      </c>
      <c r="B77" s="252" t="s">
        <v>675</v>
      </c>
      <c r="C77" s="252">
        <v>1938</v>
      </c>
      <c r="D77" s="303" t="s">
        <v>2171</v>
      </c>
      <c r="E77" s="254">
        <v>270000</v>
      </c>
      <c r="F77" s="255"/>
      <c r="G77" s="255"/>
      <c r="H77" s="256">
        <f t="shared" si="1"/>
        <v>270000</v>
      </c>
      <c r="I77" s="315"/>
      <c r="J77" s="366"/>
    </row>
    <row r="78" spans="1:10" ht="15.75" customHeight="1">
      <c r="A78" s="342">
        <v>53</v>
      </c>
      <c r="B78" s="252" t="s">
        <v>2859</v>
      </c>
      <c r="C78" s="252">
        <v>1938</v>
      </c>
      <c r="D78" s="369" t="s">
        <v>1909</v>
      </c>
      <c r="E78" s="261">
        <v>270000</v>
      </c>
      <c r="F78" s="255"/>
      <c r="G78" s="255">
        <v>540000</v>
      </c>
      <c r="H78" s="256">
        <f t="shared" si="1"/>
        <v>810000</v>
      </c>
      <c r="I78" s="315"/>
      <c r="J78" s="366"/>
    </row>
    <row r="79" spans="1:10" ht="15.75" customHeight="1">
      <c r="A79" s="311"/>
      <c r="B79" s="339" t="s">
        <v>1952</v>
      </c>
      <c r="C79" s="339"/>
      <c r="D79" s="339"/>
      <c r="E79" s="319">
        <f>SUM(E26:E78)</f>
        <v>14310000</v>
      </c>
      <c r="F79" s="320"/>
      <c r="G79" s="320">
        <v>540000</v>
      </c>
      <c r="H79" s="322">
        <f>E79+G79</f>
        <v>14850000</v>
      </c>
      <c r="I79" s="323"/>
      <c r="J79" s="17"/>
    </row>
    <row r="80" spans="1:10" ht="15.75" customHeight="1">
      <c r="A80" s="311"/>
      <c r="B80" s="1444" t="s">
        <v>858</v>
      </c>
      <c r="C80" s="1445"/>
      <c r="D80" s="1445"/>
      <c r="E80" s="1445"/>
      <c r="F80" s="1445"/>
      <c r="G80" s="1445"/>
      <c r="H80" s="1445"/>
      <c r="I80" s="1445"/>
      <c r="J80" s="1446"/>
    </row>
    <row r="81" spans="1:10" ht="15.75" customHeight="1">
      <c r="A81" s="342">
        <v>1</v>
      </c>
      <c r="B81" s="367" t="s">
        <v>2710</v>
      </c>
      <c r="C81" s="367">
        <v>1987</v>
      </c>
      <c r="D81" s="332" t="s">
        <v>2232</v>
      </c>
      <c r="E81" s="343">
        <v>405000</v>
      </c>
      <c r="F81" s="344">
        <v>0</v>
      </c>
      <c r="G81" s="344">
        <v>0</v>
      </c>
      <c r="H81" s="346">
        <f aca="true" t="shared" si="2" ref="H81:H87">E81+G81</f>
        <v>405000</v>
      </c>
      <c r="I81" s="347"/>
      <c r="J81" s="348"/>
    </row>
    <row r="82" spans="1:10" ht="15.75" customHeight="1">
      <c r="A82" s="349">
        <v>2</v>
      </c>
      <c r="B82" s="303" t="s">
        <v>2711</v>
      </c>
      <c r="C82" s="303">
        <v>1993</v>
      </c>
      <c r="D82" s="303" t="s">
        <v>2171</v>
      </c>
      <c r="E82" s="343">
        <v>405000</v>
      </c>
      <c r="F82" s="305">
        <v>0</v>
      </c>
      <c r="G82" s="305">
        <v>0</v>
      </c>
      <c r="H82" s="346">
        <f t="shared" si="2"/>
        <v>405000</v>
      </c>
      <c r="I82" s="329"/>
      <c r="J82" s="330"/>
    </row>
    <row r="83" spans="1:10" ht="15.75" customHeight="1">
      <c r="A83" s="342">
        <v>3</v>
      </c>
      <c r="B83" s="303" t="s">
        <v>2712</v>
      </c>
      <c r="C83" s="303">
        <v>1993</v>
      </c>
      <c r="D83" s="303" t="s">
        <v>1909</v>
      </c>
      <c r="E83" s="343">
        <v>405000</v>
      </c>
      <c r="F83" s="305">
        <v>0</v>
      </c>
      <c r="G83" s="305">
        <v>0</v>
      </c>
      <c r="H83" s="346">
        <f t="shared" si="2"/>
        <v>405000</v>
      </c>
      <c r="I83" s="329"/>
      <c r="J83" s="330"/>
    </row>
    <row r="84" spans="1:10" ht="15.75" customHeight="1">
      <c r="A84" s="349">
        <v>4</v>
      </c>
      <c r="B84" s="303" t="s">
        <v>1890</v>
      </c>
      <c r="C84" s="303">
        <v>1969</v>
      </c>
      <c r="D84" s="303" t="s">
        <v>1909</v>
      </c>
      <c r="E84" s="343">
        <v>405000</v>
      </c>
      <c r="F84" s="305">
        <v>0</v>
      </c>
      <c r="G84" s="305">
        <v>0</v>
      </c>
      <c r="H84" s="346">
        <f t="shared" si="2"/>
        <v>405000</v>
      </c>
      <c r="I84" s="329"/>
      <c r="J84" s="330"/>
    </row>
    <row r="85" spans="1:10" ht="15.75" customHeight="1">
      <c r="A85" s="342">
        <v>5</v>
      </c>
      <c r="B85" s="303" t="s">
        <v>1891</v>
      </c>
      <c r="C85" s="303">
        <v>1971</v>
      </c>
      <c r="D85" s="303" t="s">
        <v>2171</v>
      </c>
      <c r="E85" s="343">
        <v>405000</v>
      </c>
      <c r="F85" s="305">
        <v>0</v>
      </c>
      <c r="G85" s="305">
        <v>0</v>
      </c>
      <c r="H85" s="346">
        <f t="shared" si="2"/>
        <v>405000</v>
      </c>
      <c r="I85" s="329"/>
      <c r="J85" s="330"/>
    </row>
    <row r="86" spans="1:10" ht="15.75" customHeight="1">
      <c r="A86" s="349">
        <v>6</v>
      </c>
      <c r="B86" s="306" t="s">
        <v>1894</v>
      </c>
      <c r="C86" s="333">
        <v>2000</v>
      </c>
      <c r="D86" s="306" t="s">
        <v>1909</v>
      </c>
      <c r="E86" s="343">
        <v>405000</v>
      </c>
      <c r="F86" s="307">
        <v>0</v>
      </c>
      <c r="G86" s="307">
        <v>0</v>
      </c>
      <c r="H86" s="346">
        <f t="shared" si="2"/>
        <v>405000</v>
      </c>
      <c r="I86" s="336"/>
      <c r="J86" s="368"/>
    </row>
    <row r="87" spans="1:10" ht="15.75" customHeight="1">
      <c r="A87" s="342">
        <v>7</v>
      </c>
      <c r="B87" s="369" t="s">
        <v>2713</v>
      </c>
      <c r="C87" s="260">
        <v>1994</v>
      </c>
      <c r="D87" s="369" t="s">
        <v>2232</v>
      </c>
      <c r="E87" s="261">
        <v>405000</v>
      </c>
      <c r="F87" s="255">
        <v>1</v>
      </c>
      <c r="G87" s="255"/>
      <c r="H87" s="346">
        <f t="shared" si="2"/>
        <v>405000</v>
      </c>
      <c r="I87" s="315"/>
      <c r="J87" s="366"/>
    </row>
    <row r="88" spans="1:10" ht="15.75" customHeight="1">
      <c r="A88" s="349">
        <v>8</v>
      </c>
      <c r="B88" s="370" t="s">
        <v>2714</v>
      </c>
      <c r="C88" s="370">
        <v>1976</v>
      </c>
      <c r="D88" s="332" t="s">
        <v>2232</v>
      </c>
      <c r="E88" s="343">
        <v>405000</v>
      </c>
      <c r="F88" s="345">
        <v>0</v>
      </c>
      <c r="G88" s="344">
        <v>0</v>
      </c>
      <c r="H88" s="343">
        <v>405000</v>
      </c>
      <c r="I88" s="347"/>
      <c r="J88" s="365" t="s">
        <v>1678</v>
      </c>
    </row>
    <row r="89" spans="1:10" ht="15.75" customHeight="1">
      <c r="A89" s="342">
        <v>9</v>
      </c>
      <c r="B89" s="371" t="s">
        <v>2715</v>
      </c>
      <c r="C89" s="371">
        <v>1970</v>
      </c>
      <c r="D89" s="326" t="s">
        <v>2232</v>
      </c>
      <c r="E89" s="304">
        <v>405000</v>
      </c>
      <c r="F89" s="327">
        <v>0</v>
      </c>
      <c r="G89" s="305">
        <v>0</v>
      </c>
      <c r="H89" s="304">
        <v>405000</v>
      </c>
      <c r="I89" s="329"/>
      <c r="J89" s="365" t="s">
        <v>1678</v>
      </c>
    </row>
    <row r="90" spans="1:10" ht="15.75" customHeight="1">
      <c r="A90" s="349">
        <v>10</v>
      </c>
      <c r="B90" s="303" t="s">
        <v>1724</v>
      </c>
      <c r="C90" s="303">
        <v>1965</v>
      </c>
      <c r="D90" s="303" t="s">
        <v>1909</v>
      </c>
      <c r="E90" s="304">
        <v>405000</v>
      </c>
      <c r="F90" s="305">
        <v>0</v>
      </c>
      <c r="G90" s="305">
        <v>0</v>
      </c>
      <c r="H90" s="304">
        <v>405000</v>
      </c>
      <c r="I90" s="329"/>
      <c r="J90" s="365" t="s">
        <v>1678</v>
      </c>
    </row>
    <row r="91" spans="1:10" ht="15.75" customHeight="1">
      <c r="A91" s="342">
        <v>11</v>
      </c>
      <c r="B91" s="303" t="s">
        <v>2909</v>
      </c>
      <c r="C91" s="303">
        <v>1975</v>
      </c>
      <c r="D91" s="303" t="s">
        <v>2171</v>
      </c>
      <c r="E91" s="304">
        <v>405000</v>
      </c>
      <c r="F91" s="305">
        <v>0</v>
      </c>
      <c r="G91" s="305">
        <v>0</v>
      </c>
      <c r="H91" s="304">
        <v>405000</v>
      </c>
      <c r="I91" s="329"/>
      <c r="J91" s="365"/>
    </row>
    <row r="92" spans="1:10" ht="15.75" customHeight="1">
      <c r="A92" s="349">
        <v>12</v>
      </c>
      <c r="B92" s="306" t="s">
        <v>2716</v>
      </c>
      <c r="C92" s="306">
        <v>1963</v>
      </c>
      <c r="D92" s="306" t="s">
        <v>2171</v>
      </c>
      <c r="E92" s="254">
        <v>405000</v>
      </c>
      <c r="F92" s="307">
        <v>0</v>
      </c>
      <c r="G92" s="307">
        <v>0</v>
      </c>
      <c r="H92" s="254">
        <v>405000</v>
      </c>
      <c r="I92" s="329"/>
      <c r="J92" s="365"/>
    </row>
    <row r="93" spans="1:10" ht="15.75" customHeight="1">
      <c r="A93" s="342">
        <v>13</v>
      </c>
      <c r="B93" s="303" t="s">
        <v>1772</v>
      </c>
      <c r="C93" s="303">
        <v>1987</v>
      </c>
      <c r="D93" s="303" t="s">
        <v>2171</v>
      </c>
      <c r="E93" s="304">
        <v>405000</v>
      </c>
      <c r="F93" s="305">
        <v>0</v>
      </c>
      <c r="G93" s="305">
        <v>0</v>
      </c>
      <c r="H93" s="304">
        <v>405000</v>
      </c>
      <c r="I93" s="329"/>
      <c r="J93" s="365"/>
    </row>
    <row r="94" spans="1:10" ht="15.75" customHeight="1">
      <c r="A94" s="349">
        <v>14</v>
      </c>
      <c r="B94" s="306" t="s">
        <v>1773</v>
      </c>
      <c r="C94" s="306">
        <v>1971</v>
      </c>
      <c r="D94" s="306" t="s">
        <v>2171</v>
      </c>
      <c r="E94" s="254">
        <v>405000</v>
      </c>
      <c r="F94" s="307">
        <v>0</v>
      </c>
      <c r="G94" s="307">
        <v>0</v>
      </c>
      <c r="H94" s="254">
        <v>405000</v>
      </c>
      <c r="I94" s="336"/>
      <c r="J94" s="365"/>
    </row>
    <row r="95" spans="1:10" ht="15.75" customHeight="1">
      <c r="A95" s="342">
        <v>15</v>
      </c>
      <c r="B95" s="306" t="s">
        <v>633</v>
      </c>
      <c r="C95" s="306">
        <v>1966</v>
      </c>
      <c r="D95" s="306" t="s">
        <v>2171</v>
      </c>
      <c r="E95" s="254">
        <v>405000</v>
      </c>
      <c r="F95" s="307">
        <v>0</v>
      </c>
      <c r="G95" s="307"/>
      <c r="H95" s="254">
        <f>G95+E95</f>
        <v>405000</v>
      </c>
      <c r="I95" s="336"/>
      <c r="J95" s="365"/>
    </row>
    <row r="96" spans="1:10" ht="15.75" customHeight="1">
      <c r="A96" s="314">
        <v>16</v>
      </c>
      <c r="B96" s="369" t="s">
        <v>2259</v>
      </c>
      <c r="C96" s="369">
        <v>1968</v>
      </c>
      <c r="D96" s="303" t="s">
        <v>1909</v>
      </c>
      <c r="E96" s="304">
        <v>405000</v>
      </c>
      <c r="F96" s="255"/>
      <c r="G96" s="255"/>
      <c r="H96" s="254">
        <f>G96+E96</f>
        <v>405000</v>
      </c>
      <c r="I96" s="315"/>
      <c r="J96" s="366"/>
    </row>
    <row r="97" spans="1:10" ht="15.75" customHeight="1">
      <c r="A97" s="311"/>
      <c r="B97" s="340" t="s">
        <v>1952</v>
      </c>
      <c r="C97" s="340"/>
      <c r="D97" s="340"/>
      <c r="E97" s="319">
        <f>SUM(E81:E96)</f>
        <v>6480000</v>
      </c>
      <c r="F97" s="320"/>
      <c r="G97" s="1218"/>
      <c r="H97" s="319">
        <f>G97+E97</f>
        <v>6480000</v>
      </c>
      <c r="I97" s="323"/>
      <c r="J97" s="17"/>
    </row>
    <row r="98" spans="1:10" ht="15.75" customHeight="1">
      <c r="A98" s="311"/>
      <c r="B98" s="1444" t="s">
        <v>859</v>
      </c>
      <c r="C98" s="1445"/>
      <c r="D98" s="1445"/>
      <c r="E98" s="1445"/>
      <c r="F98" s="1445"/>
      <c r="G98" s="1445"/>
      <c r="H98" s="1445"/>
      <c r="I98" s="1445"/>
      <c r="J98" s="1446"/>
    </row>
    <row r="99" spans="1:10" ht="15.75" customHeight="1">
      <c r="A99" s="342">
        <v>1</v>
      </c>
      <c r="B99" s="370" t="s">
        <v>2717</v>
      </c>
      <c r="C99" s="370">
        <v>2004</v>
      </c>
      <c r="D99" s="370" t="s">
        <v>2171</v>
      </c>
      <c r="E99" s="343">
        <v>540000</v>
      </c>
      <c r="F99" s="344">
        <v>0</v>
      </c>
      <c r="G99" s="344">
        <v>0</v>
      </c>
      <c r="H99" s="343">
        <f>E99+G99</f>
        <v>540000</v>
      </c>
      <c r="I99" s="347"/>
      <c r="J99" s="348"/>
    </row>
    <row r="100" spans="1:10" ht="15.75" customHeight="1">
      <c r="A100" s="351">
        <v>2</v>
      </c>
      <c r="B100" s="333" t="s">
        <v>2718</v>
      </c>
      <c r="C100" s="333">
        <v>2005</v>
      </c>
      <c r="D100" s="306" t="s">
        <v>2171</v>
      </c>
      <c r="E100" s="343">
        <v>540000</v>
      </c>
      <c r="F100" s="334">
        <v>0</v>
      </c>
      <c r="G100" s="344">
        <v>0</v>
      </c>
      <c r="H100" s="343">
        <f>E100+G100</f>
        <v>540000</v>
      </c>
      <c r="I100" s="336"/>
      <c r="J100" s="337"/>
    </row>
    <row r="101" spans="1:10" ht="15.75" customHeight="1">
      <c r="A101" s="342">
        <v>3</v>
      </c>
      <c r="B101" s="260" t="s">
        <v>2719</v>
      </c>
      <c r="C101" s="260">
        <v>2008</v>
      </c>
      <c r="D101" s="260" t="s">
        <v>2232</v>
      </c>
      <c r="E101" s="261">
        <v>540000</v>
      </c>
      <c r="F101" s="255">
        <v>0</v>
      </c>
      <c r="G101" s="255">
        <v>0</v>
      </c>
      <c r="H101" s="256">
        <v>540000</v>
      </c>
      <c r="I101" s="315"/>
      <c r="J101" s="366" t="s">
        <v>1678</v>
      </c>
    </row>
    <row r="102" spans="1:10" ht="15.75" customHeight="1">
      <c r="A102" s="311"/>
      <c r="B102" s="317" t="s">
        <v>1952</v>
      </c>
      <c r="C102" s="317"/>
      <c r="D102" s="317"/>
      <c r="E102" s="319">
        <f>SUM(E99:E101)</f>
        <v>1620000</v>
      </c>
      <c r="F102" s="320">
        <v>0</v>
      </c>
      <c r="G102" s="320">
        <v>0</v>
      </c>
      <c r="H102" s="322">
        <f>G102+E102</f>
        <v>1620000</v>
      </c>
      <c r="I102" s="323"/>
      <c r="J102" s="17"/>
    </row>
    <row r="103" spans="1:10" ht="15.75" customHeight="1">
      <c r="A103" s="311"/>
      <c r="B103" s="1447" t="s">
        <v>860</v>
      </c>
      <c r="C103" s="1448"/>
      <c r="D103" s="1448"/>
      <c r="E103" s="1448"/>
      <c r="F103" s="1448"/>
      <c r="G103" s="1448"/>
      <c r="H103" s="1448"/>
      <c r="I103" s="1448"/>
      <c r="J103" s="1449"/>
    </row>
    <row r="104" spans="1:10" ht="15.75" customHeight="1">
      <c r="A104" s="342">
        <v>1</v>
      </c>
      <c r="B104" s="332" t="s">
        <v>2720</v>
      </c>
      <c r="C104" s="332">
        <v>1943</v>
      </c>
      <c r="D104" s="370" t="s">
        <v>2171</v>
      </c>
      <c r="E104" s="346">
        <v>540000</v>
      </c>
      <c r="F104" s="344">
        <v>0</v>
      </c>
      <c r="G104" s="344">
        <v>0</v>
      </c>
      <c r="H104" s="346">
        <f>E104+G104</f>
        <v>540000</v>
      </c>
      <c r="I104" s="347"/>
      <c r="J104" s="348"/>
    </row>
    <row r="105" spans="1:10" ht="15.75" customHeight="1">
      <c r="A105" s="349">
        <v>2</v>
      </c>
      <c r="B105" s="303" t="s">
        <v>2721</v>
      </c>
      <c r="C105" s="303">
        <v>1945</v>
      </c>
      <c r="D105" s="303" t="s">
        <v>2171</v>
      </c>
      <c r="E105" s="346">
        <v>540000</v>
      </c>
      <c r="F105" s="305">
        <v>0</v>
      </c>
      <c r="G105" s="305">
        <v>0</v>
      </c>
      <c r="H105" s="346">
        <f>E105+G105</f>
        <v>540000</v>
      </c>
      <c r="I105" s="329"/>
      <c r="J105" s="330"/>
    </row>
    <row r="106" spans="1:10" ht="15.75" customHeight="1">
      <c r="A106" s="342">
        <v>3</v>
      </c>
      <c r="B106" s="303" t="s">
        <v>217</v>
      </c>
      <c r="C106" s="303">
        <v>1942</v>
      </c>
      <c r="D106" s="326" t="s">
        <v>2232</v>
      </c>
      <c r="E106" s="346">
        <v>540000</v>
      </c>
      <c r="F106" s="305">
        <v>0</v>
      </c>
      <c r="G106" s="305">
        <v>0</v>
      </c>
      <c r="H106" s="346">
        <f>E106+G106</f>
        <v>540000</v>
      </c>
      <c r="I106" s="329"/>
      <c r="J106" s="330"/>
    </row>
    <row r="107" spans="1:10" ht="15.75" customHeight="1">
      <c r="A107" s="349">
        <v>4</v>
      </c>
      <c r="B107" s="306" t="s">
        <v>2722</v>
      </c>
      <c r="C107" s="306">
        <v>1956</v>
      </c>
      <c r="D107" s="333" t="s">
        <v>2171</v>
      </c>
      <c r="E107" s="256">
        <v>540000</v>
      </c>
      <c r="F107" s="307"/>
      <c r="G107" s="307"/>
      <c r="H107" s="346">
        <f>E107+G107</f>
        <v>540000</v>
      </c>
      <c r="I107" s="336"/>
      <c r="J107" s="337"/>
    </row>
    <row r="108" spans="1:10" ht="15.75" customHeight="1">
      <c r="A108" s="342">
        <v>5</v>
      </c>
      <c r="B108" s="332" t="s">
        <v>2723</v>
      </c>
      <c r="C108" s="332">
        <v>1942</v>
      </c>
      <c r="D108" s="332" t="s">
        <v>2232</v>
      </c>
      <c r="E108" s="343">
        <v>540000</v>
      </c>
      <c r="F108" s="344">
        <v>0</v>
      </c>
      <c r="G108" s="344">
        <v>0</v>
      </c>
      <c r="H108" s="346">
        <v>540000</v>
      </c>
      <c r="I108" s="347"/>
      <c r="J108" s="365"/>
    </row>
    <row r="109" spans="1:10" ht="15.75" customHeight="1">
      <c r="A109" s="349">
        <v>6</v>
      </c>
      <c r="B109" s="303" t="s">
        <v>2029</v>
      </c>
      <c r="C109" s="303">
        <v>1946</v>
      </c>
      <c r="D109" s="326" t="s">
        <v>2232</v>
      </c>
      <c r="E109" s="304">
        <v>540000</v>
      </c>
      <c r="F109" s="305">
        <v>0</v>
      </c>
      <c r="G109" s="305">
        <v>0</v>
      </c>
      <c r="H109" s="328">
        <v>540000</v>
      </c>
      <c r="I109" s="329"/>
      <c r="J109" s="365"/>
    </row>
    <row r="110" spans="1:10" ht="15.75" customHeight="1">
      <c r="A110" s="342">
        <v>7</v>
      </c>
      <c r="B110" s="303" t="s">
        <v>1858</v>
      </c>
      <c r="C110" s="303">
        <v>1940</v>
      </c>
      <c r="D110" s="326" t="s">
        <v>2232</v>
      </c>
      <c r="E110" s="304">
        <v>540000</v>
      </c>
      <c r="F110" s="305">
        <v>0</v>
      </c>
      <c r="G110" s="305">
        <v>0</v>
      </c>
      <c r="H110" s="328">
        <v>540000</v>
      </c>
      <c r="I110" s="329"/>
      <c r="J110" s="365"/>
    </row>
    <row r="111" spans="1:10" ht="15.75" customHeight="1">
      <c r="A111" s="349">
        <v>8</v>
      </c>
      <c r="B111" s="303" t="s">
        <v>2118</v>
      </c>
      <c r="C111" s="303">
        <v>1950</v>
      </c>
      <c r="D111" s="303" t="s">
        <v>2171</v>
      </c>
      <c r="E111" s="304">
        <v>540000</v>
      </c>
      <c r="F111" s="305"/>
      <c r="G111" s="305"/>
      <c r="H111" s="328">
        <v>540000</v>
      </c>
      <c r="I111" s="329"/>
      <c r="J111" s="365"/>
    </row>
    <row r="112" spans="1:10" ht="15.75" customHeight="1">
      <c r="A112" s="342">
        <v>9</v>
      </c>
      <c r="B112" s="306" t="s">
        <v>1059</v>
      </c>
      <c r="C112" s="306">
        <v>1946</v>
      </c>
      <c r="D112" s="303" t="s">
        <v>2171</v>
      </c>
      <c r="E112" s="304">
        <v>540000</v>
      </c>
      <c r="F112" s="305"/>
      <c r="G112" s="305"/>
      <c r="H112" s="328">
        <v>540000</v>
      </c>
      <c r="I112" s="329"/>
      <c r="J112" s="365"/>
    </row>
    <row r="113" spans="1:10" ht="15.75" customHeight="1">
      <c r="A113" s="349">
        <v>10</v>
      </c>
      <c r="B113" s="303" t="s">
        <v>2431</v>
      </c>
      <c r="C113" s="303">
        <v>1950</v>
      </c>
      <c r="D113" s="303" t="s">
        <v>2171</v>
      </c>
      <c r="E113" s="304">
        <v>540000</v>
      </c>
      <c r="F113" s="305"/>
      <c r="G113" s="305"/>
      <c r="H113" s="328">
        <f>SUM(E113:G113)</f>
        <v>540000</v>
      </c>
      <c r="I113" s="329"/>
      <c r="J113" s="365"/>
    </row>
    <row r="114" spans="1:10" ht="15.75" customHeight="1">
      <c r="A114" s="342">
        <v>11</v>
      </c>
      <c r="B114" s="306" t="s">
        <v>2432</v>
      </c>
      <c r="C114" s="306">
        <v>1952</v>
      </c>
      <c r="D114" s="303" t="s">
        <v>1909</v>
      </c>
      <c r="E114" s="304">
        <v>540000</v>
      </c>
      <c r="F114" s="307">
        <v>0</v>
      </c>
      <c r="G114" s="305"/>
      <c r="H114" s="328">
        <f>SUM(E114:G114)</f>
        <v>540000</v>
      </c>
      <c r="I114" s="336"/>
      <c r="J114" s="366"/>
    </row>
    <row r="115" spans="1:10" ht="15.75" customHeight="1">
      <c r="A115" s="349">
        <v>12</v>
      </c>
      <c r="B115" s="306" t="s">
        <v>228</v>
      </c>
      <c r="C115" s="306">
        <v>1949</v>
      </c>
      <c r="D115" s="303" t="s">
        <v>1909</v>
      </c>
      <c r="E115" s="304">
        <v>540000</v>
      </c>
      <c r="F115" s="307">
        <v>0</v>
      </c>
      <c r="G115" s="305"/>
      <c r="H115" s="328">
        <f>SUM(E115:G115)</f>
        <v>540000</v>
      </c>
      <c r="I115" s="336"/>
      <c r="J115" s="366"/>
    </row>
    <row r="116" spans="1:10" ht="15.75" customHeight="1">
      <c r="A116" s="342">
        <v>13</v>
      </c>
      <c r="B116" s="306" t="s">
        <v>1205</v>
      </c>
      <c r="C116" s="306">
        <v>1941</v>
      </c>
      <c r="D116" s="303" t="s">
        <v>2171</v>
      </c>
      <c r="E116" s="304">
        <v>540000</v>
      </c>
      <c r="F116" s="307">
        <v>0</v>
      </c>
      <c r="G116" s="305"/>
      <c r="H116" s="328">
        <f>SUM(E116:G116)</f>
        <v>540000</v>
      </c>
      <c r="I116" s="336"/>
      <c r="J116" s="366"/>
    </row>
    <row r="117" spans="1:10" ht="15.75" customHeight="1">
      <c r="A117" s="351"/>
      <c r="B117" s="372" t="s">
        <v>1951</v>
      </c>
      <c r="C117" s="372"/>
      <c r="D117" s="372"/>
      <c r="E117" s="373">
        <f>SUM(E104:E116)</f>
        <v>7020000</v>
      </c>
      <c r="F117" s="374"/>
      <c r="G117" s="374">
        <f>SUM(G113:G116)</f>
        <v>0</v>
      </c>
      <c r="H117" s="375">
        <f>SUM(E117:G117)</f>
        <v>7020000</v>
      </c>
      <c r="I117" s="336"/>
      <c r="J117" s="337"/>
    </row>
    <row r="118" spans="1:10" ht="15.75" customHeight="1">
      <c r="A118" s="311"/>
      <c r="B118" s="1444" t="s">
        <v>861</v>
      </c>
      <c r="C118" s="1445"/>
      <c r="D118" s="1445"/>
      <c r="E118" s="1445"/>
      <c r="F118" s="1445"/>
      <c r="G118" s="1445"/>
      <c r="H118" s="1445"/>
      <c r="I118" s="1445"/>
      <c r="J118" s="1446"/>
    </row>
    <row r="119" spans="1:10" ht="15.75" customHeight="1">
      <c r="A119" s="342">
        <v>1</v>
      </c>
      <c r="B119" s="370" t="s">
        <v>2724</v>
      </c>
      <c r="C119" s="370">
        <v>1983</v>
      </c>
      <c r="D119" s="370" t="s">
        <v>2171</v>
      </c>
      <c r="E119" s="376">
        <v>540000</v>
      </c>
      <c r="F119" s="344">
        <v>0</v>
      </c>
      <c r="G119" s="344">
        <v>0</v>
      </c>
      <c r="H119" s="346">
        <f>E119</f>
        <v>540000</v>
      </c>
      <c r="I119" s="347"/>
      <c r="J119" s="348"/>
    </row>
    <row r="120" spans="1:10" ht="15.75" customHeight="1">
      <c r="A120" s="349">
        <v>2</v>
      </c>
      <c r="B120" s="303" t="s">
        <v>2725</v>
      </c>
      <c r="C120" s="303">
        <v>1982</v>
      </c>
      <c r="D120" s="303" t="s">
        <v>2171</v>
      </c>
      <c r="E120" s="376">
        <v>540000</v>
      </c>
      <c r="F120" s="305">
        <v>0</v>
      </c>
      <c r="G120" s="305">
        <v>0</v>
      </c>
      <c r="H120" s="346">
        <f>E120</f>
        <v>540000</v>
      </c>
      <c r="I120" s="329"/>
      <c r="J120" s="330"/>
    </row>
    <row r="121" spans="1:13" ht="15.75" customHeight="1">
      <c r="A121" s="349">
        <v>3</v>
      </c>
      <c r="B121" s="303" t="s">
        <v>2726</v>
      </c>
      <c r="C121" s="303">
        <v>1993</v>
      </c>
      <c r="D121" s="303" t="s">
        <v>2171</v>
      </c>
      <c r="E121" s="376">
        <v>540000</v>
      </c>
      <c r="F121" s="305">
        <v>0</v>
      </c>
      <c r="G121" s="305">
        <v>0</v>
      </c>
      <c r="H121" s="346">
        <f>E121</f>
        <v>540000</v>
      </c>
      <c r="I121" s="329"/>
      <c r="J121" s="330"/>
      <c r="M121" s="309" t="s">
        <v>1960</v>
      </c>
    </row>
    <row r="122" spans="1:10" ht="15.75" customHeight="1">
      <c r="A122" s="349">
        <v>4</v>
      </c>
      <c r="B122" s="303" t="s">
        <v>2727</v>
      </c>
      <c r="C122" s="303">
        <v>1961</v>
      </c>
      <c r="D122" s="303" t="s">
        <v>2171</v>
      </c>
      <c r="E122" s="376">
        <v>540000</v>
      </c>
      <c r="F122" s="305">
        <v>0</v>
      </c>
      <c r="G122" s="305">
        <v>0</v>
      </c>
      <c r="H122" s="346">
        <f>E122</f>
        <v>540000</v>
      </c>
      <c r="I122" s="329"/>
      <c r="J122" s="330"/>
    </row>
    <row r="123" spans="1:10" ht="15.75" customHeight="1">
      <c r="A123" s="349">
        <v>5</v>
      </c>
      <c r="B123" s="303" t="s">
        <v>1892</v>
      </c>
      <c r="C123" s="303">
        <v>1968</v>
      </c>
      <c r="D123" s="303" t="s">
        <v>2232</v>
      </c>
      <c r="E123" s="376">
        <v>540000</v>
      </c>
      <c r="F123" s="305"/>
      <c r="G123" s="305">
        <v>0</v>
      </c>
      <c r="H123" s="346">
        <f>E123</f>
        <v>540000</v>
      </c>
      <c r="I123" s="329"/>
      <c r="J123" s="330"/>
    </row>
    <row r="124" spans="1:10" ht="15.75" customHeight="1">
      <c r="A124" s="349">
        <v>6</v>
      </c>
      <c r="B124" s="370" t="s">
        <v>2728</v>
      </c>
      <c r="C124" s="370">
        <v>1978</v>
      </c>
      <c r="D124" s="332" t="s">
        <v>2232</v>
      </c>
      <c r="E124" s="343">
        <v>540000</v>
      </c>
      <c r="F124" s="344">
        <v>0</v>
      </c>
      <c r="G124" s="344">
        <v>0</v>
      </c>
      <c r="H124" s="346">
        <v>540000</v>
      </c>
      <c r="I124" s="347"/>
      <c r="J124" s="365"/>
    </row>
    <row r="125" spans="1:10" ht="15.75" customHeight="1">
      <c r="A125" s="349">
        <v>7</v>
      </c>
      <c r="B125" s="303" t="s">
        <v>2729</v>
      </c>
      <c r="C125" s="303">
        <v>1970</v>
      </c>
      <c r="D125" s="326" t="s">
        <v>2232</v>
      </c>
      <c r="E125" s="304">
        <v>540000</v>
      </c>
      <c r="F125" s="305">
        <v>0</v>
      </c>
      <c r="G125" s="305">
        <v>0</v>
      </c>
      <c r="H125" s="328">
        <v>540000</v>
      </c>
      <c r="I125" s="329"/>
      <c r="J125" s="365"/>
    </row>
    <row r="126" spans="1:10" ht="15.75" customHeight="1">
      <c r="A126" s="349">
        <v>8</v>
      </c>
      <c r="B126" s="306" t="s">
        <v>1893</v>
      </c>
      <c r="C126" s="306">
        <v>1981</v>
      </c>
      <c r="D126" s="333" t="s">
        <v>2171</v>
      </c>
      <c r="E126" s="254">
        <v>540000</v>
      </c>
      <c r="F126" s="335"/>
      <c r="G126" s="307">
        <v>0</v>
      </c>
      <c r="H126" s="335">
        <f>SUM(E126:G126)</f>
        <v>540000</v>
      </c>
      <c r="I126" s="336"/>
      <c r="J126" s="365"/>
    </row>
    <row r="127" spans="1:10" ht="15.75" customHeight="1">
      <c r="A127" s="314">
        <v>9</v>
      </c>
      <c r="B127" s="369" t="s">
        <v>1496</v>
      </c>
      <c r="C127" s="369">
        <v>1978</v>
      </c>
      <c r="D127" s="333" t="s">
        <v>2171</v>
      </c>
      <c r="E127" s="254">
        <v>540000</v>
      </c>
      <c r="F127" s="256"/>
      <c r="G127" s="255"/>
      <c r="H127" s="335">
        <f>SUM(E127:G127)</f>
        <v>540000</v>
      </c>
      <c r="I127" s="315"/>
      <c r="J127" s="366"/>
    </row>
    <row r="128" spans="1:10" ht="15.75" customHeight="1">
      <c r="A128" s="314">
        <v>10</v>
      </c>
      <c r="B128" s="369" t="s">
        <v>232</v>
      </c>
      <c r="C128" s="369">
        <v>1992</v>
      </c>
      <c r="D128" s="260" t="s">
        <v>1909</v>
      </c>
      <c r="E128" s="254">
        <v>540000</v>
      </c>
      <c r="F128" s="256"/>
      <c r="G128" s="255">
        <v>540000</v>
      </c>
      <c r="H128" s="335">
        <f>SUM(E128:G128)</f>
        <v>1080000</v>
      </c>
      <c r="I128" s="315"/>
      <c r="J128" s="366"/>
    </row>
    <row r="129" spans="1:10" ht="15.75" customHeight="1">
      <c r="A129" s="311"/>
      <c r="B129" s="317" t="s">
        <v>1952</v>
      </c>
      <c r="C129" s="318"/>
      <c r="D129" s="318"/>
      <c r="E129" s="319">
        <f>SUM(E119:E128)</f>
        <v>5400000</v>
      </c>
      <c r="F129" s="321"/>
      <c r="G129" s="1218">
        <v>540000</v>
      </c>
      <c r="H129" s="322">
        <f>G129+E129</f>
        <v>5940000</v>
      </c>
      <c r="I129" s="323"/>
      <c r="J129" s="17" t="s">
        <v>1960</v>
      </c>
    </row>
    <row r="130" spans="1:10" ht="15.75" customHeight="1">
      <c r="A130" s="311"/>
      <c r="B130" s="1444" t="s">
        <v>862</v>
      </c>
      <c r="C130" s="1445"/>
      <c r="D130" s="1445"/>
      <c r="E130" s="1445"/>
      <c r="F130" s="1445"/>
      <c r="G130" s="1445"/>
      <c r="H130" s="1445"/>
      <c r="I130" s="1445"/>
      <c r="J130" s="1446"/>
    </row>
    <row r="131" spans="1:10" ht="15.75" customHeight="1">
      <c r="A131" s="342">
        <v>1</v>
      </c>
      <c r="B131" s="370" t="s">
        <v>2730</v>
      </c>
      <c r="C131" s="370">
        <v>2013</v>
      </c>
      <c r="D131" s="370" t="s">
        <v>2171</v>
      </c>
      <c r="E131" s="343">
        <v>675000</v>
      </c>
      <c r="F131" s="344">
        <v>0</v>
      </c>
      <c r="G131" s="344">
        <v>0</v>
      </c>
      <c r="H131" s="346">
        <f>E131+G131</f>
        <v>675000</v>
      </c>
      <c r="I131" s="347"/>
      <c r="J131" s="348" t="s">
        <v>1960</v>
      </c>
    </row>
    <row r="132" spans="1:10" ht="15.75" customHeight="1">
      <c r="A132" s="377">
        <v>2</v>
      </c>
      <c r="B132" s="306" t="s">
        <v>2731</v>
      </c>
      <c r="C132" s="306">
        <v>2008</v>
      </c>
      <c r="D132" s="306" t="s">
        <v>2171</v>
      </c>
      <c r="E132" s="343">
        <v>675000</v>
      </c>
      <c r="F132" s="307">
        <v>0</v>
      </c>
      <c r="G132" s="307">
        <v>0</v>
      </c>
      <c r="H132" s="346">
        <f>E132+G132</f>
        <v>675000</v>
      </c>
      <c r="I132" s="336"/>
      <c r="J132" s="337"/>
    </row>
    <row r="133" spans="1:10" ht="15.75" customHeight="1">
      <c r="A133" s="378">
        <v>3</v>
      </c>
      <c r="B133" s="369" t="s">
        <v>2732</v>
      </c>
      <c r="C133" s="369">
        <v>2009</v>
      </c>
      <c r="D133" s="260" t="s">
        <v>2232</v>
      </c>
      <c r="E133" s="261">
        <v>675000</v>
      </c>
      <c r="F133" s="255">
        <v>0</v>
      </c>
      <c r="G133" s="255">
        <v>0</v>
      </c>
      <c r="H133" s="256">
        <v>675000</v>
      </c>
      <c r="I133" s="315"/>
      <c r="J133" s="366"/>
    </row>
    <row r="134" spans="1:10" ht="15.75" customHeight="1">
      <c r="A134" s="378">
        <v>4</v>
      </c>
      <c r="B134" s="369" t="s">
        <v>233</v>
      </c>
      <c r="C134" s="369">
        <v>2010</v>
      </c>
      <c r="D134" s="260" t="s">
        <v>2171</v>
      </c>
      <c r="E134" s="261">
        <v>675000</v>
      </c>
      <c r="F134" s="255"/>
      <c r="G134" s="255">
        <v>675000</v>
      </c>
      <c r="H134" s="256">
        <v>675000</v>
      </c>
      <c r="I134" s="315"/>
      <c r="J134" s="366"/>
    </row>
    <row r="135" spans="1:10" ht="15.75" customHeight="1">
      <c r="A135" s="379"/>
      <c r="B135" s="340" t="s">
        <v>1952</v>
      </c>
      <c r="C135" s="380"/>
      <c r="D135" s="380"/>
      <c r="E135" s="319">
        <f>SUM(E131:E134)</f>
        <v>2700000</v>
      </c>
      <c r="F135" s="320"/>
      <c r="G135" s="320">
        <v>675000</v>
      </c>
      <c r="H135" s="322">
        <f>G135+E135</f>
        <v>3375000</v>
      </c>
      <c r="I135" s="323"/>
      <c r="J135" s="17"/>
    </row>
    <row r="136" spans="1:10" ht="15.75" customHeight="1">
      <c r="A136" s="311"/>
      <c r="B136" s="1447" t="s">
        <v>863</v>
      </c>
      <c r="C136" s="1448"/>
      <c r="D136" s="1448"/>
      <c r="E136" s="1448"/>
      <c r="F136" s="1448"/>
      <c r="G136" s="1448"/>
      <c r="H136" s="1448"/>
      <c r="I136" s="1448"/>
      <c r="J136" s="1449"/>
    </row>
    <row r="137" spans="1:10" ht="15.75" customHeight="1">
      <c r="A137" s="342">
        <v>1</v>
      </c>
      <c r="B137" s="370" t="s">
        <v>845</v>
      </c>
      <c r="C137" s="370">
        <v>1933</v>
      </c>
      <c r="D137" s="332" t="s">
        <v>2232</v>
      </c>
      <c r="E137" s="343">
        <v>675000</v>
      </c>
      <c r="F137" s="344">
        <v>0</v>
      </c>
      <c r="G137" s="344">
        <v>0</v>
      </c>
      <c r="H137" s="346">
        <f>E137+G137</f>
        <v>675000</v>
      </c>
      <c r="I137" s="347"/>
      <c r="J137" s="348"/>
    </row>
    <row r="138" spans="1:10" ht="15.75" customHeight="1">
      <c r="A138" s="349">
        <v>2</v>
      </c>
      <c r="B138" s="303" t="s">
        <v>2733</v>
      </c>
      <c r="C138" s="303">
        <v>1938</v>
      </c>
      <c r="D138" s="326" t="s">
        <v>2171</v>
      </c>
      <c r="E138" s="343">
        <v>675000</v>
      </c>
      <c r="F138" s="305">
        <v>0</v>
      </c>
      <c r="G138" s="305">
        <v>0</v>
      </c>
      <c r="H138" s="346">
        <f>E138+G138</f>
        <v>675000</v>
      </c>
      <c r="I138" s="329"/>
      <c r="J138" s="330"/>
    </row>
    <row r="139" spans="1:10" ht="15.75" customHeight="1">
      <c r="A139" s="349">
        <v>3</v>
      </c>
      <c r="B139" s="350" t="s">
        <v>2734</v>
      </c>
      <c r="C139" s="350">
        <v>1920</v>
      </c>
      <c r="D139" s="326" t="s">
        <v>2232</v>
      </c>
      <c r="E139" s="343">
        <v>675000</v>
      </c>
      <c r="F139" s="305">
        <v>0</v>
      </c>
      <c r="G139" s="305">
        <v>0</v>
      </c>
      <c r="H139" s="346">
        <f>E139+G139</f>
        <v>675000</v>
      </c>
      <c r="I139" s="329"/>
      <c r="J139" s="330"/>
    </row>
    <row r="140" spans="1:10" ht="15.75" customHeight="1">
      <c r="A140" s="351">
        <v>4</v>
      </c>
      <c r="B140" s="306" t="s">
        <v>2495</v>
      </c>
      <c r="C140" s="306">
        <v>1933</v>
      </c>
      <c r="D140" s="333" t="s">
        <v>2232</v>
      </c>
      <c r="E140" s="343">
        <v>675000</v>
      </c>
      <c r="F140" s="307">
        <v>0</v>
      </c>
      <c r="G140" s="307">
        <v>0</v>
      </c>
      <c r="H140" s="346">
        <f>E140+G140</f>
        <v>675000</v>
      </c>
      <c r="I140" s="336"/>
      <c r="J140" s="337"/>
    </row>
    <row r="141" spans="1:10" ht="15.75" customHeight="1">
      <c r="A141" s="349">
        <v>5</v>
      </c>
      <c r="B141" s="370" t="s">
        <v>2735</v>
      </c>
      <c r="C141" s="370">
        <v>1929</v>
      </c>
      <c r="D141" s="370" t="s">
        <v>2171</v>
      </c>
      <c r="E141" s="343">
        <v>675000</v>
      </c>
      <c r="F141" s="344">
        <v>0</v>
      </c>
      <c r="G141" s="344">
        <v>0</v>
      </c>
      <c r="H141" s="346">
        <v>675000</v>
      </c>
      <c r="I141" s="347"/>
      <c r="J141" s="348"/>
    </row>
    <row r="142" spans="1:10" ht="15.75" customHeight="1">
      <c r="A142" s="351">
        <v>6</v>
      </c>
      <c r="B142" s="350" t="s">
        <v>1037</v>
      </c>
      <c r="C142" s="350">
        <v>1945</v>
      </c>
      <c r="D142" s="326" t="s">
        <v>2232</v>
      </c>
      <c r="E142" s="304">
        <v>675000</v>
      </c>
      <c r="F142" s="305">
        <v>0</v>
      </c>
      <c r="G142" s="305">
        <v>0</v>
      </c>
      <c r="H142" s="328">
        <v>675000</v>
      </c>
      <c r="I142" s="329"/>
      <c r="J142" s="330"/>
    </row>
    <row r="143" spans="1:10" ht="15.75" customHeight="1">
      <c r="A143" s="349">
        <v>7</v>
      </c>
      <c r="B143" s="306" t="s">
        <v>2736</v>
      </c>
      <c r="C143" s="306">
        <v>1950</v>
      </c>
      <c r="D143" s="333" t="s">
        <v>2232</v>
      </c>
      <c r="E143" s="254">
        <v>675000</v>
      </c>
      <c r="F143" s="307">
        <v>0</v>
      </c>
      <c r="G143" s="307">
        <v>0</v>
      </c>
      <c r="H143" s="335">
        <f aca="true" t="shared" si="3" ref="H143:H151">SUM(E143:G143)</f>
        <v>675000</v>
      </c>
      <c r="I143" s="336"/>
      <c r="J143" s="337"/>
    </row>
    <row r="144" spans="1:10" ht="15.75" customHeight="1">
      <c r="A144" s="314">
        <v>8</v>
      </c>
      <c r="B144" s="350" t="s">
        <v>2690</v>
      </c>
      <c r="C144" s="350">
        <v>1921</v>
      </c>
      <c r="D144" s="303" t="s">
        <v>2171</v>
      </c>
      <c r="E144" s="254">
        <v>675000</v>
      </c>
      <c r="F144" s="255"/>
      <c r="G144" s="255"/>
      <c r="H144" s="335">
        <f t="shared" si="3"/>
        <v>675000</v>
      </c>
      <c r="I144" s="315"/>
      <c r="J144" s="366"/>
    </row>
    <row r="145" spans="1:10" ht="15.75" customHeight="1">
      <c r="A145" s="349">
        <v>9</v>
      </c>
      <c r="B145" s="363" t="s">
        <v>118</v>
      </c>
      <c r="C145" s="363">
        <v>1935</v>
      </c>
      <c r="D145" s="370" t="s">
        <v>2171</v>
      </c>
      <c r="E145" s="254">
        <v>675000</v>
      </c>
      <c r="F145" s="255"/>
      <c r="G145" s="255">
        <v>0</v>
      </c>
      <c r="H145" s="335">
        <f t="shared" si="3"/>
        <v>675000</v>
      </c>
      <c r="I145" s="315"/>
      <c r="J145" s="366"/>
    </row>
    <row r="146" spans="1:10" ht="15.75" customHeight="1">
      <c r="A146" s="314">
        <v>10</v>
      </c>
      <c r="B146" s="363" t="s">
        <v>2656</v>
      </c>
      <c r="C146" s="363">
        <v>1939</v>
      </c>
      <c r="D146" s="370" t="s">
        <v>2171</v>
      </c>
      <c r="E146" s="254">
        <v>675000</v>
      </c>
      <c r="F146" s="255"/>
      <c r="G146" s="255"/>
      <c r="H146" s="335">
        <f t="shared" si="3"/>
        <v>675000</v>
      </c>
      <c r="I146" s="315"/>
      <c r="J146" s="366"/>
    </row>
    <row r="147" spans="1:10" ht="15.75" customHeight="1">
      <c r="A147" s="314">
        <v>11</v>
      </c>
      <c r="B147" s="326" t="s">
        <v>2704</v>
      </c>
      <c r="C147" s="326">
        <v>1929</v>
      </c>
      <c r="D147" s="333" t="s">
        <v>2232</v>
      </c>
      <c r="E147" s="254">
        <v>675000</v>
      </c>
      <c r="F147" s="255"/>
      <c r="G147" s="255"/>
      <c r="H147" s="335">
        <f t="shared" si="3"/>
        <v>675000</v>
      </c>
      <c r="I147" s="315"/>
      <c r="J147" s="366"/>
    </row>
    <row r="148" spans="1:10" ht="15.75" customHeight="1">
      <c r="A148" s="314">
        <v>12</v>
      </c>
      <c r="B148" s="260" t="s">
        <v>234</v>
      </c>
      <c r="C148" s="260">
        <v>1956</v>
      </c>
      <c r="D148" s="260" t="s">
        <v>1909</v>
      </c>
      <c r="E148" s="254">
        <v>675000</v>
      </c>
      <c r="F148" s="255"/>
      <c r="G148" s="255">
        <v>675000</v>
      </c>
      <c r="H148" s="335">
        <f t="shared" si="3"/>
        <v>1350000</v>
      </c>
      <c r="I148" s="315"/>
      <c r="J148" s="366"/>
    </row>
    <row r="149" spans="1:10" ht="15.75" customHeight="1">
      <c r="A149" s="314">
        <v>13</v>
      </c>
      <c r="B149" s="1252" t="s">
        <v>2705</v>
      </c>
      <c r="C149" s="1252">
        <v>1929</v>
      </c>
      <c r="D149" s="1252" t="s">
        <v>2232</v>
      </c>
      <c r="E149" s="1253">
        <v>675000</v>
      </c>
      <c r="F149" s="1254"/>
      <c r="G149" s="1254">
        <v>405000</v>
      </c>
      <c r="H149" s="1255">
        <f t="shared" si="3"/>
        <v>1080000</v>
      </c>
      <c r="I149" s="315"/>
      <c r="J149" s="366"/>
    </row>
    <row r="150" spans="1:10" ht="15.75" customHeight="1">
      <c r="A150" s="314">
        <v>14</v>
      </c>
      <c r="B150" s="1252" t="s">
        <v>2465</v>
      </c>
      <c r="C150" s="1252">
        <v>1931</v>
      </c>
      <c r="D150" s="1252" t="s">
        <v>2171</v>
      </c>
      <c r="E150" s="1253">
        <v>675000</v>
      </c>
      <c r="F150" s="1254"/>
      <c r="G150" s="1254">
        <v>135000</v>
      </c>
      <c r="H150" s="1255">
        <f t="shared" si="3"/>
        <v>810000</v>
      </c>
      <c r="I150" s="315"/>
      <c r="J150" s="366"/>
    </row>
    <row r="151" spans="1:10" ht="15.75" customHeight="1">
      <c r="A151" s="314">
        <v>15</v>
      </c>
      <c r="B151" s="1252" t="s">
        <v>1585</v>
      </c>
      <c r="C151" s="1252">
        <v>1949</v>
      </c>
      <c r="D151" s="1252" t="s">
        <v>1909</v>
      </c>
      <c r="E151" s="1253">
        <v>675000</v>
      </c>
      <c r="F151" s="1254"/>
      <c r="G151" s="1254">
        <v>270000</v>
      </c>
      <c r="H151" s="1255">
        <f t="shared" si="3"/>
        <v>945000</v>
      </c>
      <c r="I151" s="315"/>
      <c r="J151" s="366"/>
    </row>
    <row r="152" spans="1:10" ht="15.75" customHeight="1">
      <c r="A152" s="311"/>
      <c r="B152" s="339" t="s">
        <v>1951</v>
      </c>
      <c r="C152" s="381"/>
      <c r="D152" s="381"/>
      <c r="E152" s="319">
        <f>SUM(E137:E151)</f>
        <v>10125000</v>
      </c>
      <c r="F152" s="321">
        <v>0</v>
      </c>
      <c r="G152" s="320">
        <f>SUM(G148:G151)</f>
        <v>1485000</v>
      </c>
      <c r="H152" s="322">
        <f>G152+E152</f>
        <v>11610000</v>
      </c>
      <c r="I152" s="323"/>
      <c r="J152" s="17"/>
    </row>
    <row r="153" spans="1:10" ht="15.75" customHeight="1">
      <c r="A153" s="311"/>
      <c r="B153" s="1444" t="s">
        <v>2150</v>
      </c>
      <c r="C153" s="1445"/>
      <c r="D153" s="1445"/>
      <c r="E153" s="1445"/>
      <c r="F153" s="1445"/>
      <c r="G153" s="1445"/>
      <c r="H153" s="1445"/>
      <c r="I153" s="1445"/>
      <c r="J153" s="1446"/>
    </row>
    <row r="154" spans="1:10" ht="15.75" customHeight="1">
      <c r="A154" s="382">
        <v>1</v>
      </c>
      <c r="B154" s="383" t="s">
        <v>2737</v>
      </c>
      <c r="C154" s="332">
        <v>1961</v>
      </c>
      <c r="D154" s="370" t="s">
        <v>2171</v>
      </c>
      <c r="E154" s="346">
        <v>270000</v>
      </c>
      <c r="F154" s="342">
        <v>0</v>
      </c>
      <c r="G154" s="342">
        <v>0</v>
      </c>
      <c r="H154" s="346">
        <f>E154+G154</f>
        <v>270000</v>
      </c>
      <c r="I154" s="347"/>
      <c r="J154" s="348"/>
    </row>
    <row r="155" spans="1:10" ht="15.75" customHeight="1">
      <c r="A155" s="349">
        <v>2</v>
      </c>
      <c r="B155" s="384" t="s">
        <v>2027</v>
      </c>
      <c r="C155" s="326">
        <v>1957</v>
      </c>
      <c r="D155" s="303" t="s">
        <v>2171</v>
      </c>
      <c r="E155" s="346">
        <v>270000</v>
      </c>
      <c r="F155" s="305">
        <v>0</v>
      </c>
      <c r="G155" s="305">
        <v>0</v>
      </c>
      <c r="H155" s="346">
        <f aca="true" t="shared" si="4" ref="H155:H173">E155+G155</f>
        <v>270000</v>
      </c>
      <c r="I155" s="329"/>
      <c r="J155" s="330"/>
    </row>
    <row r="156" spans="1:10" ht="15.75" customHeight="1">
      <c r="A156" s="382">
        <v>3</v>
      </c>
      <c r="B156" s="384" t="s">
        <v>2811</v>
      </c>
      <c r="C156" s="326">
        <v>1981</v>
      </c>
      <c r="D156" s="303" t="s">
        <v>2171</v>
      </c>
      <c r="E156" s="346">
        <v>270000</v>
      </c>
      <c r="F156" s="305">
        <v>0</v>
      </c>
      <c r="G156" s="305">
        <v>0</v>
      </c>
      <c r="H156" s="346">
        <f t="shared" si="4"/>
        <v>270000</v>
      </c>
      <c r="I156" s="329"/>
      <c r="J156" s="330"/>
    </row>
    <row r="157" spans="1:10" ht="15.75" customHeight="1">
      <c r="A157" s="349">
        <v>4</v>
      </c>
      <c r="B157" s="384" t="s">
        <v>2738</v>
      </c>
      <c r="C157" s="326">
        <v>1938</v>
      </c>
      <c r="D157" s="303" t="s">
        <v>2171</v>
      </c>
      <c r="E157" s="346">
        <v>270000</v>
      </c>
      <c r="F157" s="305">
        <v>0</v>
      </c>
      <c r="G157" s="305">
        <v>0</v>
      </c>
      <c r="H157" s="346">
        <f t="shared" si="4"/>
        <v>270000</v>
      </c>
      <c r="I157" s="329"/>
      <c r="J157" s="330"/>
    </row>
    <row r="158" spans="1:10" ht="15.75" customHeight="1">
      <c r="A158" s="382">
        <v>5</v>
      </c>
      <c r="B158" s="384" t="s">
        <v>2739</v>
      </c>
      <c r="C158" s="326">
        <v>1953</v>
      </c>
      <c r="D158" s="326" t="s">
        <v>2232</v>
      </c>
      <c r="E158" s="346">
        <v>270000</v>
      </c>
      <c r="F158" s="305">
        <v>0</v>
      </c>
      <c r="G158" s="305">
        <v>0</v>
      </c>
      <c r="H158" s="346">
        <f t="shared" si="4"/>
        <v>270000</v>
      </c>
      <c r="I158" s="329"/>
      <c r="J158" s="330"/>
    </row>
    <row r="159" spans="1:10" ht="15.75" customHeight="1">
      <c r="A159" s="349">
        <v>6</v>
      </c>
      <c r="B159" s="384" t="s">
        <v>2740</v>
      </c>
      <c r="C159" s="326">
        <v>1978</v>
      </c>
      <c r="D159" s="326" t="s">
        <v>2232</v>
      </c>
      <c r="E159" s="346">
        <v>270000</v>
      </c>
      <c r="F159" s="305">
        <v>0</v>
      </c>
      <c r="G159" s="305">
        <v>0</v>
      </c>
      <c r="H159" s="346">
        <f t="shared" si="4"/>
        <v>270000</v>
      </c>
      <c r="I159" s="329"/>
      <c r="J159" s="330"/>
    </row>
    <row r="160" spans="1:10" ht="15.75" customHeight="1">
      <c r="A160" s="382">
        <v>7</v>
      </c>
      <c r="B160" s="384" t="s">
        <v>2893</v>
      </c>
      <c r="C160" s="326">
        <v>1995</v>
      </c>
      <c r="D160" s="326" t="s">
        <v>2232</v>
      </c>
      <c r="E160" s="346">
        <v>270000</v>
      </c>
      <c r="F160" s="305">
        <v>0</v>
      </c>
      <c r="G160" s="305">
        <v>0</v>
      </c>
      <c r="H160" s="346">
        <f t="shared" si="4"/>
        <v>270000</v>
      </c>
      <c r="I160" s="329"/>
      <c r="J160" s="330"/>
    </row>
    <row r="161" spans="1:10" ht="15.75" customHeight="1">
      <c r="A161" s="349">
        <v>8</v>
      </c>
      <c r="B161" s="384" t="s">
        <v>2741</v>
      </c>
      <c r="C161" s="326">
        <v>1974</v>
      </c>
      <c r="D161" s="326" t="s">
        <v>2232</v>
      </c>
      <c r="E161" s="346">
        <v>270000</v>
      </c>
      <c r="F161" s="305">
        <v>0</v>
      </c>
      <c r="G161" s="305">
        <v>0</v>
      </c>
      <c r="H161" s="346">
        <f t="shared" si="4"/>
        <v>270000</v>
      </c>
      <c r="I161" s="329"/>
      <c r="J161" s="330"/>
    </row>
    <row r="162" spans="1:10" ht="15.75" customHeight="1">
      <c r="A162" s="382">
        <v>9</v>
      </c>
      <c r="B162" s="385" t="s">
        <v>2027</v>
      </c>
      <c r="C162" s="326">
        <v>1958</v>
      </c>
      <c r="D162" s="326" t="s">
        <v>2232</v>
      </c>
      <c r="E162" s="346">
        <v>270000</v>
      </c>
      <c r="F162" s="305">
        <v>0</v>
      </c>
      <c r="G162" s="305">
        <v>0</v>
      </c>
      <c r="H162" s="346">
        <f t="shared" si="4"/>
        <v>270000</v>
      </c>
      <c r="I162" s="329"/>
      <c r="J162" s="330"/>
    </row>
    <row r="163" spans="1:10" ht="15.75" customHeight="1">
      <c r="A163" s="349">
        <v>10</v>
      </c>
      <c r="B163" s="384" t="s">
        <v>2742</v>
      </c>
      <c r="C163" s="326">
        <v>1979</v>
      </c>
      <c r="D163" s="303" t="s">
        <v>2171</v>
      </c>
      <c r="E163" s="346">
        <v>270000</v>
      </c>
      <c r="F163" s="305">
        <v>0</v>
      </c>
      <c r="G163" s="305">
        <v>0</v>
      </c>
      <c r="H163" s="346">
        <f t="shared" si="4"/>
        <v>270000</v>
      </c>
      <c r="I163" s="329"/>
      <c r="J163" s="330"/>
    </row>
    <row r="164" spans="1:10" ht="15.75" customHeight="1">
      <c r="A164" s="382">
        <v>11</v>
      </c>
      <c r="B164" s="385" t="s">
        <v>1724</v>
      </c>
      <c r="C164" s="326">
        <v>1967</v>
      </c>
      <c r="D164" s="326" t="s">
        <v>2232</v>
      </c>
      <c r="E164" s="346">
        <v>270000</v>
      </c>
      <c r="F164" s="305">
        <v>0</v>
      </c>
      <c r="G164" s="305">
        <v>0</v>
      </c>
      <c r="H164" s="346">
        <f t="shared" si="4"/>
        <v>270000</v>
      </c>
      <c r="I164" s="329"/>
      <c r="J164" s="330"/>
    </row>
    <row r="165" spans="1:10" ht="15.75" customHeight="1">
      <c r="A165" s="349">
        <v>12</v>
      </c>
      <c r="B165" s="385" t="s">
        <v>2743</v>
      </c>
      <c r="C165" s="326">
        <v>1953</v>
      </c>
      <c r="D165" s="303" t="s">
        <v>2171</v>
      </c>
      <c r="E165" s="346">
        <v>270000</v>
      </c>
      <c r="F165" s="305">
        <v>0</v>
      </c>
      <c r="G165" s="305">
        <v>0</v>
      </c>
      <c r="H165" s="346">
        <f t="shared" si="4"/>
        <v>270000</v>
      </c>
      <c r="I165" s="329"/>
      <c r="J165" s="330"/>
    </row>
    <row r="166" spans="1:10" ht="15.75" customHeight="1">
      <c r="A166" s="382">
        <v>13</v>
      </c>
      <c r="B166" s="384" t="s">
        <v>2744</v>
      </c>
      <c r="C166" s="326">
        <v>1969</v>
      </c>
      <c r="D166" s="326" t="s">
        <v>2232</v>
      </c>
      <c r="E166" s="346">
        <v>270000</v>
      </c>
      <c r="F166" s="305">
        <v>0</v>
      </c>
      <c r="G166" s="305">
        <v>0</v>
      </c>
      <c r="H166" s="346">
        <f t="shared" si="4"/>
        <v>270000</v>
      </c>
      <c r="I166" s="329"/>
      <c r="J166" s="330"/>
    </row>
    <row r="167" spans="1:10" ht="15.75" customHeight="1">
      <c r="A167" s="349">
        <v>14</v>
      </c>
      <c r="B167" s="384" t="s">
        <v>2745</v>
      </c>
      <c r="C167" s="326">
        <v>1950</v>
      </c>
      <c r="D167" s="326" t="s">
        <v>2232</v>
      </c>
      <c r="E167" s="346">
        <v>270000</v>
      </c>
      <c r="F167" s="305">
        <v>0</v>
      </c>
      <c r="G167" s="305">
        <v>0</v>
      </c>
      <c r="H167" s="346">
        <f t="shared" si="4"/>
        <v>270000</v>
      </c>
      <c r="I167" s="329"/>
      <c r="J167" s="330"/>
    </row>
    <row r="168" spans="1:10" ht="15.75" customHeight="1">
      <c r="A168" s="382">
        <v>15</v>
      </c>
      <c r="B168" s="384" t="s">
        <v>2746</v>
      </c>
      <c r="C168" s="326">
        <v>1968</v>
      </c>
      <c r="D168" s="303" t="s">
        <v>2171</v>
      </c>
      <c r="E168" s="346">
        <v>270000</v>
      </c>
      <c r="F168" s="305">
        <v>0</v>
      </c>
      <c r="G168" s="305">
        <v>0</v>
      </c>
      <c r="H168" s="346">
        <f t="shared" si="4"/>
        <v>270000</v>
      </c>
      <c r="I168" s="329"/>
      <c r="J168" s="330"/>
    </row>
    <row r="169" spans="1:10" ht="15.75" customHeight="1">
      <c r="A169" s="349">
        <v>16</v>
      </c>
      <c r="B169" s="384" t="s">
        <v>2747</v>
      </c>
      <c r="C169" s="326">
        <v>1958</v>
      </c>
      <c r="D169" s="303" t="s">
        <v>2171</v>
      </c>
      <c r="E169" s="346">
        <v>270000</v>
      </c>
      <c r="F169" s="305">
        <v>0</v>
      </c>
      <c r="G169" s="305">
        <v>0</v>
      </c>
      <c r="H169" s="346">
        <f t="shared" si="4"/>
        <v>270000</v>
      </c>
      <c r="I169" s="329"/>
      <c r="J169" s="330"/>
    </row>
    <row r="170" spans="1:10" ht="15.75" customHeight="1">
      <c r="A170" s="382">
        <v>17</v>
      </c>
      <c r="B170" s="384" t="s">
        <v>1895</v>
      </c>
      <c r="C170" s="326">
        <v>1959</v>
      </c>
      <c r="D170" s="303" t="s">
        <v>2171</v>
      </c>
      <c r="E170" s="346">
        <v>270000</v>
      </c>
      <c r="F170" s="305">
        <v>0</v>
      </c>
      <c r="G170" s="305">
        <v>0</v>
      </c>
      <c r="H170" s="346">
        <f t="shared" si="4"/>
        <v>270000</v>
      </c>
      <c r="I170" s="329"/>
      <c r="J170" s="330"/>
    </row>
    <row r="171" spans="1:10" ht="15.75" customHeight="1">
      <c r="A171" s="349">
        <v>18</v>
      </c>
      <c r="B171" s="384" t="s">
        <v>2748</v>
      </c>
      <c r="C171" s="326">
        <v>1972</v>
      </c>
      <c r="D171" s="303" t="s">
        <v>2232</v>
      </c>
      <c r="E171" s="346">
        <v>270000</v>
      </c>
      <c r="F171" s="305">
        <v>0</v>
      </c>
      <c r="G171" s="305">
        <v>0</v>
      </c>
      <c r="H171" s="346">
        <f t="shared" si="4"/>
        <v>270000</v>
      </c>
      <c r="I171" s="329"/>
      <c r="J171" s="330"/>
    </row>
    <row r="172" spans="1:10" ht="15.75" customHeight="1">
      <c r="A172" s="382">
        <v>19</v>
      </c>
      <c r="B172" s="386" t="s">
        <v>2749</v>
      </c>
      <c r="C172" s="333">
        <v>1954</v>
      </c>
      <c r="D172" s="306" t="s">
        <v>2232</v>
      </c>
      <c r="E172" s="346">
        <v>270000</v>
      </c>
      <c r="F172" s="305">
        <v>0</v>
      </c>
      <c r="G172" s="307">
        <v>0</v>
      </c>
      <c r="H172" s="346">
        <f t="shared" si="4"/>
        <v>270000</v>
      </c>
      <c r="I172" s="336"/>
      <c r="J172" s="337"/>
    </row>
    <row r="173" spans="1:10" ht="15.75" customHeight="1">
      <c r="A173" s="349">
        <v>20</v>
      </c>
      <c r="B173" s="406" t="s">
        <v>118</v>
      </c>
      <c r="C173" s="260">
        <v>1935</v>
      </c>
      <c r="D173" s="303" t="s">
        <v>2171</v>
      </c>
      <c r="E173" s="346">
        <v>270000</v>
      </c>
      <c r="F173" s="305">
        <v>0</v>
      </c>
      <c r="G173" s="307">
        <v>0</v>
      </c>
      <c r="H173" s="256">
        <f t="shared" si="4"/>
        <v>270000</v>
      </c>
      <c r="I173" s="315"/>
      <c r="J173" s="316"/>
    </row>
    <row r="174" spans="1:10" ht="15.75" customHeight="1">
      <c r="A174" s="349">
        <v>21</v>
      </c>
      <c r="B174" s="363" t="s">
        <v>2656</v>
      </c>
      <c r="C174" s="363">
        <v>1939</v>
      </c>
      <c r="D174" s="370" t="s">
        <v>2171</v>
      </c>
      <c r="E174" s="346">
        <v>270000</v>
      </c>
      <c r="F174" s="255"/>
      <c r="G174" s="255"/>
      <c r="H174" s="335">
        <f>SUM(E174:G174)</f>
        <v>270000</v>
      </c>
      <c r="I174" s="315"/>
      <c r="J174" s="316"/>
    </row>
    <row r="175" spans="1:10" ht="15.75" customHeight="1">
      <c r="A175" s="382">
        <v>22</v>
      </c>
      <c r="B175" s="406" t="s">
        <v>172</v>
      </c>
      <c r="C175" s="260">
        <v>1963</v>
      </c>
      <c r="D175" s="303" t="s">
        <v>2171</v>
      </c>
      <c r="E175" s="346">
        <v>270000</v>
      </c>
      <c r="F175" s="305">
        <v>0</v>
      </c>
      <c r="G175" s="307">
        <v>0</v>
      </c>
      <c r="H175" s="256">
        <f aca="true" t="shared" si="5" ref="H175:H180">G175+E175</f>
        <v>270000</v>
      </c>
      <c r="I175" s="315"/>
      <c r="J175" s="316"/>
    </row>
    <row r="176" spans="1:10" ht="15.75" customHeight="1">
      <c r="A176" s="1219">
        <v>23</v>
      </c>
      <c r="B176" s="326" t="s">
        <v>2704</v>
      </c>
      <c r="C176" s="326">
        <v>1929</v>
      </c>
      <c r="D176" s="303" t="s">
        <v>2171</v>
      </c>
      <c r="E176" s="346">
        <v>270000</v>
      </c>
      <c r="F176" s="255"/>
      <c r="G176" s="255"/>
      <c r="H176" s="256">
        <f t="shared" si="5"/>
        <v>270000</v>
      </c>
      <c r="I176" s="315"/>
      <c r="J176" s="316"/>
    </row>
    <row r="177" spans="1:10" ht="15.75" customHeight="1">
      <c r="A177" s="1219">
        <v>24</v>
      </c>
      <c r="B177" s="369" t="s">
        <v>1496</v>
      </c>
      <c r="C177" s="369">
        <v>1978</v>
      </c>
      <c r="D177" s="333" t="s">
        <v>2171</v>
      </c>
      <c r="E177" s="346">
        <v>270000</v>
      </c>
      <c r="F177" s="255"/>
      <c r="G177" s="255"/>
      <c r="H177" s="256">
        <f t="shared" si="5"/>
        <v>270000</v>
      </c>
      <c r="I177" s="315"/>
      <c r="J177" s="316"/>
    </row>
    <row r="178" spans="1:10" ht="15.75" customHeight="1">
      <c r="A178" s="1219">
        <v>25</v>
      </c>
      <c r="B178" s="369" t="s">
        <v>235</v>
      </c>
      <c r="C178" s="369">
        <v>1970</v>
      </c>
      <c r="D178" s="260" t="s">
        <v>2232</v>
      </c>
      <c r="E178" s="346">
        <v>270000</v>
      </c>
      <c r="F178" s="255"/>
      <c r="G178" s="255">
        <v>270000</v>
      </c>
      <c r="H178" s="256">
        <f t="shared" si="5"/>
        <v>540000</v>
      </c>
      <c r="I178" s="315"/>
      <c r="J178" s="316"/>
    </row>
    <row r="179" spans="1:10" ht="15.75" customHeight="1">
      <c r="A179" s="1219">
        <v>26</v>
      </c>
      <c r="B179" s="369" t="s">
        <v>234</v>
      </c>
      <c r="C179" s="369">
        <v>1956</v>
      </c>
      <c r="D179" s="260" t="s">
        <v>1909</v>
      </c>
      <c r="E179" s="346">
        <v>270000</v>
      </c>
      <c r="F179" s="255"/>
      <c r="G179" s="255">
        <v>270000</v>
      </c>
      <c r="H179" s="256">
        <f t="shared" si="5"/>
        <v>540000</v>
      </c>
      <c r="I179" s="315"/>
      <c r="J179" s="316"/>
    </row>
    <row r="180" spans="1:10" ht="15.75" customHeight="1">
      <c r="A180" s="1219">
        <v>27</v>
      </c>
      <c r="B180" s="369" t="s">
        <v>236</v>
      </c>
      <c r="C180" s="369">
        <v>1984</v>
      </c>
      <c r="D180" s="260" t="s">
        <v>2171</v>
      </c>
      <c r="E180" s="346">
        <v>270000</v>
      </c>
      <c r="F180" s="255"/>
      <c r="G180" s="255">
        <v>270000</v>
      </c>
      <c r="H180" s="256">
        <f t="shared" si="5"/>
        <v>540000</v>
      </c>
      <c r="I180" s="315"/>
      <c r="J180" s="316"/>
    </row>
    <row r="181" spans="1:10" ht="15.75" customHeight="1">
      <c r="A181" s="338"/>
      <c r="B181" s="317" t="s">
        <v>1952</v>
      </c>
      <c r="C181" s="317"/>
      <c r="D181" s="340"/>
      <c r="E181" s="387">
        <f>SUM(E154:E180)</f>
        <v>7290000</v>
      </c>
      <c r="F181" s="388">
        <v>0</v>
      </c>
      <c r="G181" s="388">
        <f>SUM(G178:G180)</f>
        <v>810000</v>
      </c>
      <c r="H181" s="389">
        <f>SUM(E181:G181)</f>
        <v>8100000</v>
      </c>
      <c r="I181" s="323"/>
      <c r="J181" s="17"/>
    </row>
    <row r="182" spans="1:10" ht="15.75" customHeight="1">
      <c r="A182" s="390" t="s">
        <v>2766</v>
      </c>
      <c r="B182" s="1453" t="s">
        <v>1872</v>
      </c>
      <c r="C182" s="1453"/>
      <c r="D182" s="1453"/>
      <c r="E182" s="1453"/>
      <c r="F182" s="1453"/>
      <c r="G182" s="1453"/>
      <c r="H182" s="1453"/>
      <c r="I182" s="1453"/>
      <c r="J182" s="1453"/>
    </row>
    <row r="183" spans="1:10" s="577" customFormat="1" ht="15.75" customHeight="1">
      <c r="A183" s="496"/>
      <c r="B183" s="1435"/>
      <c r="C183" s="1436"/>
      <c r="D183" s="1437"/>
      <c r="E183" s="578"/>
      <c r="F183" s="576"/>
      <c r="G183" s="579"/>
      <c r="H183" s="256"/>
      <c r="I183" s="576"/>
      <c r="J183" s="576"/>
    </row>
    <row r="184" spans="1:10" ht="15.75" customHeight="1">
      <c r="A184" s="352"/>
      <c r="B184" s="1" t="s">
        <v>1952</v>
      </c>
      <c r="C184" s="391"/>
      <c r="D184" s="392"/>
      <c r="E184" s="393">
        <f>SUM(E183:E183)</f>
        <v>0</v>
      </c>
      <c r="F184" s="393">
        <f>SUM(F183:F183)</f>
        <v>0</v>
      </c>
      <c r="G184" s="393">
        <f>SUM(G183:G183)</f>
        <v>0</v>
      </c>
      <c r="H184" s="393">
        <f>SUM(H183:H183)</f>
        <v>0</v>
      </c>
      <c r="I184" s="394"/>
      <c r="J184" s="361"/>
    </row>
    <row r="185" spans="1:10" ht="15.75" customHeight="1">
      <c r="A185" s="395"/>
      <c r="B185" s="353" t="s">
        <v>1880</v>
      </c>
      <c r="C185" s="354"/>
      <c r="D185" s="396"/>
      <c r="E185" s="397">
        <f>E181+E152+E135+E129+E117+E102+E97+E79+E24+E19+E14+E11+E184</f>
        <v>58860000</v>
      </c>
      <c r="F185" s="397">
        <f>F181+F152+F135+F129+F117+F102+F97+F79+F24+F19+F14+F11+F184</f>
        <v>0</v>
      </c>
      <c r="G185" s="397">
        <f>G181+G152+G135+G129+G117+G102+G97+G79+G24+G19+G14+G11+G184</f>
        <v>4050000</v>
      </c>
      <c r="H185" s="397">
        <f>H181+H152+H135+H129+H117+H102+H97+H79+H24+H19+H14+H11+H184</f>
        <v>62910000</v>
      </c>
      <c r="I185" s="360"/>
      <c r="J185" s="361"/>
    </row>
    <row r="186" spans="1:10" ht="15.75" customHeight="1">
      <c r="A186" s="1455" t="s">
        <v>785</v>
      </c>
      <c r="B186" s="1455"/>
      <c r="C186" s="1455"/>
      <c r="D186" s="1455"/>
      <c r="E186" s="1455"/>
      <c r="F186" s="1455"/>
      <c r="G186" s="1455"/>
      <c r="H186" s="1455"/>
      <c r="I186" s="1455"/>
      <c r="J186" s="1455"/>
    </row>
    <row r="187" spans="1:10" ht="15.75" customHeight="1">
      <c r="A187" s="398"/>
      <c r="B187" s="398"/>
      <c r="C187" s="398"/>
      <c r="D187" s="398"/>
      <c r="E187" s="1456" t="s">
        <v>1416</v>
      </c>
      <c r="F187" s="1456"/>
      <c r="G187" s="1456"/>
      <c r="H187" s="1456"/>
      <c r="I187" s="1456"/>
      <c r="J187" s="1456"/>
    </row>
    <row r="188" spans="1:10" ht="15.75" customHeight="1">
      <c r="A188" s="37"/>
      <c r="B188" s="37" t="s">
        <v>194</v>
      </c>
      <c r="C188" s="37"/>
      <c r="D188" s="37"/>
      <c r="E188" s="1454" t="s">
        <v>538</v>
      </c>
      <c r="F188" s="1454"/>
      <c r="G188" s="1454" t="s">
        <v>1282</v>
      </c>
      <c r="H188" s="1454"/>
      <c r="I188" s="1454"/>
      <c r="J188" s="1454"/>
    </row>
    <row r="189" spans="1:10" ht="15.75" customHeight="1">
      <c r="A189" s="37"/>
      <c r="B189" s="37"/>
      <c r="C189" s="37"/>
      <c r="D189" s="37"/>
      <c r="E189" s="37"/>
      <c r="F189" s="302"/>
      <c r="G189" s="302"/>
      <c r="H189" s="37"/>
      <c r="I189" s="37"/>
      <c r="J189" s="37"/>
    </row>
    <row r="190" spans="1:10" ht="15.75" customHeight="1">
      <c r="A190" s="37"/>
      <c r="B190" s="37"/>
      <c r="C190" s="37"/>
      <c r="D190" s="37"/>
      <c r="E190" s="37"/>
      <c r="F190" s="302"/>
      <c r="G190" s="302"/>
      <c r="H190" s="37"/>
      <c r="I190" s="37"/>
      <c r="J190" s="37"/>
    </row>
    <row r="191" spans="1:10" ht="15.75" customHeight="1">
      <c r="A191" s="37"/>
      <c r="B191" s="37"/>
      <c r="C191" s="37"/>
      <c r="D191" s="37"/>
      <c r="E191" s="37"/>
      <c r="F191" s="302"/>
      <c r="G191" s="302"/>
      <c r="H191" s="37"/>
      <c r="I191" s="37"/>
      <c r="J191" s="37"/>
    </row>
    <row r="192" spans="1:10" ht="15.75" customHeight="1">
      <c r="A192" s="37"/>
      <c r="B192" s="1457" t="s">
        <v>1596</v>
      </c>
      <c r="C192" s="1457"/>
      <c r="D192" s="37"/>
      <c r="E192" s="1457" t="s">
        <v>1597</v>
      </c>
      <c r="F192" s="1457"/>
      <c r="G192" s="1457"/>
      <c r="H192" s="37"/>
      <c r="I192" s="37"/>
      <c r="J192" s="37"/>
    </row>
    <row r="193" spans="1:10" ht="15.75" customHeight="1">
      <c r="A193" s="37"/>
      <c r="B193" s="37"/>
      <c r="C193" s="37"/>
      <c r="D193" s="37"/>
      <c r="E193" s="399"/>
      <c r="F193" s="302"/>
      <c r="G193" s="302"/>
      <c r="H193" s="37"/>
      <c r="I193" s="37"/>
      <c r="J193" s="37"/>
    </row>
    <row r="194" spans="1:10" ht="15.75" customHeight="1">
      <c r="A194" s="37"/>
      <c r="B194" s="1454" t="s">
        <v>1237</v>
      </c>
      <c r="C194" s="1454"/>
      <c r="D194" s="1454"/>
      <c r="E194" s="1454"/>
      <c r="F194" s="1454"/>
      <c r="G194" s="1454"/>
      <c r="H194" s="1454"/>
      <c r="I194" s="37"/>
      <c r="J194" s="37"/>
    </row>
    <row r="195" spans="1:10" ht="15.75" customHeight="1">
      <c r="A195" s="37"/>
      <c r="B195" s="37" t="s">
        <v>1236</v>
      </c>
      <c r="C195" s="1454" t="s">
        <v>1121</v>
      </c>
      <c r="D195" s="1454"/>
      <c r="E195" s="1454"/>
      <c r="F195" s="1454"/>
      <c r="G195" s="1454"/>
      <c r="H195" s="1454"/>
      <c r="I195" s="37"/>
      <c r="J195" s="37"/>
    </row>
    <row r="196" spans="1:10" ht="15.75" customHeight="1">
      <c r="A196" s="398"/>
      <c r="B196" s="398"/>
      <c r="C196" s="398"/>
      <c r="D196" s="398"/>
      <c r="E196" s="398"/>
      <c r="F196" s="400"/>
      <c r="G196" s="400"/>
      <c r="H196" s="398"/>
      <c r="I196" s="398"/>
      <c r="J196" s="398"/>
    </row>
    <row r="197" spans="1:10" ht="15.75" customHeight="1">
      <c r="A197" s="398"/>
      <c r="B197" s="398"/>
      <c r="C197" s="398"/>
      <c r="D197" s="398"/>
      <c r="E197" s="398"/>
      <c r="F197" s="400"/>
      <c r="G197" s="400"/>
      <c r="H197" s="398"/>
      <c r="I197" s="398"/>
      <c r="J197" s="398"/>
    </row>
    <row r="198" spans="1:10" ht="15.75" customHeight="1">
      <c r="A198" s="398"/>
      <c r="B198" s="398"/>
      <c r="C198" s="398"/>
      <c r="D198" s="398"/>
      <c r="E198" s="398"/>
      <c r="F198" s="400"/>
      <c r="G198" s="400"/>
      <c r="H198" s="398"/>
      <c r="I198" s="398"/>
      <c r="J198" s="398"/>
    </row>
    <row r="199" spans="1:10" ht="15.75" customHeight="1">
      <c r="A199" s="398"/>
      <c r="B199" s="398"/>
      <c r="C199" s="398"/>
      <c r="D199" s="398"/>
      <c r="E199" s="398"/>
      <c r="F199" s="400"/>
      <c r="G199" s="400"/>
      <c r="H199" s="398"/>
      <c r="I199" s="398"/>
      <c r="J199" s="398"/>
    </row>
    <row r="200" spans="1:10" ht="15.75" customHeight="1">
      <c r="A200" s="398"/>
      <c r="B200" s="398"/>
      <c r="C200" s="398"/>
      <c r="D200" s="398"/>
      <c r="E200" s="398"/>
      <c r="F200" s="400"/>
      <c r="G200" s="400"/>
      <c r="H200" s="398"/>
      <c r="I200" s="398"/>
      <c r="J200" s="398"/>
    </row>
    <row r="201" spans="1:10" ht="15.75" customHeight="1">
      <c r="A201" s="398"/>
      <c r="B201" s="398"/>
      <c r="C201" s="398"/>
      <c r="D201" s="398"/>
      <c r="E201" s="398"/>
      <c r="F201" s="400"/>
      <c r="G201" s="400"/>
      <c r="H201" s="398"/>
      <c r="I201" s="398"/>
      <c r="J201" s="398"/>
    </row>
  </sheetData>
  <mergeCells count="39">
    <mergeCell ref="B12:E12"/>
    <mergeCell ref="A1:C1"/>
    <mergeCell ref="A2:C2"/>
    <mergeCell ref="B3:J3"/>
    <mergeCell ref="F6:F7"/>
    <mergeCell ref="B4:C4"/>
    <mergeCell ref="F5:G5"/>
    <mergeCell ref="G6:G7"/>
    <mergeCell ref="A5:A7"/>
    <mergeCell ref="I5:I7"/>
    <mergeCell ref="J5:J7"/>
    <mergeCell ref="B8:J8"/>
    <mergeCell ref="B5:B7"/>
    <mergeCell ref="C5:C7"/>
    <mergeCell ref="D5:D7"/>
    <mergeCell ref="E5:E7"/>
    <mergeCell ref="H5:H7"/>
    <mergeCell ref="C195:H195"/>
    <mergeCell ref="A186:J186"/>
    <mergeCell ref="E187:J187"/>
    <mergeCell ref="E188:F188"/>
    <mergeCell ref="G188:J188"/>
    <mergeCell ref="B194:H194"/>
    <mergeCell ref="B192:C192"/>
    <mergeCell ref="E192:G192"/>
    <mergeCell ref="B130:J130"/>
    <mergeCell ref="B136:J136"/>
    <mergeCell ref="B153:J153"/>
    <mergeCell ref="B182:J182"/>
    <mergeCell ref="H4:I4"/>
    <mergeCell ref="D4:G4"/>
    <mergeCell ref="B183:D183"/>
    <mergeCell ref="B15:J15"/>
    <mergeCell ref="A20:J20"/>
    <mergeCell ref="B98:J98"/>
    <mergeCell ref="B103:J103"/>
    <mergeCell ref="B80:J80"/>
    <mergeCell ref="A25:E25"/>
    <mergeCell ref="B118:J118"/>
  </mergeCells>
  <printOptions/>
  <pageMargins left="0.39" right="0.16" top="0.61" bottom="0.39" header="0.5" footer="0.2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6"/>
  <sheetViews>
    <sheetView workbookViewId="0" topLeftCell="A1">
      <selection activeCell="N21" sqref="N21"/>
    </sheetView>
  </sheetViews>
  <sheetFormatPr defaultColWidth="9.00390625" defaultRowHeight="15.75" customHeight="1"/>
  <cols>
    <col min="1" max="1" width="4.25390625" style="1382" customWidth="1"/>
    <col min="2" max="2" width="18.875" style="7" customWidth="1"/>
    <col min="3" max="3" width="6.125" style="465" customWidth="1"/>
    <col min="4" max="4" width="9.875" style="6" customWidth="1"/>
    <col min="5" max="5" width="10.50390625" style="6" customWidth="1"/>
    <col min="6" max="6" width="6.375" style="7" customWidth="1"/>
    <col min="7" max="7" width="9.625" style="6" customWidth="1"/>
    <col min="8" max="8" width="11.125" style="6" customWidth="1"/>
    <col min="9" max="9" width="8.00390625" style="7" customWidth="1"/>
    <col min="10" max="10" width="10.00390625" style="266" customWidth="1"/>
    <col min="11" max="16384" width="9.00390625" style="7" customWidth="1"/>
  </cols>
  <sheetData>
    <row r="1" spans="1:10" s="8" customFormat="1" ht="15.75" customHeight="1">
      <c r="A1" s="1468" t="s">
        <v>52</v>
      </c>
      <c r="B1" s="1468"/>
      <c r="C1" s="1468"/>
      <c r="D1" s="280"/>
      <c r="E1" s="705"/>
      <c r="F1" s="70"/>
      <c r="G1" s="580"/>
      <c r="H1" s="705"/>
      <c r="I1" s="70"/>
      <c r="J1" s="77"/>
    </row>
    <row r="2" spans="1:10" s="8" customFormat="1" ht="15.75" customHeight="1">
      <c r="A2" s="1468" t="s">
        <v>1310</v>
      </c>
      <c r="B2" s="1468"/>
      <c r="C2" s="580"/>
      <c r="D2" s="280"/>
      <c r="E2" s="705"/>
      <c r="F2" s="281"/>
      <c r="G2" s="580"/>
      <c r="H2" s="705"/>
      <c r="I2" s="281"/>
      <c r="J2" s="1272"/>
    </row>
    <row r="3" spans="1:10" s="8" customFormat="1" ht="15.75" customHeight="1">
      <c r="A3" s="1273"/>
      <c r="B3" s="1472" t="s">
        <v>1989</v>
      </c>
      <c r="C3" s="1472"/>
      <c r="D3" s="1472"/>
      <c r="E3" s="1472"/>
      <c r="F3" s="1472"/>
      <c r="G3" s="1472"/>
      <c r="H3" s="1472"/>
      <c r="I3" s="1472"/>
      <c r="J3" s="1472"/>
    </row>
    <row r="4" spans="1:10" s="8" customFormat="1" ht="15.75" customHeight="1">
      <c r="A4" s="1411"/>
      <c r="B4" s="1411"/>
      <c r="C4" s="1274"/>
      <c r="D4" s="1469" t="s">
        <v>1417</v>
      </c>
      <c r="E4" s="1469"/>
      <c r="F4" s="1469"/>
      <c r="G4" s="1275"/>
      <c r="H4" s="1470" t="s">
        <v>1886</v>
      </c>
      <c r="I4" s="1470"/>
      <c r="J4" s="1272"/>
    </row>
    <row r="5" spans="1:10" s="8" customFormat="1" ht="15.75" customHeight="1">
      <c r="A5" s="1408" t="s">
        <v>1875</v>
      </c>
      <c r="B5" s="1401" t="s">
        <v>1990</v>
      </c>
      <c r="C5" s="1407" t="s">
        <v>1991</v>
      </c>
      <c r="D5" s="1407" t="s">
        <v>1885</v>
      </c>
      <c r="E5" s="1407" t="s">
        <v>1992</v>
      </c>
      <c r="F5" s="1401" t="s">
        <v>1993</v>
      </c>
      <c r="G5" s="1401"/>
      <c r="H5" s="1407" t="s">
        <v>1994</v>
      </c>
      <c r="I5" s="1471" t="s">
        <v>1995</v>
      </c>
      <c r="J5" s="1405" t="s">
        <v>1247</v>
      </c>
    </row>
    <row r="6" spans="1:10" s="8" customFormat="1" ht="31.5" customHeight="1">
      <c r="A6" s="1408"/>
      <c r="B6" s="1401"/>
      <c r="C6" s="1407"/>
      <c r="D6" s="1407"/>
      <c r="E6" s="1407"/>
      <c r="F6" s="1276" t="s">
        <v>1996</v>
      </c>
      <c r="G6" s="1256" t="s">
        <v>1997</v>
      </c>
      <c r="H6" s="1407"/>
      <c r="I6" s="1471"/>
      <c r="J6" s="1406"/>
    </row>
    <row r="7" spans="1:10" s="8" customFormat="1" ht="15.75" customHeight="1">
      <c r="A7" s="1412" t="s">
        <v>864</v>
      </c>
      <c r="B7" s="1403"/>
      <c r="C7" s="1403"/>
      <c r="D7" s="1403"/>
      <c r="E7" s="1403"/>
      <c r="F7" s="1403"/>
      <c r="G7" s="1403"/>
      <c r="H7" s="1403"/>
      <c r="I7" s="1403"/>
      <c r="J7" s="1404"/>
    </row>
    <row r="8" spans="1:10" s="8" customFormat="1" ht="15.75" customHeight="1">
      <c r="A8" s="1277">
        <v>1</v>
      </c>
      <c r="B8" s="1278" t="s">
        <v>2617</v>
      </c>
      <c r="C8" s="1279">
        <v>2004</v>
      </c>
      <c r="D8" s="1279" t="s">
        <v>2007</v>
      </c>
      <c r="E8" s="1010">
        <v>405000</v>
      </c>
      <c r="F8" s="1280"/>
      <c r="G8" s="1281"/>
      <c r="H8" s="1010">
        <f>E8+G8</f>
        <v>405000</v>
      </c>
      <c r="I8" s="1282"/>
      <c r="J8" s="1282"/>
    </row>
    <row r="9" spans="1:10" s="8" customFormat="1" ht="15.75" customHeight="1">
      <c r="A9" s="1277">
        <v>2</v>
      </c>
      <c r="B9" s="1280" t="s">
        <v>2618</v>
      </c>
      <c r="C9" s="1281">
        <v>2005</v>
      </c>
      <c r="D9" s="1281" t="s">
        <v>2008</v>
      </c>
      <c r="E9" s="1010">
        <v>405000</v>
      </c>
      <c r="F9" s="1280"/>
      <c r="G9" s="1281"/>
      <c r="H9" s="1010">
        <f>E9+G9</f>
        <v>405000</v>
      </c>
      <c r="I9" s="1283"/>
      <c r="J9" s="1282"/>
    </row>
    <row r="10" spans="1:10" s="8" customFormat="1" ht="15.75" customHeight="1">
      <c r="A10" s="1386" t="s">
        <v>1880</v>
      </c>
      <c r="B10" s="1387"/>
      <c r="C10" s="1387"/>
      <c r="D10" s="1388"/>
      <c r="E10" s="536">
        <f>SUM(E8:E9)</f>
        <v>810000</v>
      </c>
      <c r="F10" s="1286"/>
      <c r="G10" s="1287"/>
      <c r="H10" s="536">
        <f>SUM(H8:H9)</f>
        <v>810000</v>
      </c>
      <c r="I10" s="1286"/>
      <c r="J10" s="1286"/>
    </row>
    <row r="11" spans="1:10" s="8" customFormat="1" ht="15.75" customHeight="1">
      <c r="A11" s="1412" t="s">
        <v>865</v>
      </c>
      <c r="B11" s="1403"/>
      <c r="C11" s="1403"/>
      <c r="D11" s="1403"/>
      <c r="E11" s="1403"/>
      <c r="F11" s="1403"/>
      <c r="G11" s="1403"/>
      <c r="H11" s="1403"/>
      <c r="I11" s="1403"/>
      <c r="J11" s="1404"/>
    </row>
    <row r="12" spans="1:10" s="8" customFormat="1" ht="15.75" customHeight="1">
      <c r="A12" s="1288">
        <v>1</v>
      </c>
      <c r="B12" s="1289" t="s">
        <v>646</v>
      </c>
      <c r="C12" s="1290">
        <v>1943</v>
      </c>
      <c r="D12" s="1291" t="s">
        <v>2008</v>
      </c>
      <c r="E12" s="1006">
        <v>405000</v>
      </c>
      <c r="F12" s="45"/>
      <c r="G12" s="1062"/>
      <c r="H12" s="257">
        <v>405000</v>
      </c>
      <c r="I12" s="1292"/>
      <c r="J12" s="224"/>
    </row>
    <row r="13" spans="1:10" s="8" customFormat="1" ht="15.75" customHeight="1">
      <c r="A13" s="1386" t="s">
        <v>1880</v>
      </c>
      <c r="B13" s="1387"/>
      <c r="C13" s="1387"/>
      <c r="D13" s="1388"/>
      <c r="E13" s="536">
        <f>SUM(E12:E12)</f>
        <v>405000</v>
      </c>
      <c r="F13" s="46"/>
      <c r="G13" s="1293"/>
      <c r="H13" s="602">
        <f>SUM(H12:H12)</f>
        <v>405000</v>
      </c>
      <c r="I13" s="1294"/>
      <c r="J13" s="224"/>
    </row>
    <row r="14" spans="1:10" s="8" customFormat="1" ht="15.75" customHeight="1">
      <c r="A14" s="1413" t="s">
        <v>668</v>
      </c>
      <c r="B14" s="1414"/>
      <c r="C14" s="1414"/>
      <c r="D14" s="1414"/>
      <c r="E14" s="1414"/>
      <c r="F14" s="1414"/>
      <c r="G14" s="1414"/>
      <c r="H14" s="1415"/>
      <c r="I14" s="1285"/>
      <c r="J14" s="224"/>
    </row>
    <row r="15" spans="1:10" s="8" customFormat="1" ht="15.75" customHeight="1">
      <c r="A15" s="1288">
        <v>1</v>
      </c>
      <c r="B15" s="1295" t="s">
        <v>2015</v>
      </c>
      <c r="C15" s="1296">
        <v>1966</v>
      </c>
      <c r="D15" s="1297" t="s">
        <v>2306</v>
      </c>
      <c r="E15" s="1006">
        <v>270000</v>
      </c>
      <c r="F15" s="43"/>
      <c r="G15" s="1006"/>
      <c r="H15" s="1006">
        <v>270000</v>
      </c>
      <c r="I15" s="1298"/>
      <c r="J15" s="224"/>
    </row>
    <row r="16" spans="1:10" s="8" customFormat="1" ht="15.75" customHeight="1">
      <c r="A16" s="1386" t="s">
        <v>1880</v>
      </c>
      <c r="B16" s="1384"/>
      <c r="C16" s="1384"/>
      <c r="D16" s="1323"/>
      <c r="E16" s="536">
        <f>SUM(E15:E15)</f>
        <v>270000</v>
      </c>
      <c r="F16" s="47"/>
      <c r="G16" s="536"/>
      <c r="H16" s="536">
        <f>SUM(H15:H15)</f>
        <v>270000</v>
      </c>
      <c r="I16" s="1294"/>
      <c r="J16" s="224"/>
    </row>
    <row r="17" spans="1:10" s="8" customFormat="1" ht="15.75" customHeight="1">
      <c r="A17" s="1412" t="s">
        <v>866</v>
      </c>
      <c r="B17" s="1403"/>
      <c r="C17" s="1403"/>
      <c r="D17" s="1403"/>
      <c r="E17" s="1403"/>
      <c r="F17" s="1403"/>
      <c r="G17" s="1403"/>
      <c r="H17" s="1403"/>
      <c r="I17" s="1403"/>
      <c r="J17" s="1404"/>
    </row>
    <row r="18" spans="1:10" ht="15.75" customHeight="1">
      <c r="A18" s="1288">
        <v>1</v>
      </c>
      <c r="B18" s="1295" t="s">
        <v>2016</v>
      </c>
      <c r="C18" s="1296">
        <v>1973</v>
      </c>
      <c r="D18" s="1297" t="s">
        <v>2017</v>
      </c>
      <c r="E18" s="1006">
        <v>540000</v>
      </c>
      <c r="F18" s="43"/>
      <c r="G18" s="1006"/>
      <c r="H18" s="1006">
        <v>540000</v>
      </c>
      <c r="I18" s="1284"/>
      <c r="J18" s="224"/>
    </row>
    <row r="19" spans="1:10" ht="15.75" customHeight="1">
      <c r="A19" s="1288">
        <v>2</v>
      </c>
      <c r="B19" s="1299" t="s">
        <v>215</v>
      </c>
      <c r="C19" s="1296">
        <v>1985</v>
      </c>
      <c r="D19" s="1300" t="s">
        <v>2005</v>
      </c>
      <c r="E19" s="1006">
        <v>540000</v>
      </c>
      <c r="F19" s="263"/>
      <c r="G19" s="1006"/>
      <c r="H19" s="1006">
        <v>540000</v>
      </c>
      <c r="I19" s="1284"/>
      <c r="J19" s="224"/>
    </row>
    <row r="20" spans="1:10" ht="15.75" customHeight="1">
      <c r="A20" s="1277">
        <v>3</v>
      </c>
      <c r="B20" s="1299" t="s">
        <v>1497</v>
      </c>
      <c r="C20" s="1301">
        <v>1975</v>
      </c>
      <c r="D20" s="1297" t="s">
        <v>2119</v>
      </c>
      <c r="E20" s="1006">
        <v>540000</v>
      </c>
      <c r="F20" s="263"/>
      <c r="G20" s="1006"/>
      <c r="H20" s="1006">
        <f>G20+E20</f>
        <v>540000</v>
      </c>
      <c r="I20" s="1294"/>
      <c r="J20" s="224"/>
    </row>
    <row r="21" spans="1:10" ht="15.75" customHeight="1">
      <c r="A21" s="1277">
        <v>4</v>
      </c>
      <c r="B21" s="1299" t="s">
        <v>1498</v>
      </c>
      <c r="C21" s="1301">
        <v>1983</v>
      </c>
      <c r="D21" s="1297" t="s">
        <v>2306</v>
      </c>
      <c r="E21" s="1006">
        <v>540000</v>
      </c>
      <c r="F21" s="263"/>
      <c r="G21" s="1006"/>
      <c r="H21" s="1006">
        <f>G21+E21</f>
        <v>540000</v>
      </c>
      <c r="I21" s="1294"/>
      <c r="J21" s="224"/>
    </row>
    <row r="22" spans="1:10" ht="15.75" customHeight="1">
      <c r="A22" s="1386" t="s">
        <v>1880</v>
      </c>
      <c r="B22" s="1384"/>
      <c r="C22" s="1384"/>
      <c r="D22" s="1323"/>
      <c r="E22" s="536">
        <f>SUM(E18:E21)</f>
        <v>2160000</v>
      </c>
      <c r="F22" s="47"/>
      <c r="G22" s="537">
        <f>SUM(G20:G21)</f>
        <v>0</v>
      </c>
      <c r="H22" s="536">
        <f>E22+G22</f>
        <v>2160000</v>
      </c>
      <c r="I22" s="1294"/>
      <c r="J22" s="224"/>
    </row>
    <row r="23" spans="1:10" ht="15.75" customHeight="1">
      <c r="A23" s="1302"/>
      <c r="B23" s="1416" t="s">
        <v>867</v>
      </c>
      <c r="C23" s="1409"/>
      <c r="D23" s="1409"/>
      <c r="E23" s="1409"/>
      <c r="F23" s="1409"/>
      <c r="G23" s="1409"/>
      <c r="H23" s="1409"/>
      <c r="I23" s="1409"/>
      <c r="J23" s="1410"/>
    </row>
    <row r="24" spans="1:10" ht="15.75" customHeight="1">
      <c r="A24" s="1303">
        <v>1</v>
      </c>
      <c r="B24" s="1304" t="s">
        <v>2019</v>
      </c>
      <c r="C24" s="1305">
        <v>1951</v>
      </c>
      <c r="D24" s="1306" t="s">
        <v>2005</v>
      </c>
      <c r="E24" s="257">
        <v>405000</v>
      </c>
      <c r="F24" s="1304"/>
      <c r="G24" s="1306"/>
      <c r="H24" s="257">
        <v>405000</v>
      </c>
      <c r="I24" s="1292"/>
      <c r="J24" s="224"/>
    </row>
    <row r="25" spans="1:10" ht="15.75" customHeight="1">
      <c r="A25" s="1303">
        <v>2</v>
      </c>
      <c r="B25" s="1295" t="s">
        <v>2021</v>
      </c>
      <c r="C25" s="1296">
        <v>1941</v>
      </c>
      <c r="D25" s="1297" t="s">
        <v>2018</v>
      </c>
      <c r="E25" s="257">
        <v>405000</v>
      </c>
      <c r="F25" s="1295"/>
      <c r="G25" s="1297"/>
      <c r="H25" s="257">
        <v>405000</v>
      </c>
      <c r="I25" s="1298"/>
      <c r="J25" s="224"/>
    </row>
    <row r="26" spans="1:10" ht="15.75" customHeight="1">
      <c r="A26" s="1303">
        <v>3</v>
      </c>
      <c r="B26" s="1295" t="s">
        <v>2022</v>
      </c>
      <c r="C26" s="1296">
        <v>1950</v>
      </c>
      <c r="D26" s="1297" t="s">
        <v>2014</v>
      </c>
      <c r="E26" s="257">
        <v>405000</v>
      </c>
      <c r="F26" s="1295"/>
      <c r="G26" s="1297"/>
      <c r="H26" s="257">
        <v>405000</v>
      </c>
      <c r="I26" s="1307"/>
      <c r="J26" s="1308"/>
    </row>
    <row r="27" spans="1:10" ht="15.75" customHeight="1">
      <c r="A27" s="1303">
        <v>4</v>
      </c>
      <c r="B27" s="1295" t="s">
        <v>2024</v>
      </c>
      <c r="C27" s="1296">
        <v>1950</v>
      </c>
      <c r="D27" s="1297" t="s">
        <v>2304</v>
      </c>
      <c r="E27" s="257">
        <v>405000</v>
      </c>
      <c r="F27" s="1295"/>
      <c r="G27" s="1297"/>
      <c r="H27" s="257">
        <v>405000</v>
      </c>
      <c r="I27" s="1307"/>
      <c r="J27" s="1308"/>
    </row>
    <row r="28" spans="1:10" ht="15.75" customHeight="1">
      <c r="A28" s="1303">
        <v>5</v>
      </c>
      <c r="B28" s="1295" t="s">
        <v>2025</v>
      </c>
      <c r="C28" s="1296">
        <v>1952</v>
      </c>
      <c r="D28" s="1297" t="s">
        <v>2304</v>
      </c>
      <c r="E28" s="257">
        <v>405000</v>
      </c>
      <c r="F28" s="1295"/>
      <c r="G28" s="1297"/>
      <c r="H28" s="257">
        <v>405000</v>
      </c>
      <c r="I28" s="1307"/>
      <c r="J28" s="1308"/>
    </row>
    <row r="29" spans="1:10" ht="15.75" customHeight="1">
      <c r="A29" s="1303">
        <v>6</v>
      </c>
      <c r="B29" s="1295" t="s">
        <v>2026</v>
      </c>
      <c r="C29" s="1296">
        <v>1941</v>
      </c>
      <c r="D29" s="1297" t="s">
        <v>2304</v>
      </c>
      <c r="E29" s="257">
        <v>405000</v>
      </c>
      <c r="F29" s="1295"/>
      <c r="G29" s="1297"/>
      <c r="H29" s="257">
        <v>405000</v>
      </c>
      <c r="I29" s="1307"/>
      <c r="J29" s="1308"/>
    </row>
    <row r="30" spans="1:10" ht="15.75" customHeight="1">
      <c r="A30" s="1303">
        <v>7</v>
      </c>
      <c r="B30" s="1295" t="s">
        <v>2028</v>
      </c>
      <c r="C30" s="1296">
        <v>1943</v>
      </c>
      <c r="D30" s="1297" t="s">
        <v>2306</v>
      </c>
      <c r="E30" s="257">
        <v>405000</v>
      </c>
      <c r="F30" s="1295"/>
      <c r="G30" s="1297"/>
      <c r="H30" s="257">
        <v>405000</v>
      </c>
      <c r="I30" s="1307"/>
      <c r="J30" s="1308"/>
    </row>
    <row r="31" spans="1:10" ht="15.75" customHeight="1">
      <c r="A31" s="1303">
        <v>8</v>
      </c>
      <c r="B31" s="1295" t="s">
        <v>2030</v>
      </c>
      <c r="C31" s="1296">
        <v>1940</v>
      </c>
      <c r="D31" s="1297" t="s">
        <v>2306</v>
      </c>
      <c r="E31" s="257">
        <v>405000</v>
      </c>
      <c r="F31" s="1295"/>
      <c r="G31" s="1297"/>
      <c r="H31" s="257">
        <v>405000</v>
      </c>
      <c r="I31" s="1307"/>
      <c r="J31" s="1308"/>
    </row>
    <row r="32" spans="1:10" ht="15.75" customHeight="1">
      <c r="A32" s="1303">
        <v>9</v>
      </c>
      <c r="B32" s="1295" t="s">
        <v>2026</v>
      </c>
      <c r="C32" s="1296">
        <v>1944</v>
      </c>
      <c r="D32" s="1297" t="s">
        <v>2306</v>
      </c>
      <c r="E32" s="257">
        <v>405000</v>
      </c>
      <c r="F32" s="1295"/>
      <c r="G32" s="1297"/>
      <c r="H32" s="257">
        <v>405000</v>
      </c>
      <c r="I32" s="1309"/>
      <c r="J32" s="1308"/>
    </row>
    <row r="33" spans="1:10" ht="15.75" customHeight="1">
      <c r="A33" s="1303">
        <v>10</v>
      </c>
      <c r="B33" s="1295" t="s">
        <v>2032</v>
      </c>
      <c r="C33" s="1296">
        <v>1946</v>
      </c>
      <c r="D33" s="1297" t="s">
        <v>2306</v>
      </c>
      <c r="E33" s="257">
        <v>405000</v>
      </c>
      <c r="F33" s="1295"/>
      <c r="G33" s="1297"/>
      <c r="H33" s="257">
        <v>405000</v>
      </c>
      <c r="I33" s="1307"/>
      <c r="J33" s="1308"/>
    </row>
    <row r="34" spans="1:10" ht="15.75" customHeight="1">
      <c r="A34" s="1303">
        <v>11</v>
      </c>
      <c r="B34" s="1295" t="s">
        <v>2034</v>
      </c>
      <c r="C34" s="1296">
        <v>1943</v>
      </c>
      <c r="D34" s="1297" t="s">
        <v>2007</v>
      </c>
      <c r="E34" s="257">
        <v>405000</v>
      </c>
      <c r="F34" s="1295"/>
      <c r="G34" s="1297"/>
      <c r="H34" s="257">
        <v>405000</v>
      </c>
      <c r="I34" s="1298"/>
      <c r="J34" s="224"/>
    </row>
    <row r="35" spans="1:10" ht="15.75" customHeight="1">
      <c r="A35" s="1303">
        <v>12</v>
      </c>
      <c r="B35" s="1295" t="s">
        <v>2035</v>
      </c>
      <c r="C35" s="1296">
        <v>1941</v>
      </c>
      <c r="D35" s="1297" t="s">
        <v>2007</v>
      </c>
      <c r="E35" s="257">
        <v>405000</v>
      </c>
      <c r="F35" s="1295"/>
      <c r="G35" s="1297"/>
      <c r="H35" s="257">
        <v>405000</v>
      </c>
      <c r="I35" s="1298"/>
      <c r="J35" s="224"/>
    </row>
    <row r="36" spans="1:10" ht="15.75" customHeight="1">
      <c r="A36" s="1303">
        <v>13</v>
      </c>
      <c r="B36" s="1289" t="s">
        <v>2036</v>
      </c>
      <c r="C36" s="1290">
        <v>1952</v>
      </c>
      <c r="D36" s="1291" t="s">
        <v>2007</v>
      </c>
      <c r="E36" s="257">
        <v>405000</v>
      </c>
      <c r="F36" s="1295"/>
      <c r="G36" s="1297"/>
      <c r="H36" s="257">
        <v>405000</v>
      </c>
      <c r="I36" s="1298"/>
      <c r="J36" s="224"/>
    </row>
    <row r="37" spans="1:10" ht="15.75" customHeight="1">
      <c r="A37" s="1303">
        <v>14</v>
      </c>
      <c r="B37" s="1289" t="s">
        <v>2037</v>
      </c>
      <c r="C37" s="1290">
        <v>1941</v>
      </c>
      <c r="D37" s="1291" t="s">
        <v>1380</v>
      </c>
      <c r="E37" s="257">
        <v>405000</v>
      </c>
      <c r="F37" s="1295"/>
      <c r="G37" s="1297"/>
      <c r="H37" s="257">
        <v>405000</v>
      </c>
      <c r="I37" s="1298"/>
      <c r="J37" s="224"/>
    </row>
    <row r="38" spans="1:10" ht="15.75" customHeight="1">
      <c r="A38" s="1474" t="s">
        <v>1880</v>
      </c>
      <c r="B38" s="1474"/>
      <c r="C38" s="1474"/>
      <c r="D38" s="1474"/>
      <c r="E38" s="602">
        <f>SUM(E24:E37)</f>
        <v>5670000</v>
      </c>
      <c r="F38" s="1310"/>
      <c r="G38" s="1287"/>
      <c r="H38" s="602">
        <f>SUM(H24:H37)</f>
        <v>5670000</v>
      </c>
      <c r="I38" s="1257"/>
      <c r="J38" s="1311"/>
    </row>
    <row r="39" spans="1:10" ht="15.75" customHeight="1">
      <c r="A39" s="1475" t="s">
        <v>868</v>
      </c>
      <c r="B39" s="1476"/>
      <c r="C39" s="1476"/>
      <c r="D39" s="1476"/>
      <c r="E39" s="1476"/>
      <c r="F39" s="1476"/>
      <c r="G39" s="1476"/>
      <c r="H39" s="1476"/>
      <c r="I39" s="1476"/>
      <c r="J39" s="1477"/>
    </row>
    <row r="40" spans="1:10" ht="15.75" customHeight="1">
      <c r="A40" s="1288">
        <v>1</v>
      </c>
      <c r="B40" s="1312" t="s">
        <v>2064</v>
      </c>
      <c r="C40" s="1305">
        <v>1933</v>
      </c>
      <c r="D40" s="1313" t="s">
        <v>2065</v>
      </c>
      <c r="E40" s="257">
        <v>540000</v>
      </c>
      <c r="F40" s="1314"/>
      <c r="G40" s="1297"/>
      <c r="H40" s="257">
        <v>540000</v>
      </c>
      <c r="I40" s="1298"/>
      <c r="J40" s="224"/>
    </row>
    <row r="41" spans="1:10" ht="15.75" customHeight="1">
      <c r="A41" s="1478" t="s">
        <v>1880</v>
      </c>
      <c r="B41" s="1384"/>
      <c r="C41" s="1384"/>
      <c r="D41" s="1323"/>
      <c r="E41" s="602">
        <f>SUM(E40:E40)</f>
        <v>540000</v>
      </c>
      <c r="F41" s="1315"/>
      <c r="G41" s="1316"/>
      <c r="H41" s="602">
        <f>SUM(H40:H40)</f>
        <v>540000</v>
      </c>
      <c r="I41" s="1317"/>
      <c r="J41" s="224"/>
    </row>
    <row r="42" spans="1:10" ht="15.75" customHeight="1">
      <c r="A42" s="1412" t="s">
        <v>869</v>
      </c>
      <c r="B42" s="1403"/>
      <c r="C42" s="1403"/>
      <c r="D42" s="1403"/>
      <c r="E42" s="1403"/>
      <c r="F42" s="1403"/>
      <c r="G42" s="1403"/>
      <c r="H42" s="1403"/>
      <c r="I42" s="1403"/>
      <c r="J42" s="1404"/>
    </row>
    <row r="43" spans="1:10" ht="15.75" customHeight="1">
      <c r="A43" s="1318">
        <v>1</v>
      </c>
      <c r="B43" s="14" t="s">
        <v>2067</v>
      </c>
      <c r="C43" s="1305">
        <v>1920</v>
      </c>
      <c r="D43" s="257" t="s">
        <v>2304</v>
      </c>
      <c r="E43" s="257">
        <v>270000</v>
      </c>
      <c r="F43" s="14"/>
      <c r="G43" s="257"/>
      <c r="H43" s="257">
        <f>E43+G43</f>
        <v>270000</v>
      </c>
      <c r="I43" s="49"/>
      <c r="J43" s="224"/>
    </row>
    <row r="44" spans="1:10" ht="15.75" customHeight="1">
      <c r="A44" s="1318">
        <v>2</v>
      </c>
      <c r="B44" s="14" t="s">
        <v>647</v>
      </c>
      <c r="C44" s="1305">
        <v>1935</v>
      </c>
      <c r="D44" s="257" t="s">
        <v>2304</v>
      </c>
      <c r="E44" s="257">
        <v>270000</v>
      </c>
      <c r="F44" s="14"/>
      <c r="G44" s="257"/>
      <c r="H44" s="257">
        <f aca="true" t="shared" si="0" ref="H44:H93">E44+G44</f>
        <v>270000</v>
      </c>
      <c r="I44" s="49"/>
      <c r="J44" s="224"/>
    </row>
    <row r="45" spans="1:10" ht="15.75" customHeight="1">
      <c r="A45" s="1318">
        <v>3</v>
      </c>
      <c r="B45" s="14" t="s">
        <v>2068</v>
      </c>
      <c r="C45" s="1305">
        <v>1927</v>
      </c>
      <c r="D45" s="257" t="s">
        <v>2304</v>
      </c>
      <c r="E45" s="257">
        <v>270000</v>
      </c>
      <c r="F45" s="14"/>
      <c r="G45" s="257"/>
      <c r="H45" s="257">
        <f t="shared" si="0"/>
        <v>270000</v>
      </c>
      <c r="I45" s="49"/>
      <c r="J45" s="224"/>
    </row>
    <row r="46" spans="1:10" ht="15.75" customHeight="1">
      <c r="A46" s="1318">
        <v>4</v>
      </c>
      <c r="B46" s="14" t="s">
        <v>1910</v>
      </c>
      <c r="C46" s="1305">
        <v>1929</v>
      </c>
      <c r="D46" s="257" t="s">
        <v>2304</v>
      </c>
      <c r="E46" s="257">
        <v>270000</v>
      </c>
      <c r="F46" s="14"/>
      <c r="G46" s="257"/>
      <c r="H46" s="257">
        <f t="shared" si="0"/>
        <v>270000</v>
      </c>
      <c r="I46" s="49"/>
      <c r="J46" s="224"/>
    </row>
    <row r="47" spans="1:10" ht="15.75" customHeight="1">
      <c r="A47" s="1318">
        <v>5</v>
      </c>
      <c r="B47" s="14" t="s">
        <v>2069</v>
      </c>
      <c r="C47" s="1305">
        <v>1932</v>
      </c>
      <c r="D47" s="257" t="s">
        <v>2304</v>
      </c>
      <c r="E47" s="257">
        <v>270000</v>
      </c>
      <c r="F47" s="14"/>
      <c r="G47" s="257"/>
      <c r="H47" s="257">
        <f t="shared" si="0"/>
        <v>270000</v>
      </c>
      <c r="I47" s="49" t="s">
        <v>1960</v>
      </c>
      <c r="J47" s="224"/>
    </row>
    <row r="48" spans="1:10" ht="15.75" customHeight="1">
      <c r="A48" s="1318">
        <v>6</v>
      </c>
      <c r="B48" s="14" t="s">
        <v>2070</v>
      </c>
      <c r="C48" s="1305">
        <v>1930</v>
      </c>
      <c r="D48" s="257" t="s">
        <v>2304</v>
      </c>
      <c r="E48" s="257">
        <v>270000</v>
      </c>
      <c r="F48" s="14"/>
      <c r="G48" s="257"/>
      <c r="H48" s="257">
        <f t="shared" si="0"/>
        <v>270000</v>
      </c>
      <c r="I48" s="49"/>
      <c r="J48" s="224"/>
    </row>
    <row r="49" spans="1:10" ht="15.75" customHeight="1">
      <c r="A49" s="1318">
        <v>7</v>
      </c>
      <c r="B49" s="14" t="s">
        <v>2073</v>
      </c>
      <c r="C49" s="1305">
        <v>1933</v>
      </c>
      <c r="D49" s="257" t="s">
        <v>2304</v>
      </c>
      <c r="E49" s="257">
        <v>270000</v>
      </c>
      <c r="F49" s="14"/>
      <c r="G49" s="257"/>
      <c r="H49" s="257">
        <f t="shared" si="0"/>
        <v>270000</v>
      </c>
      <c r="I49" s="49"/>
      <c r="J49" s="224"/>
    </row>
    <row r="50" spans="1:10" ht="15.75" customHeight="1">
      <c r="A50" s="1318">
        <v>8</v>
      </c>
      <c r="B50" s="14" t="s">
        <v>2075</v>
      </c>
      <c r="C50" s="1305">
        <v>1934</v>
      </c>
      <c r="D50" s="257" t="s">
        <v>2304</v>
      </c>
      <c r="E50" s="257">
        <v>270000</v>
      </c>
      <c r="F50" s="14" t="s">
        <v>2076</v>
      </c>
      <c r="G50" s="257"/>
      <c r="H50" s="257">
        <f t="shared" si="0"/>
        <v>270000</v>
      </c>
      <c r="I50" s="49"/>
      <c r="J50" s="224"/>
    </row>
    <row r="51" spans="1:10" ht="15.75" customHeight="1">
      <c r="A51" s="1318">
        <v>9</v>
      </c>
      <c r="B51" s="14" t="s">
        <v>2077</v>
      </c>
      <c r="C51" s="1305">
        <v>1933</v>
      </c>
      <c r="D51" s="257" t="s">
        <v>2306</v>
      </c>
      <c r="E51" s="257">
        <v>270000</v>
      </c>
      <c r="F51" s="14"/>
      <c r="G51" s="257"/>
      <c r="H51" s="257">
        <f t="shared" si="0"/>
        <v>270000</v>
      </c>
      <c r="I51" s="49"/>
      <c r="J51" s="224"/>
    </row>
    <row r="52" spans="1:10" ht="15.75" customHeight="1">
      <c r="A52" s="1318">
        <v>10</v>
      </c>
      <c r="B52" s="14" t="s">
        <v>2078</v>
      </c>
      <c r="C52" s="1305">
        <v>1928</v>
      </c>
      <c r="D52" s="257" t="s">
        <v>2306</v>
      </c>
      <c r="E52" s="257">
        <v>270000</v>
      </c>
      <c r="F52" s="14"/>
      <c r="G52" s="257"/>
      <c r="H52" s="257">
        <f t="shared" si="0"/>
        <v>270000</v>
      </c>
      <c r="I52" s="49"/>
      <c r="J52" s="224"/>
    </row>
    <row r="53" spans="1:10" ht="15.75" customHeight="1">
      <c r="A53" s="1318">
        <v>11</v>
      </c>
      <c r="B53" s="14" t="s">
        <v>2079</v>
      </c>
      <c r="C53" s="1305">
        <v>1929</v>
      </c>
      <c r="D53" s="257" t="s">
        <v>2306</v>
      </c>
      <c r="E53" s="257">
        <v>270000</v>
      </c>
      <c r="F53" s="14"/>
      <c r="G53" s="257"/>
      <c r="H53" s="257">
        <f t="shared" si="0"/>
        <v>270000</v>
      </c>
      <c r="I53" s="49"/>
      <c r="J53" s="224"/>
    </row>
    <row r="54" spans="1:10" ht="15.75" customHeight="1">
      <c r="A54" s="1318">
        <v>12</v>
      </c>
      <c r="B54" s="14" t="s">
        <v>2081</v>
      </c>
      <c r="C54" s="1305">
        <v>1932</v>
      </c>
      <c r="D54" s="257" t="s">
        <v>2306</v>
      </c>
      <c r="E54" s="257">
        <v>270000</v>
      </c>
      <c r="F54" s="14"/>
      <c r="G54" s="257"/>
      <c r="H54" s="257">
        <f t="shared" si="0"/>
        <v>270000</v>
      </c>
      <c r="I54" s="49"/>
      <c r="J54" s="224"/>
    </row>
    <row r="55" spans="1:10" ht="15.75" customHeight="1">
      <c r="A55" s="1318">
        <v>13</v>
      </c>
      <c r="B55" s="14" t="s">
        <v>2082</v>
      </c>
      <c r="C55" s="1305">
        <v>1929</v>
      </c>
      <c r="D55" s="257" t="s">
        <v>2306</v>
      </c>
      <c r="E55" s="257">
        <v>270000</v>
      </c>
      <c r="F55" s="14"/>
      <c r="G55" s="257"/>
      <c r="H55" s="257">
        <f t="shared" si="0"/>
        <v>270000</v>
      </c>
      <c r="I55" s="49"/>
      <c r="J55" s="224"/>
    </row>
    <row r="56" spans="1:10" ht="15.75" customHeight="1">
      <c r="A56" s="1318">
        <v>14</v>
      </c>
      <c r="B56" s="14" t="s">
        <v>2083</v>
      </c>
      <c r="C56" s="1305">
        <v>1932</v>
      </c>
      <c r="D56" s="257" t="s">
        <v>2306</v>
      </c>
      <c r="E56" s="257">
        <v>270000</v>
      </c>
      <c r="F56" s="14"/>
      <c r="G56" s="257"/>
      <c r="H56" s="257">
        <f t="shared" si="0"/>
        <v>270000</v>
      </c>
      <c r="I56" s="49"/>
      <c r="J56" s="224"/>
    </row>
    <row r="57" spans="1:10" ht="15.75" customHeight="1">
      <c r="A57" s="1318">
        <v>15</v>
      </c>
      <c r="B57" s="14" t="s">
        <v>212</v>
      </c>
      <c r="C57" s="1305">
        <v>1935</v>
      </c>
      <c r="D57" s="257" t="s">
        <v>2306</v>
      </c>
      <c r="E57" s="257">
        <v>270000</v>
      </c>
      <c r="F57" s="14"/>
      <c r="G57" s="257"/>
      <c r="H57" s="257">
        <f t="shared" si="0"/>
        <v>270000</v>
      </c>
      <c r="I57" s="49"/>
      <c r="J57" s="224"/>
    </row>
    <row r="58" spans="1:10" ht="15.75" customHeight="1">
      <c r="A58" s="1318">
        <v>16</v>
      </c>
      <c r="B58" s="14" t="s">
        <v>2084</v>
      </c>
      <c r="C58" s="1305">
        <v>1929</v>
      </c>
      <c r="D58" s="257" t="s">
        <v>2306</v>
      </c>
      <c r="E58" s="257">
        <v>270000</v>
      </c>
      <c r="F58" s="14"/>
      <c r="G58" s="257"/>
      <c r="H58" s="257">
        <f t="shared" si="0"/>
        <v>270000</v>
      </c>
      <c r="I58" s="49"/>
      <c r="J58" s="224"/>
    </row>
    <row r="59" spans="1:10" ht="15.75" customHeight="1">
      <c r="A59" s="1318">
        <v>17</v>
      </c>
      <c r="B59" s="14" t="s">
        <v>2619</v>
      </c>
      <c r="C59" s="1305">
        <v>1919</v>
      </c>
      <c r="D59" s="257" t="s">
        <v>2306</v>
      </c>
      <c r="E59" s="257">
        <v>270000</v>
      </c>
      <c r="F59" s="14"/>
      <c r="G59" s="257"/>
      <c r="H59" s="257">
        <f t="shared" si="0"/>
        <v>270000</v>
      </c>
      <c r="I59" s="49"/>
      <c r="J59" s="224"/>
    </row>
    <row r="60" spans="1:10" ht="15.75" customHeight="1">
      <c r="A60" s="1318">
        <v>18</v>
      </c>
      <c r="B60" s="14" t="s">
        <v>2085</v>
      </c>
      <c r="C60" s="1305">
        <v>1934</v>
      </c>
      <c r="D60" s="257" t="s">
        <v>2306</v>
      </c>
      <c r="E60" s="257">
        <v>270000</v>
      </c>
      <c r="F60" s="14"/>
      <c r="G60" s="257"/>
      <c r="H60" s="257">
        <f t="shared" si="0"/>
        <v>270000</v>
      </c>
      <c r="I60" s="49"/>
      <c r="J60" s="224"/>
    </row>
    <row r="61" spans="1:10" ht="15.75" customHeight="1">
      <c r="A61" s="1318">
        <v>19</v>
      </c>
      <c r="B61" s="14" t="s">
        <v>2086</v>
      </c>
      <c r="C61" s="1305">
        <v>1920</v>
      </c>
      <c r="D61" s="257" t="s">
        <v>1816</v>
      </c>
      <c r="E61" s="257">
        <v>270000</v>
      </c>
      <c r="F61" s="14"/>
      <c r="G61" s="257"/>
      <c r="H61" s="257">
        <f t="shared" si="0"/>
        <v>270000</v>
      </c>
      <c r="I61" s="49"/>
      <c r="J61" s="224"/>
    </row>
    <row r="62" spans="1:10" ht="15.75" customHeight="1">
      <c r="A62" s="1318">
        <v>20</v>
      </c>
      <c r="B62" s="14" t="s">
        <v>2087</v>
      </c>
      <c r="C62" s="1305">
        <v>1929</v>
      </c>
      <c r="D62" s="257" t="s">
        <v>1816</v>
      </c>
      <c r="E62" s="257">
        <v>270000</v>
      </c>
      <c r="F62" s="14"/>
      <c r="G62" s="257"/>
      <c r="H62" s="257">
        <f t="shared" si="0"/>
        <v>270000</v>
      </c>
      <c r="I62" s="49"/>
      <c r="J62" s="224"/>
    </row>
    <row r="63" spans="1:10" ht="15.75" customHeight="1">
      <c r="A63" s="1318">
        <v>21</v>
      </c>
      <c r="B63" s="14" t="s">
        <v>2089</v>
      </c>
      <c r="C63" s="1305">
        <v>1933</v>
      </c>
      <c r="D63" s="257" t="s">
        <v>1816</v>
      </c>
      <c r="E63" s="257">
        <v>270000</v>
      </c>
      <c r="F63" s="14"/>
      <c r="G63" s="257"/>
      <c r="H63" s="257">
        <f t="shared" si="0"/>
        <v>270000</v>
      </c>
      <c r="I63" s="49"/>
      <c r="J63" s="224"/>
    </row>
    <row r="64" spans="1:10" ht="15.75" customHeight="1">
      <c r="A64" s="1318">
        <v>22</v>
      </c>
      <c r="B64" s="14" t="s">
        <v>2097</v>
      </c>
      <c r="C64" s="1305">
        <v>1931</v>
      </c>
      <c r="D64" s="257" t="s">
        <v>1816</v>
      </c>
      <c r="E64" s="257">
        <v>270000</v>
      </c>
      <c r="F64" s="14"/>
      <c r="G64" s="257"/>
      <c r="H64" s="257">
        <f t="shared" si="0"/>
        <v>270000</v>
      </c>
      <c r="I64" s="49"/>
      <c r="J64" s="224"/>
    </row>
    <row r="65" spans="1:10" ht="15.75" customHeight="1">
      <c r="A65" s="1318">
        <v>23</v>
      </c>
      <c r="B65" s="14" t="s">
        <v>2098</v>
      </c>
      <c r="C65" s="1305">
        <v>1929</v>
      </c>
      <c r="D65" s="257" t="s">
        <v>2014</v>
      </c>
      <c r="E65" s="257">
        <v>270000</v>
      </c>
      <c r="F65" s="14"/>
      <c r="G65" s="257"/>
      <c r="H65" s="257">
        <f t="shared" si="0"/>
        <v>270000</v>
      </c>
      <c r="I65" s="49"/>
      <c r="J65" s="224"/>
    </row>
    <row r="66" spans="1:10" ht="15.75" customHeight="1">
      <c r="A66" s="1318">
        <v>24</v>
      </c>
      <c r="B66" s="14" t="s">
        <v>2042</v>
      </c>
      <c r="C66" s="1305">
        <v>1935</v>
      </c>
      <c r="D66" s="257" t="s">
        <v>2014</v>
      </c>
      <c r="E66" s="257">
        <v>270000</v>
      </c>
      <c r="F66" s="14"/>
      <c r="G66" s="257"/>
      <c r="H66" s="257">
        <f t="shared" si="0"/>
        <v>270000</v>
      </c>
      <c r="I66" s="49"/>
      <c r="J66" s="224"/>
    </row>
    <row r="67" spans="1:10" ht="15.75" customHeight="1">
      <c r="A67" s="1318">
        <v>25</v>
      </c>
      <c r="B67" s="14" t="s">
        <v>2101</v>
      </c>
      <c r="C67" s="1305">
        <v>1920</v>
      </c>
      <c r="D67" s="257" t="s">
        <v>2014</v>
      </c>
      <c r="E67" s="257">
        <v>270000</v>
      </c>
      <c r="F67" s="14"/>
      <c r="G67" s="257"/>
      <c r="H67" s="257">
        <f t="shared" si="0"/>
        <v>270000</v>
      </c>
      <c r="I67" s="49"/>
      <c r="J67" s="224"/>
    </row>
    <row r="68" spans="1:10" ht="15.75" customHeight="1">
      <c r="A68" s="1318">
        <v>26</v>
      </c>
      <c r="B68" s="14" t="s">
        <v>2104</v>
      </c>
      <c r="C68" s="1305">
        <v>1926</v>
      </c>
      <c r="D68" s="257" t="s">
        <v>2008</v>
      </c>
      <c r="E68" s="257">
        <v>270000</v>
      </c>
      <c r="F68" s="14"/>
      <c r="G68" s="257"/>
      <c r="H68" s="257">
        <f t="shared" si="0"/>
        <v>270000</v>
      </c>
      <c r="I68" s="49"/>
      <c r="J68" s="224"/>
    </row>
    <row r="69" spans="1:10" ht="15.75" customHeight="1">
      <c r="A69" s="1318">
        <v>27</v>
      </c>
      <c r="B69" s="14" t="s">
        <v>2106</v>
      </c>
      <c r="C69" s="1305">
        <v>1928</v>
      </c>
      <c r="D69" s="257" t="s">
        <v>2017</v>
      </c>
      <c r="E69" s="257">
        <v>270000</v>
      </c>
      <c r="F69" s="14"/>
      <c r="G69" s="257"/>
      <c r="H69" s="257">
        <f t="shared" si="0"/>
        <v>270000</v>
      </c>
      <c r="I69" s="49"/>
      <c r="J69" s="224"/>
    </row>
    <row r="70" spans="1:10" ht="15.75" customHeight="1">
      <c r="A70" s="1318">
        <v>28</v>
      </c>
      <c r="B70" s="14" t="s">
        <v>2107</v>
      </c>
      <c r="C70" s="1305">
        <v>1928</v>
      </c>
      <c r="D70" s="257" t="s">
        <v>2017</v>
      </c>
      <c r="E70" s="257">
        <v>270000</v>
      </c>
      <c r="F70" s="14"/>
      <c r="G70" s="257"/>
      <c r="H70" s="257">
        <f t="shared" si="0"/>
        <v>270000</v>
      </c>
      <c r="I70" s="49"/>
      <c r="J70" s="224"/>
    </row>
    <row r="71" spans="1:10" ht="15.75" customHeight="1">
      <c r="A71" s="1318">
        <v>29</v>
      </c>
      <c r="B71" s="14" t="s">
        <v>2043</v>
      </c>
      <c r="C71" s="1305">
        <v>1935</v>
      </c>
      <c r="D71" s="257" t="s">
        <v>2017</v>
      </c>
      <c r="E71" s="257">
        <v>270000</v>
      </c>
      <c r="F71" s="14"/>
      <c r="G71" s="257"/>
      <c r="H71" s="257">
        <f t="shared" si="0"/>
        <v>270000</v>
      </c>
      <c r="I71" s="49"/>
      <c r="J71" s="224"/>
    </row>
    <row r="72" spans="1:10" ht="15.75" customHeight="1">
      <c r="A72" s="1318">
        <v>30</v>
      </c>
      <c r="B72" s="14" t="s">
        <v>2108</v>
      </c>
      <c r="C72" s="1305">
        <v>1927</v>
      </c>
      <c r="D72" s="257" t="s">
        <v>2017</v>
      </c>
      <c r="E72" s="257">
        <v>270000</v>
      </c>
      <c r="F72" s="14"/>
      <c r="G72" s="257"/>
      <c r="H72" s="257">
        <f t="shared" si="0"/>
        <v>270000</v>
      </c>
      <c r="I72" s="49"/>
      <c r="J72" s="224"/>
    </row>
    <row r="73" spans="1:10" ht="15.75" customHeight="1">
      <c r="A73" s="1318">
        <v>31</v>
      </c>
      <c r="B73" s="14" t="s">
        <v>2044</v>
      </c>
      <c r="C73" s="1305">
        <v>1935</v>
      </c>
      <c r="D73" s="257" t="s">
        <v>2017</v>
      </c>
      <c r="E73" s="257">
        <v>270000</v>
      </c>
      <c r="F73" s="14"/>
      <c r="G73" s="257"/>
      <c r="H73" s="257">
        <f t="shared" si="0"/>
        <v>270000</v>
      </c>
      <c r="I73" s="49"/>
      <c r="J73" s="224"/>
    </row>
    <row r="74" spans="1:10" ht="15.75" customHeight="1">
      <c r="A74" s="1318">
        <v>32</v>
      </c>
      <c r="B74" s="14" t="s">
        <v>2117</v>
      </c>
      <c r="C74" s="1305">
        <v>1932</v>
      </c>
      <c r="D74" s="257" t="s">
        <v>2017</v>
      </c>
      <c r="E74" s="257">
        <v>270000</v>
      </c>
      <c r="F74" s="14"/>
      <c r="G74" s="257"/>
      <c r="H74" s="257">
        <f t="shared" si="0"/>
        <v>270000</v>
      </c>
      <c r="I74" s="49"/>
      <c r="J74" s="224"/>
    </row>
    <row r="75" spans="1:10" ht="15.75" customHeight="1">
      <c r="A75" s="1318">
        <v>33</v>
      </c>
      <c r="B75" s="14" t="s">
        <v>2118</v>
      </c>
      <c r="C75" s="1305">
        <v>1932</v>
      </c>
      <c r="D75" s="257" t="s">
        <v>2119</v>
      </c>
      <c r="E75" s="257">
        <v>270000</v>
      </c>
      <c r="F75" s="14"/>
      <c r="G75" s="257"/>
      <c r="H75" s="257">
        <f t="shared" si="0"/>
        <v>270000</v>
      </c>
      <c r="I75" s="49"/>
      <c r="J75" s="224"/>
    </row>
    <row r="76" spans="1:10" ht="15.75" customHeight="1">
      <c r="A76" s="1318">
        <v>34</v>
      </c>
      <c r="B76" s="14" t="s">
        <v>2120</v>
      </c>
      <c r="C76" s="1305">
        <v>1923</v>
      </c>
      <c r="D76" s="257" t="s">
        <v>2119</v>
      </c>
      <c r="E76" s="257">
        <v>270000</v>
      </c>
      <c r="F76" s="14"/>
      <c r="G76" s="257"/>
      <c r="H76" s="257">
        <f t="shared" si="0"/>
        <v>270000</v>
      </c>
      <c r="I76" s="49"/>
      <c r="J76" s="224"/>
    </row>
    <row r="77" spans="1:10" ht="15.75" customHeight="1">
      <c r="A77" s="1318">
        <v>35</v>
      </c>
      <c r="B77" s="14" t="s">
        <v>213</v>
      </c>
      <c r="C77" s="1305">
        <v>1936</v>
      </c>
      <c r="D77" s="257" t="s">
        <v>2119</v>
      </c>
      <c r="E77" s="257">
        <v>270000</v>
      </c>
      <c r="F77" s="14"/>
      <c r="G77" s="257"/>
      <c r="H77" s="257">
        <f t="shared" si="0"/>
        <v>270000</v>
      </c>
      <c r="I77" s="49"/>
      <c r="J77" s="224"/>
    </row>
    <row r="78" spans="1:10" ht="15.75" customHeight="1">
      <c r="A78" s="1318">
        <v>36</v>
      </c>
      <c r="B78" s="14" t="s">
        <v>2121</v>
      </c>
      <c r="C78" s="1305">
        <v>1921</v>
      </c>
      <c r="D78" s="257" t="s">
        <v>2119</v>
      </c>
      <c r="E78" s="257">
        <v>270000</v>
      </c>
      <c r="F78" s="14"/>
      <c r="G78" s="257"/>
      <c r="H78" s="257">
        <f t="shared" si="0"/>
        <v>270000</v>
      </c>
      <c r="I78" s="49"/>
      <c r="J78" s="224"/>
    </row>
    <row r="79" spans="1:10" ht="15.75" customHeight="1">
      <c r="A79" s="1318">
        <v>37</v>
      </c>
      <c r="B79" s="14" t="s">
        <v>2123</v>
      </c>
      <c r="C79" s="1305">
        <v>1928</v>
      </c>
      <c r="D79" s="257" t="s">
        <v>2018</v>
      </c>
      <c r="E79" s="257">
        <v>270000</v>
      </c>
      <c r="F79" s="14"/>
      <c r="G79" s="257"/>
      <c r="H79" s="257">
        <f t="shared" si="0"/>
        <v>270000</v>
      </c>
      <c r="I79" s="49"/>
      <c r="J79" s="224"/>
    </row>
    <row r="80" spans="1:10" ht="15.75" customHeight="1">
      <c r="A80" s="1318">
        <v>38</v>
      </c>
      <c r="B80" s="14" t="s">
        <v>2124</v>
      </c>
      <c r="C80" s="1305">
        <v>1933</v>
      </c>
      <c r="D80" s="257" t="s">
        <v>2018</v>
      </c>
      <c r="E80" s="257">
        <v>270000</v>
      </c>
      <c r="F80" s="14"/>
      <c r="G80" s="257"/>
      <c r="H80" s="257">
        <f t="shared" si="0"/>
        <v>270000</v>
      </c>
      <c r="I80" s="49"/>
      <c r="J80" s="224"/>
    </row>
    <row r="81" spans="1:10" ht="15.75" customHeight="1">
      <c r="A81" s="1318">
        <v>39</v>
      </c>
      <c r="B81" s="14" t="s">
        <v>2125</v>
      </c>
      <c r="C81" s="1305">
        <v>1918</v>
      </c>
      <c r="D81" s="257" t="s">
        <v>2018</v>
      </c>
      <c r="E81" s="257">
        <v>270000</v>
      </c>
      <c r="F81" s="14"/>
      <c r="G81" s="257"/>
      <c r="H81" s="257">
        <f t="shared" si="0"/>
        <v>270000</v>
      </c>
      <c r="I81" s="49"/>
      <c r="J81" s="224"/>
    </row>
    <row r="82" spans="1:10" ht="15.75" customHeight="1">
      <c r="A82" s="1318">
        <v>40</v>
      </c>
      <c r="B82" s="14" t="s">
        <v>2127</v>
      </c>
      <c r="C82" s="1305">
        <v>1925</v>
      </c>
      <c r="D82" s="257" t="s">
        <v>2018</v>
      </c>
      <c r="E82" s="257">
        <v>270000</v>
      </c>
      <c r="F82" s="14"/>
      <c r="G82" s="257"/>
      <c r="H82" s="257">
        <f t="shared" si="0"/>
        <v>270000</v>
      </c>
      <c r="I82" s="49"/>
      <c r="J82" s="224"/>
    </row>
    <row r="83" spans="1:10" ht="15.75" customHeight="1">
      <c r="A83" s="1318">
        <v>41</v>
      </c>
      <c r="B83" s="14" t="s">
        <v>2128</v>
      </c>
      <c r="C83" s="1305">
        <v>1926</v>
      </c>
      <c r="D83" s="257" t="s">
        <v>2018</v>
      </c>
      <c r="E83" s="257">
        <v>270000</v>
      </c>
      <c r="F83" s="14"/>
      <c r="G83" s="257"/>
      <c r="H83" s="257">
        <f t="shared" si="0"/>
        <v>270000</v>
      </c>
      <c r="I83" s="49"/>
      <c r="J83" s="224"/>
    </row>
    <row r="84" spans="1:10" ht="15.75" customHeight="1">
      <c r="A84" s="1318">
        <v>42</v>
      </c>
      <c r="B84" s="14" t="s">
        <v>2130</v>
      </c>
      <c r="C84" s="1305">
        <v>1923</v>
      </c>
      <c r="D84" s="257" t="s">
        <v>2007</v>
      </c>
      <c r="E84" s="257">
        <v>270000</v>
      </c>
      <c r="F84" s="14"/>
      <c r="G84" s="257"/>
      <c r="H84" s="257">
        <f t="shared" si="0"/>
        <v>270000</v>
      </c>
      <c r="I84" s="49"/>
      <c r="J84" s="224"/>
    </row>
    <row r="85" spans="1:10" ht="15.75" customHeight="1">
      <c r="A85" s="1318">
        <v>44</v>
      </c>
      <c r="B85" s="14" t="s">
        <v>2131</v>
      </c>
      <c r="C85" s="1305">
        <v>1928</v>
      </c>
      <c r="D85" s="257" t="s">
        <v>2007</v>
      </c>
      <c r="E85" s="257">
        <v>270000</v>
      </c>
      <c r="F85" s="14"/>
      <c r="G85" s="257"/>
      <c r="H85" s="257">
        <f t="shared" si="0"/>
        <v>270000</v>
      </c>
      <c r="I85" s="49"/>
      <c r="J85" s="224"/>
    </row>
    <row r="86" spans="1:10" ht="15.75" customHeight="1">
      <c r="A86" s="1318">
        <v>45</v>
      </c>
      <c r="B86" s="14" t="s">
        <v>2045</v>
      </c>
      <c r="C86" s="1305">
        <v>1935</v>
      </c>
      <c r="D86" s="257" t="s">
        <v>2007</v>
      </c>
      <c r="E86" s="257">
        <v>270000</v>
      </c>
      <c r="F86" s="14"/>
      <c r="G86" s="257"/>
      <c r="H86" s="257">
        <f t="shared" si="0"/>
        <v>270000</v>
      </c>
      <c r="I86" s="49"/>
      <c r="J86" s="224"/>
    </row>
    <row r="87" spans="1:10" ht="15.75" customHeight="1">
      <c r="A87" s="1318">
        <v>46</v>
      </c>
      <c r="B87" s="14" t="s">
        <v>2620</v>
      </c>
      <c r="C87" s="1305">
        <v>1936</v>
      </c>
      <c r="D87" s="257" t="s">
        <v>2007</v>
      </c>
      <c r="E87" s="257">
        <v>270000</v>
      </c>
      <c r="F87" s="14"/>
      <c r="G87" s="257"/>
      <c r="H87" s="257">
        <f t="shared" si="0"/>
        <v>270000</v>
      </c>
      <c r="I87" s="49"/>
      <c r="J87" s="224"/>
    </row>
    <row r="88" spans="1:10" ht="15.75" customHeight="1">
      <c r="A88" s="1318">
        <v>47</v>
      </c>
      <c r="B88" s="14" t="s">
        <v>2621</v>
      </c>
      <c r="C88" s="1305">
        <v>1917</v>
      </c>
      <c r="D88" s="257" t="s">
        <v>2007</v>
      </c>
      <c r="E88" s="257">
        <v>270000</v>
      </c>
      <c r="F88" s="14"/>
      <c r="G88" s="257"/>
      <c r="H88" s="257">
        <f t="shared" si="0"/>
        <v>270000</v>
      </c>
      <c r="I88" s="49"/>
      <c r="J88" s="224"/>
    </row>
    <row r="89" spans="1:10" ht="15.75" customHeight="1">
      <c r="A89" s="1318">
        <v>48</v>
      </c>
      <c r="B89" s="14" t="s">
        <v>2622</v>
      </c>
      <c r="C89" s="1305">
        <v>1927</v>
      </c>
      <c r="D89" s="257" t="s">
        <v>2005</v>
      </c>
      <c r="E89" s="257">
        <v>270000</v>
      </c>
      <c r="F89" s="14"/>
      <c r="G89" s="257"/>
      <c r="H89" s="257">
        <f t="shared" si="0"/>
        <v>270000</v>
      </c>
      <c r="I89" s="49"/>
      <c r="J89" s="224"/>
    </row>
    <row r="90" spans="1:10" ht="15.75" customHeight="1">
      <c r="A90" s="1318">
        <v>49</v>
      </c>
      <c r="B90" s="14" t="s">
        <v>2133</v>
      </c>
      <c r="C90" s="1305">
        <v>1933</v>
      </c>
      <c r="D90" s="257" t="s">
        <v>2005</v>
      </c>
      <c r="E90" s="257">
        <v>270000</v>
      </c>
      <c r="F90" s="14"/>
      <c r="G90" s="257"/>
      <c r="H90" s="257">
        <f t="shared" si="0"/>
        <v>270000</v>
      </c>
      <c r="I90" s="49"/>
      <c r="J90" s="224"/>
    </row>
    <row r="91" spans="1:10" ht="15.75" customHeight="1">
      <c r="A91" s="1318">
        <v>50</v>
      </c>
      <c r="B91" s="14" t="s">
        <v>2144</v>
      </c>
      <c r="C91" s="1305">
        <v>1928</v>
      </c>
      <c r="D91" s="257" t="s">
        <v>2005</v>
      </c>
      <c r="E91" s="257">
        <v>270000</v>
      </c>
      <c r="F91" s="14"/>
      <c r="G91" s="257"/>
      <c r="H91" s="257">
        <f t="shared" si="0"/>
        <v>270000</v>
      </c>
      <c r="I91" s="49"/>
      <c r="J91" s="224"/>
    </row>
    <row r="92" spans="1:10" ht="15.75" customHeight="1">
      <c r="A92" s="1318">
        <v>51</v>
      </c>
      <c r="B92" s="14" t="s">
        <v>2135</v>
      </c>
      <c r="C92" s="1305">
        <v>1930</v>
      </c>
      <c r="D92" s="257" t="s">
        <v>2005</v>
      </c>
      <c r="E92" s="257">
        <v>270000</v>
      </c>
      <c r="F92" s="14"/>
      <c r="G92" s="257"/>
      <c r="H92" s="257">
        <f t="shared" si="0"/>
        <v>270000</v>
      </c>
      <c r="I92" s="49"/>
      <c r="J92" s="224"/>
    </row>
    <row r="93" spans="1:10" ht="15.75" customHeight="1">
      <c r="A93" s="1318">
        <v>52</v>
      </c>
      <c r="B93" s="14" t="s">
        <v>2143</v>
      </c>
      <c r="C93" s="1305">
        <v>1933</v>
      </c>
      <c r="D93" s="257" t="s">
        <v>2005</v>
      </c>
      <c r="E93" s="257">
        <v>270000</v>
      </c>
      <c r="F93" s="14"/>
      <c r="G93" s="257"/>
      <c r="H93" s="257">
        <f t="shared" si="0"/>
        <v>270000</v>
      </c>
      <c r="I93" s="49"/>
      <c r="J93" s="224"/>
    </row>
    <row r="94" spans="1:10" ht="15.75" customHeight="1">
      <c r="A94" s="1318">
        <v>53</v>
      </c>
      <c r="B94" s="14" t="s">
        <v>2140</v>
      </c>
      <c r="C94" s="1305">
        <v>1934</v>
      </c>
      <c r="D94" s="257" t="s">
        <v>2005</v>
      </c>
      <c r="E94" s="257">
        <v>270000</v>
      </c>
      <c r="F94" s="14"/>
      <c r="G94" s="257"/>
      <c r="H94" s="257">
        <f>E94+G94</f>
        <v>270000</v>
      </c>
      <c r="I94" s="49"/>
      <c r="J94" s="224"/>
    </row>
    <row r="95" spans="1:10" ht="15.75" customHeight="1">
      <c r="A95" s="1318">
        <v>54</v>
      </c>
      <c r="B95" s="14" t="s">
        <v>2141</v>
      </c>
      <c r="C95" s="1305">
        <v>1934</v>
      </c>
      <c r="D95" s="257" t="s">
        <v>2142</v>
      </c>
      <c r="E95" s="257">
        <v>270000</v>
      </c>
      <c r="F95" s="14"/>
      <c r="G95" s="257"/>
      <c r="H95" s="257">
        <f>E95+G95</f>
        <v>270000</v>
      </c>
      <c r="I95" s="49"/>
      <c r="J95" s="224"/>
    </row>
    <row r="96" spans="1:10" ht="15.75" customHeight="1">
      <c r="A96" s="1318">
        <v>55</v>
      </c>
      <c r="B96" s="14" t="s">
        <v>2046</v>
      </c>
      <c r="C96" s="1305">
        <v>1935</v>
      </c>
      <c r="D96" s="257" t="s">
        <v>2142</v>
      </c>
      <c r="E96" s="257">
        <v>270000</v>
      </c>
      <c r="F96" s="14"/>
      <c r="G96" s="257"/>
      <c r="H96" s="257">
        <f>E96+G96</f>
        <v>270000</v>
      </c>
      <c r="I96" s="49"/>
      <c r="J96" s="224"/>
    </row>
    <row r="97" spans="1:10" ht="15.75" customHeight="1">
      <c r="A97" s="1318">
        <v>56</v>
      </c>
      <c r="B97" s="14" t="s">
        <v>845</v>
      </c>
      <c r="C97" s="1305">
        <v>1936</v>
      </c>
      <c r="D97" s="257" t="s">
        <v>2065</v>
      </c>
      <c r="E97" s="257">
        <v>270000</v>
      </c>
      <c r="F97" s="14"/>
      <c r="G97" s="257"/>
      <c r="H97" s="257">
        <f>E97+G97</f>
        <v>270000</v>
      </c>
      <c r="I97" s="49"/>
      <c r="J97" s="224"/>
    </row>
    <row r="98" spans="1:10" ht="15.75" customHeight="1">
      <c r="A98" s="1318">
        <v>57</v>
      </c>
      <c r="B98" s="14" t="s">
        <v>846</v>
      </c>
      <c r="C98" s="1305">
        <v>1936</v>
      </c>
      <c r="D98" s="257" t="s">
        <v>847</v>
      </c>
      <c r="E98" s="257">
        <v>270000</v>
      </c>
      <c r="F98" s="14"/>
      <c r="G98" s="257"/>
      <c r="H98" s="257">
        <f>E98+G98</f>
        <v>270000</v>
      </c>
      <c r="I98" s="49"/>
      <c r="J98" s="224"/>
    </row>
    <row r="99" spans="1:10" ht="15.75" customHeight="1">
      <c r="A99" s="1318">
        <v>58</v>
      </c>
      <c r="B99" s="14" t="s">
        <v>2102</v>
      </c>
      <c r="C99" s="1305">
        <v>1926</v>
      </c>
      <c r="D99" s="257" t="s">
        <v>2008</v>
      </c>
      <c r="E99" s="257">
        <v>270000</v>
      </c>
      <c r="F99" s="14"/>
      <c r="G99" s="257"/>
      <c r="H99" s="257">
        <v>270000</v>
      </c>
      <c r="I99" s="49"/>
      <c r="J99" s="224"/>
    </row>
    <row r="100" spans="1:10" ht="15.75" customHeight="1">
      <c r="A100" s="1318">
        <v>59</v>
      </c>
      <c r="B100" s="14" t="s">
        <v>2146</v>
      </c>
      <c r="C100" s="1305">
        <v>1932</v>
      </c>
      <c r="D100" s="257" t="s">
        <v>2304</v>
      </c>
      <c r="E100" s="257">
        <v>270000</v>
      </c>
      <c r="F100" s="14"/>
      <c r="G100" s="257"/>
      <c r="H100" s="257">
        <v>270000</v>
      </c>
      <c r="I100" s="49"/>
      <c r="J100" s="224"/>
    </row>
    <row r="101" spans="1:10" ht="15.75" customHeight="1">
      <c r="A101" s="1318">
        <v>60</v>
      </c>
      <c r="B101" s="14" t="s">
        <v>2147</v>
      </c>
      <c r="C101" s="1305">
        <v>1932</v>
      </c>
      <c r="D101" s="257" t="s">
        <v>2014</v>
      </c>
      <c r="E101" s="257">
        <v>270000</v>
      </c>
      <c r="F101" s="14"/>
      <c r="G101" s="257"/>
      <c r="H101" s="257">
        <v>270000</v>
      </c>
      <c r="I101" s="49"/>
      <c r="J101" s="224"/>
    </row>
    <row r="102" spans="1:10" ht="15.75" customHeight="1">
      <c r="A102" s="1318">
        <v>61</v>
      </c>
      <c r="B102" s="14" t="s">
        <v>1343</v>
      </c>
      <c r="C102" s="1305">
        <v>1936</v>
      </c>
      <c r="D102" s="257" t="s">
        <v>2903</v>
      </c>
      <c r="E102" s="257">
        <v>270000</v>
      </c>
      <c r="F102" s="14"/>
      <c r="G102" s="257"/>
      <c r="H102" s="257">
        <f aca="true" t="shared" si="1" ref="H102:H112">SUM(E102:G102)</f>
        <v>270000</v>
      </c>
      <c r="I102" s="49"/>
      <c r="J102" s="224"/>
    </row>
    <row r="103" spans="1:10" ht="15.75" customHeight="1">
      <c r="A103" s="1318">
        <v>62</v>
      </c>
      <c r="B103" s="14" t="s">
        <v>1731</v>
      </c>
      <c r="C103" s="1305">
        <v>1936</v>
      </c>
      <c r="D103" s="257" t="s">
        <v>2014</v>
      </c>
      <c r="E103" s="257">
        <v>270000</v>
      </c>
      <c r="F103" s="14"/>
      <c r="G103" s="257"/>
      <c r="H103" s="257">
        <f t="shared" si="1"/>
        <v>270000</v>
      </c>
      <c r="I103" s="49"/>
      <c r="J103" s="224"/>
    </row>
    <row r="104" spans="1:10" ht="15.75" customHeight="1">
      <c r="A104" s="1318">
        <v>63</v>
      </c>
      <c r="B104" s="14" t="s">
        <v>1889</v>
      </c>
      <c r="C104" s="1305">
        <v>1936</v>
      </c>
      <c r="D104" s="257" t="s">
        <v>2005</v>
      </c>
      <c r="E104" s="257">
        <v>270000</v>
      </c>
      <c r="F104" s="14"/>
      <c r="G104" s="257"/>
      <c r="H104" s="257">
        <f t="shared" si="1"/>
        <v>270000</v>
      </c>
      <c r="I104" s="49"/>
      <c r="J104" s="224"/>
    </row>
    <row r="105" spans="1:10" ht="15.75" customHeight="1">
      <c r="A105" s="1318">
        <v>64</v>
      </c>
      <c r="B105" s="14" t="s">
        <v>2137</v>
      </c>
      <c r="C105" s="1305">
        <v>1920</v>
      </c>
      <c r="D105" s="257" t="s">
        <v>2005</v>
      </c>
      <c r="E105" s="257">
        <v>270000</v>
      </c>
      <c r="F105" s="14"/>
      <c r="G105" s="257"/>
      <c r="H105" s="257">
        <f t="shared" si="1"/>
        <v>270000</v>
      </c>
      <c r="I105" s="49"/>
      <c r="J105" s="224"/>
    </row>
    <row r="106" spans="1:10" ht="15.75" customHeight="1">
      <c r="A106" s="1318">
        <v>65</v>
      </c>
      <c r="B106" s="14" t="s">
        <v>2134</v>
      </c>
      <c r="C106" s="1305">
        <v>1930</v>
      </c>
      <c r="D106" s="257" t="s">
        <v>2005</v>
      </c>
      <c r="E106" s="257">
        <v>270000</v>
      </c>
      <c r="F106" s="14"/>
      <c r="G106" s="257"/>
      <c r="H106" s="257">
        <f t="shared" si="1"/>
        <v>270000</v>
      </c>
      <c r="I106" s="49"/>
      <c r="J106" s="224"/>
    </row>
    <row r="107" spans="1:10" ht="15.75" customHeight="1">
      <c r="A107" s="1318">
        <v>66</v>
      </c>
      <c r="B107" s="14" t="s">
        <v>2132</v>
      </c>
      <c r="C107" s="1305">
        <v>1925</v>
      </c>
      <c r="D107" s="257" t="s">
        <v>2007</v>
      </c>
      <c r="E107" s="257">
        <v>270000</v>
      </c>
      <c r="F107" s="14"/>
      <c r="G107" s="257"/>
      <c r="H107" s="257">
        <f t="shared" si="1"/>
        <v>270000</v>
      </c>
      <c r="I107" s="49"/>
      <c r="J107" s="224"/>
    </row>
    <row r="108" spans="1:10" ht="15.75" customHeight="1">
      <c r="A108" s="1318">
        <v>67</v>
      </c>
      <c r="B108" s="14" t="s">
        <v>2129</v>
      </c>
      <c r="C108" s="1305">
        <v>1930</v>
      </c>
      <c r="D108" s="257" t="s">
        <v>2007</v>
      </c>
      <c r="E108" s="257">
        <v>270000</v>
      </c>
      <c r="F108" s="14"/>
      <c r="G108" s="257"/>
      <c r="H108" s="257">
        <f t="shared" si="1"/>
        <v>270000</v>
      </c>
      <c r="I108" s="49"/>
      <c r="J108" s="224"/>
    </row>
    <row r="109" spans="1:10" ht="15.75" customHeight="1">
      <c r="A109" s="1318">
        <v>68</v>
      </c>
      <c r="B109" s="14" t="s">
        <v>2105</v>
      </c>
      <c r="C109" s="1305">
        <v>1930</v>
      </c>
      <c r="D109" s="257" t="s">
        <v>2017</v>
      </c>
      <c r="E109" s="257">
        <v>270000</v>
      </c>
      <c r="F109" s="14"/>
      <c r="G109" s="257"/>
      <c r="H109" s="257">
        <f t="shared" si="1"/>
        <v>270000</v>
      </c>
      <c r="I109" s="49"/>
      <c r="J109" s="224"/>
    </row>
    <row r="110" spans="1:10" ht="15.75" customHeight="1">
      <c r="A110" s="1318">
        <v>69</v>
      </c>
      <c r="B110" s="14" t="s">
        <v>2088</v>
      </c>
      <c r="C110" s="1305">
        <v>1914</v>
      </c>
      <c r="D110" s="257" t="s">
        <v>2198</v>
      </c>
      <c r="E110" s="257">
        <v>270000</v>
      </c>
      <c r="F110" s="14"/>
      <c r="G110" s="257"/>
      <c r="H110" s="257">
        <f t="shared" si="1"/>
        <v>270000</v>
      </c>
      <c r="I110" s="49"/>
      <c r="J110" s="224"/>
    </row>
    <row r="111" spans="1:10" ht="15.75" customHeight="1">
      <c r="A111" s="1318">
        <v>70</v>
      </c>
      <c r="B111" s="14" t="s">
        <v>2080</v>
      </c>
      <c r="C111" s="1305">
        <v>1932</v>
      </c>
      <c r="D111" s="257" t="s">
        <v>2065</v>
      </c>
      <c r="E111" s="257">
        <v>270000</v>
      </c>
      <c r="F111" s="14"/>
      <c r="G111" s="257" t="s">
        <v>1960</v>
      </c>
      <c r="H111" s="257">
        <f t="shared" si="1"/>
        <v>270000</v>
      </c>
      <c r="I111" s="49"/>
      <c r="J111" s="224"/>
    </row>
    <row r="112" spans="1:10" ht="15.75" customHeight="1">
      <c r="A112" s="1318">
        <v>71</v>
      </c>
      <c r="B112" s="14" t="s">
        <v>2074</v>
      </c>
      <c r="C112" s="1305">
        <v>1934</v>
      </c>
      <c r="D112" s="257" t="s">
        <v>2065</v>
      </c>
      <c r="E112" s="257">
        <v>270000</v>
      </c>
      <c r="F112" s="14"/>
      <c r="G112" s="257" t="s">
        <v>1960</v>
      </c>
      <c r="H112" s="257">
        <f t="shared" si="1"/>
        <v>270000</v>
      </c>
      <c r="I112" s="49"/>
      <c r="J112" s="224"/>
    </row>
    <row r="113" spans="1:10" ht="15.75" customHeight="1">
      <c r="A113" s="1318">
        <v>72</v>
      </c>
      <c r="B113" s="14" t="s">
        <v>1545</v>
      </c>
      <c r="C113" s="1305">
        <v>1936</v>
      </c>
      <c r="D113" s="257" t="s">
        <v>1547</v>
      </c>
      <c r="E113" s="257">
        <v>270000</v>
      </c>
      <c r="F113" s="14"/>
      <c r="G113" s="257"/>
      <c r="H113" s="257">
        <f aca="true" t="shared" si="2" ref="H113:H118">E113+G113</f>
        <v>270000</v>
      </c>
      <c r="I113" s="1319"/>
      <c r="J113" s="224"/>
    </row>
    <row r="114" spans="1:10" ht="15.75" customHeight="1">
      <c r="A114" s="1318">
        <v>73</v>
      </c>
      <c r="B114" s="14" t="s">
        <v>1546</v>
      </c>
      <c r="C114" s="1305">
        <v>1936</v>
      </c>
      <c r="D114" s="257" t="s">
        <v>1547</v>
      </c>
      <c r="E114" s="257">
        <v>270000</v>
      </c>
      <c r="F114" s="14"/>
      <c r="G114" s="257"/>
      <c r="H114" s="257">
        <f t="shared" si="2"/>
        <v>270000</v>
      </c>
      <c r="I114" s="1319"/>
      <c r="J114" s="224"/>
    </row>
    <row r="115" spans="1:10" ht="15.75" customHeight="1">
      <c r="A115" s="1318">
        <v>74</v>
      </c>
      <c r="B115" s="14" t="s">
        <v>2623</v>
      </c>
      <c r="C115" s="1305">
        <v>1936</v>
      </c>
      <c r="D115" s="257" t="s">
        <v>2624</v>
      </c>
      <c r="E115" s="257">
        <v>270000</v>
      </c>
      <c r="F115" s="14"/>
      <c r="G115" s="257"/>
      <c r="H115" s="257">
        <f t="shared" si="2"/>
        <v>270000</v>
      </c>
      <c r="I115" s="1319"/>
      <c r="J115" s="224"/>
    </row>
    <row r="116" spans="1:10" ht="15.75" customHeight="1">
      <c r="A116" s="1318">
        <v>75</v>
      </c>
      <c r="B116" s="14" t="s">
        <v>2625</v>
      </c>
      <c r="C116" s="1305">
        <v>1936</v>
      </c>
      <c r="D116" s="257" t="s">
        <v>2624</v>
      </c>
      <c r="E116" s="257">
        <v>270000</v>
      </c>
      <c r="F116" s="14"/>
      <c r="G116" s="257"/>
      <c r="H116" s="257">
        <f t="shared" si="2"/>
        <v>270000</v>
      </c>
      <c r="I116" s="1319"/>
      <c r="J116" s="224"/>
    </row>
    <row r="117" spans="1:10" ht="15.75" customHeight="1">
      <c r="A117" s="1318">
        <v>76</v>
      </c>
      <c r="B117" s="14" t="s">
        <v>2626</v>
      </c>
      <c r="C117" s="1305">
        <v>1936</v>
      </c>
      <c r="D117" s="257" t="s">
        <v>2198</v>
      </c>
      <c r="E117" s="257">
        <v>270000</v>
      </c>
      <c r="F117" s="14"/>
      <c r="G117" s="257"/>
      <c r="H117" s="257">
        <f t="shared" si="2"/>
        <v>270000</v>
      </c>
      <c r="I117" s="1319"/>
      <c r="J117" s="224"/>
    </row>
    <row r="118" spans="1:10" ht="15.75" customHeight="1">
      <c r="A118" s="1318">
        <v>77</v>
      </c>
      <c r="B118" s="14" t="s">
        <v>2627</v>
      </c>
      <c r="C118" s="1305">
        <v>1936</v>
      </c>
      <c r="D118" s="257" t="s">
        <v>2198</v>
      </c>
      <c r="E118" s="257">
        <v>270000</v>
      </c>
      <c r="F118" s="14"/>
      <c r="G118" s="257"/>
      <c r="H118" s="257">
        <f t="shared" si="2"/>
        <v>270000</v>
      </c>
      <c r="I118" s="1319"/>
      <c r="J118" s="224"/>
    </row>
    <row r="119" spans="1:10" ht="15.75" customHeight="1">
      <c r="A119" s="1318">
        <v>78</v>
      </c>
      <c r="B119" s="14" t="s">
        <v>734</v>
      </c>
      <c r="C119" s="1305">
        <v>1937</v>
      </c>
      <c r="D119" s="257" t="s">
        <v>2065</v>
      </c>
      <c r="E119" s="257">
        <v>270000</v>
      </c>
      <c r="F119" s="14"/>
      <c r="G119" s="257"/>
      <c r="H119" s="257">
        <f>E119+G119</f>
        <v>270000</v>
      </c>
      <c r="I119" s="1319"/>
      <c r="J119" s="224"/>
    </row>
    <row r="120" spans="1:10" ht="15.75" customHeight="1">
      <c r="A120" s="1318">
        <v>79</v>
      </c>
      <c r="B120" s="14" t="s">
        <v>2145</v>
      </c>
      <c r="C120" s="1305">
        <v>1937</v>
      </c>
      <c r="D120" s="257" t="s">
        <v>1547</v>
      </c>
      <c r="E120" s="257">
        <v>270000</v>
      </c>
      <c r="F120" s="14"/>
      <c r="G120" s="257"/>
      <c r="H120" s="257">
        <f>E120+G120</f>
        <v>270000</v>
      </c>
      <c r="I120" s="1319"/>
      <c r="J120" s="224"/>
    </row>
    <row r="121" spans="1:10" ht="15.75" customHeight="1">
      <c r="A121" s="1318">
        <v>80</v>
      </c>
      <c r="B121" s="14" t="s">
        <v>918</v>
      </c>
      <c r="C121" s="1305">
        <v>1937</v>
      </c>
      <c r="D121" s="257" t="s">
        <v>2163</v>
      </c>
      <c r="E121" s="257">
        <v>270000</v>
      </c>
      <c r="F121" s="14"/>
      <c r="G121" s="257"/>
      <c r="H121" s="257">
        <f>G121+E121</f>
        <v>270000</v>
      </c>
      <c r="I121" s="1319"/>
      <c r="J121" s="224"/>
    </row>
    <row r="122" spans="1:10" ht="15.75" customHeight="1">
      <c r="A122" s="1318">
        <v>81</v>
      </c>
      <c r="B122" s="1320" t="s">
        <v>919</v>
      </c>
      <c r="C122" s="1321">
        <v>1936</v>
      </c>
      <c r="D122" s="257" t="s">
        <v>1547</v>
      </c>
      <c r="E122" s="257">
        <v>270000</v>
      </c>
      <c r="G122" s="257"/>
      <c r="H122" s="1082">
        <f>G122+E122</f>
        <v>270000</v>
      </c>
      <c r="I122" s="1319"/>
      <c r="J122" s="224"/>
    </row>
    <row r="123" spans="1:10" ht="15.75" customHeight="1">
      <c r="A123" s="1318">
        <v>82</v>
      </c>
      <c r="B123" s="14" t="s">
        <v>2833</v>
      </c>
      <c r="C123" s="1305">
        <v>1937</v>
      </c>
      <c r="D123" s="257" t="s">
        <v>2198</v>
      </c>
      <c r="E123" s="257">
        <v>270000</v>
      </c>
      <c r="F123" s="14"/>
      <c r="G123" s="257"/>
      <c r="H123" s="257">
        <f>E123+G123</f>
        <v>270000</v>
      </c>
      <c r="I123" s="1319"/>
      <c r="J123" s="224"/>
    </row>
    <row r="124" spans="1:10" ht="15.75" customHeight="1">
      <c r="A124" s="1318">
        <v>83</v>
      </c>
      <c r="B124" s="14" t="s">
        <v>2834</v>
      </c>
      <c r="C124" s="1305">
        <v>1937</v>
      </c>
      <c r="D124" s="257" t="s">
        <v>2017</v>
      </c>
      <c r="E124" s="257">
        <v>270000</v>
      </c>
      <c r="F124" s="14"/>
      <c r="G124" s="257"/>
      <c r="H124" s="257">
        <f>E124+G124</f>
        <v>270000</v>
      </c>
      <c r="I124" s="1319"/>
      <c r="J124" s="224"/>
    </row>
    <row r="125" spans="1:10" ht="15.75" customHeight="1">
      <c r="A125" s="1318">
        <v>84</v>
      </c>
      <c r="B125" s="14" t="s">
        <v>2835</v>
      </c>
      <c r="C125" s="1305">
        <v>1937</v>
      </c>
      <c r="D125" s="257" t="s">
        <v>2017</v>
      </c>
      <c r="E125" s="257">
        <v>270000</v>
      </c>
      <c r="F125" s="14"/>
      <c r="G125" s="257"/>
      <c r="H125" s="257">
        <f>G125+E125</f>
        <v>270000</v>
      </c>
      <c r="I125" s="1319"/>
      <c r="J125" s="224"/>
    </row>
    <row r="126" spans="1:10" ht="15.75" customHeight="1">
      <c r="A126" s="1318">
        <v>85</v>
      </c>
      <c r="B126" s="1320" t="s">
        <v>2836</v>
      </c>
      <c r="C126" s="1321">
        <v>1937</v>
      </c>
      <c r="D126" s="257" t="s">
        <v>2014</v>
      </c>
      <c r="E126" s="257">
        <v>270000</v>
      </c>
      <c r="G126" s="257"/>
      <c r="H126" s="1082">
        <f>G126+E126</f>
        <v>270000</v>
      </c>
      <c r="I126" s="1319"/>
      <c r="J126" s="224"/>
    </row>
    <row r="127" spans="1:10" ht="15.75" customHeight="1">
      <c r="A127" s="1318">
        <v>86</v>
      </c>
      <c r="B127" s="14" t="s">
        <v>2353</v>
      </c>
      <c r="C127" s="1305">
        <v>1937</v>
      </c>
      <c r="D127" s="257" t="s">
        <v>2175</v>
      </c>
      <c r="E127" s="257">
        <v>270000</v>
      </c>
      <c r="F127" s="14"/>
      <c r="G127" s="257"/>
      <c r="H127" s="257">
        <f>E127+G127</f>
        <v>270000</v>
      </c>
      <c r="I127" s="1319"/>
      <c r="J127" s="224"/>
    </row>
    <row r="128" spans="1:8" ht="15.75" customHeight="1">
      <c r="A128" s="1318">
        <v>87</v>
      </c>
      <c r="B128" s="14" t="s">
        <v>1980</v>
      </c>
      <c r="C128" s="1305">
        <v>1937</v>
      </c>
      <c r="D128" s="257" t="s">
        <v>2017</v>
      </c>
      <c r="E128" s="257">
        <v>270000</v>
      </c>
      <c r="F128" s="14"/>
      <c r="G128" s="257"/>
      <c r="H128" s="257">
        <f>E128+G128</f>
        <v>270000</v>
      </c>
    </row>
    <row r="129" spans="1:10" ht="15.75" customHeight="1">
      <c r="A129" s="1318">
        <v>88</v>
      </c>
      <c r="B129" s="14" t="s">
        <v>1981</v>
      </c>
      <c r="C129" s="1305">
        <v>1937</v>
      </c>
      <c r="D129" s="257" t="s">
        <v>2017</v>
      </c>
      <c r="E129" s="257">
        <v>270000</v>
      </c>
      <c r="F129" s="14"/>
      <c r="G129" s="257"/>
      <c r="H129" s="257">
        <f aca="true" t="shared" si="3" ref="H129:H134">G129+E129</f>
        <v>270000</v>
      </c>
      <c r="I129" s="1319"/>
      <c r="J129" s="224"/>
    </row>
    <row r="130" spans="1:10" ht="15.75" customHeight="1">
      <c r="A130" s="1318">
        <v>89</v>
      </c>
      <c r="B130" s="1322" t="s">
        <v>2381</v>
      </c>
      <c r="C130" s="1324">
        <v>1937</v>
      </c>
      <c r="D130" s="257" t="s">
        <v>2018</v>
      </c>
      <c r="E130" s="257">
        <v>270000</v>
      </c>
      <c r="G130" s="257"/>
      <c r="H130" s="1082">
        <f t="shared" si="3"/>
        <v>270000</v>
      </c>
      <c r="I130" s="1319"/>
      <c r="J130" s="224"/>
    </row>
    <row r="131" spans="1:10" ht="15.75" customHeight="1">
      <c r="A131" s="1318">
        <v>90</v>
      </c>
      <c r="B131" s="14" t="s">
        <v>283</v>
      </c>
      <c r="C131" s="1296">
        <v>1937</v>
      </c>
      <c r="D131" s="257" t="s">
        <v>2189</v>
      </c>
      <c r="E131" s="257">
        <v>270000</v>
      </c>
      <c r="F131" s="1325"/>
      <c r="G131" s="257"/>
      <c r="H131" s="257">
        <f t="shared" si="3"/>
        <v>270000</v>
      </c>
      <c r="I131" s="1319"/>
      <c r="J131" s="224"/>
    </row>
    <row r="132" spans="1:10" ht="15.75" customHeight="1">
      <c r="A132" s="1318">
        <v>91</v>
      </c>
      <c r="B132" s="1322" t="s">
        <v>284</v>
      </c>
      <c r="C132" s="1324">
        <v>1937</v>
      </c>
      <c r="D132" s="257" t="s">
        <v>2007</v>
      </c>
      <c r="E132" s="257">
        <v>270000</v>
      </c>
      <c r="G132" s="257"/>
      <c r="H132" s="1082">
        <f t="shared" si="3"/>
        <v>270000</v>
      </c>
      <c r="I132" s="1319"/>
      <c r="J132" s="224"/>
    </row>
    <row r="133" spans="1:10" ht="15.75" customHeight="1">
      <c r="A133" s="1318">
        <v>92</v>
      </c>
      <c r="B133" s="14" t="s">
        <v>2593</v>
      </c>
      <c r="C133" s="1296">
        <v>1937</v>
      </c>
      <c r="D133" s="257" t="s">
        <v>2189</v>
      </c>
      <c r="E133" s="257">
        <v>270000</v>
      </c>
      <c r="F133" s="1325"/>
      <c r="G133" s="257"/>
      <c r="H133" s="257">
        <f t="shared" si="3"/>
        <v>270000</v>
      </c>
      <c r="I133" s="1319"/>
      <c r="J133" s="224"/>
    </row>
    <row r="134" spans="1:10" ht="15.75" customHeight="1">
      <c r="A134" s="1318">
        <v>93</v>
      </c>
      <c r="B134" s="1322" t="s">
        <v>2594</v>
      </c>
      <c r="C134" s="1324">
        <v>1937</v>
      </c>
      <c r="D134" s="257" t="s">
        <v>2198</v>
      </c>
      <c r="E134" s="257">
        <v>270000</v>
      </c>
      <c r="G134" s="257"/>
      <c r="H134" s="1082">
        <f t="shared" si="3"/>
        <v>270000</v>
      </c>
      <c r="I134" s="1319"/>
      <c r="J134" s="224"/>
    </row>
    <row r="135" spans="1:10" ht="15.75" customHeight="1">
      <c r="A135" s="1318">
        <v>94</v>
      </c>
      <c r="B135" s="1322" t="s">
        <v>669</v>
      </c>
      <c r="C135" s="1324">
        <v>1937</v>
      </c>
      <c r="D135" s="257" t="s">
        <v>2014</v>
      </c>
      <c r="E135" s="257">
        <v>270000</v>
      </c>
      <c r="G135" s="257"/>
      <c r="H135" s="1082">
        <f aca="true" t="shared" si="4" ref="H135:H150">G135+E135</f>
        <v>270000</v>
      </c>
      <c r="I135" s="1319"/>
      <c r="J135" s="224"/>
    </row>
    <row r="136" spans="1:10" ht="15.75" customHeight="1">
      <c r="A136" s="1318">
        <v>95</v>
      </c>
      <c r="B136" s="1322" t="s">
        <v>671</v>
      </c>
      <c r="C136" s="1324">
        <v>1937</v>
      </c>
      <c r="D136" s="257" t="s">
        <v>2198</v>
      </c>
      <c r="E136" s="257">
        <v>270000</v>
      </c>
      <c r="G136" s="257"/>
      <c r="H136" s="1082">
        <f t="shared" si="4"/>
        <v>270000</v>
      </c>
      <c r="I136" s="1319"/>
      <c r="J136" s="224"/>
    </row>
    <row r="137" spans="1:10" ht="15.75" customHeight="1">
      <c r="A137" s="1318">
        <v>96</v>
      </c>
      <c r="B137" s="1322" t="s">
        <v>670</v>
      </c>
      <c r="C137" s="1324">
        <v>1937</v>
      </c>
      <c r="D137" s="257" t="s">
        <v>2175</v>
      </c>
      <c r="E137" s="257">
        <v>270000</v>
      </c>
      <c r="G137" s="257"/>
      <c r="H137" s="1082">
        <f t="shared" si="4"/>
        <v>270000</v>
      </c>
      <c r="I137" s="1319"/>
      <c r="J137" s="224"/>
    </row>
    <row r="138" spans="1:10" ht="15.75" customHeight="1">
      <c r="A138" s="1318">
        <v>97</v>
      </c>
      <c r="B138" s="1322" t="s">
        <v>638</v>
      </c>
      <c r="C138" s="1324">
        <v>1937</v>
      </c>
      <c r="D138" s="257" t="s">
        <v>2163</v>
      </c>
      <c r="E138" s="257">
        <v>270000</v>
      </c>
      <c r="G138" s="257"/>
      <c r="H138" s="1082">
        <f>G138+E138</f>
        <v>270000</v>
      </c>
      <c r="I138" s="1319"/>
      <c r="J138" s="224"/>
    </row>
    <row r="139" spans="1:10" ht="15.75" customHeight="1">
      <c r="A139" s="1318">
        <v>98</v>
      </c>
      <c r="B139" s="1322" t="s">
        <v>1060</v>
      </c>
      <c r="C139" s="1324">
        <v>1937</v>
      </c>
      <c r="D139" s="257" t="s">
        <v>2017</v>
      </c>
      <c r="E139" s="257">
        <v>270000</v>
      </c>
      <c r="G139" s="257"/>
      <c r="H139" s="1082">
        <f>G139+E139</f>
        <v>270000</v>
      </c>
      <c r="I139" s="1319"/>
      <c r="J139" s="224"/>
    </row>
    <row r="140" spans="1:10" ht="15.75" customHeight="1">
      <c r="A140" s="1318">
        <v>99</v>
      </c>
      <c r="B140" s="1322" t="s">
        <v>1061</v>
      </c>
      <c r="C140" s="1324">
        <v>1938</v>
      </c>
      <c r="D140" s="257" t="s">
        <v>2005</v>
      </c>
      <c r="E140" s="257">
        <v>270000</v>
      </c>
      <c r="G140" s="257"/>
      <c r="H140" s="1082">
        <f>G140+E140</f>
        <v>270000</v>
      </c>
      <c r="I140" s="1319"/>
      <c r="J140" s="224"/>
    </row>
    <row r="141" spans="1:10" ht="15.75" customHeight="1">
      <c r="A141" s="1318">
        <v>100</v>
      </c>
      <c r="B141" s="1322" t="s">
        <v>1062</v>
      </c>
      <c r="C141" s="1324">
        <v>1937</v>
      </c>
      <c r="D141" s="257" t="s">
        <v>2198</v>
      </c>
      <c r="E141" s="257">
        <v>270000</v>
      </c>
      <c r="G141" s="257"/>
      <c r="H141" s="1082">
        <f>G141+E141</f>
        <v>270000</v>
      </c>
      <c r="I141" s="1319"/>
      <c r="J141" s="224"/>
    </row>
    <row r="142" spans="1:12" ht="15.75" customHeight="1">
      <c r="A142" s="1318">
        <v>101</v>
      </c>
      <c r="B142" s="1295" t="s">
        <v>2020</v>
      </c>
      <c r="C142" s="1296">
        <v>1937</v>
      </c>
      <c r="D142" s="1297" t="s">
        <v>2018</v>
      </c>
      <c r="E142" s="257">
        <v>270000</v>
      </c>
      <c r="G142" s="257"/>
      <c r="H142" s="1082">
        <f t="shared" si="4"/>
        <v>270000</v>
      </c>
      <c r="I142" s="1319"/>
      <c r="J142" s="224"/>
      <c r="K142" s="1326"/>
      <c r="L142" s="403"/>
    </row>
    <row r="143" spans="1:12" ht="15.75" customHeight="1">
      <c r="A143" s="1318">
        <v>102</v>
      </c>
      <c r="B143" s="1295" t="s">
        <v>2029</v>
      </c>
      <c r="C143" s="1296">
        <v>1932</v>
      </c>
      <c r="D143" s="1297" t="s">
        <v>2306</v>
      </c>
      <c r="E143" s="257">
        <v>270000</v>
      </c>
      <c r="G143" s="257"/>
      <c r="H143" s="1082">
        <f t="shared" si="4"/>
        <v>270000</v>
      </c>
      <c r="I143" s="1319"/>
      <c r="J143" s="224"/>
      <c r="K143" s="1326"/>
      <c r="L143" s="403"/>
    </row>
    <row r="144" spans="1:12" ht="15.75" customHeight="1">
      <c r="A144" s="1318">
        <v>103</v>
      </c>
      <c r="B144" s="1295" t="s">
        <v>2033</v>
      </c>
      <c r="C144" s="1296">
        <v>1933</v>
      </c>
      <c r="D144" s="1297" t="s">
        <v>1816</v>
      </c>
      <c r="E144" s="257">
        <v>270000</v>
      </c>
      <c r="G144" s="257"/>
      <c r="H144" s="1082">
        <f t="shared" si="4"/>
        <v>270000</v>
      </c>
      <c r="I144" s="1319"/>
      <c r="J144" s="224"/>
      <c r="K144" s="1326"/>
      <c r="L144" s="403"/>
    </row>
    <row r="145" spans="1:12" ht="15.75" customHeight="1">
      <c r="A145" s="1318">
        <v>104</v>
      </c>
      <c r="B145" s="1297" t="s">
        <v>2066</v>
      </c>
      <c r="C145" s="1305">
        <v>1933</v>
      </c>
      <c r="D145" s="1297" t="s">
        <v>2189</v>
      </c>
      <c r="E145" s="257">
        <v>270000</v>
      </c>
      <c r="G145" s="257"/>
      <c r="H145" s="1082">
        <f t="shared" si="4"/>
        <v>270000</v>
      </c>
      <c r="I145" s="1319"/>
      <c r="J145" s="224"/>
      <c r="K145" s="1326"/>
      <c r="L145" s="403"/>
    </row>
    <row r="146" spans="1:12" ht="15.75" customHeight="1">
      <c r="A146" s="1318">
        <v>105</v>
      </c>
      <c r="B146" s="1297" t="s">
        <v>337</v>
      </c>
      <c r="C146" s="1305">
        <v>1938</v>
      </c>
      <c r="D146" s="257" t="s">
        <v>2005</v>
      </c>
      <c r="E146" s="257">
        <v>270000</v>
      </c>
      <c r="G146" s="257"/>
      <c r="H146" s="1082">
        <f t="shared" si="4"/>
        <v>270000</v>
      </c>
      <c r="I146" s="1319"/>
      <c r="J146" s="224"/>
      <c r="K146" s="1326"/>
      <c r="L146" s="403"/>
    </row>
    <row r="147" spans="1:12" ht="15.75" customHeight="1">
      <c r="A147" s="1318">
        <v>106</v>
      </c>
      <c r="B147" s="1297" t="s">
        <v>1499</v>
      </c>
      <c r="C147" s="1305">
        <v>1938</v>
      </c>
      <c r="D147" s="1297" t="s">
        <v>2119</v>
      </c>
      <c r="E147" s="257">
        <v>270000</v>
      </c>
      <c r="G147" s="257"/>
      <c r="H147" s="1082">
        <f t="shared" si="4"/>
        <v>270000</v>
      </c>
      <c r="I147" s="1319"/>
      <c r="J147" s="224"/>
      <c r="K147" s="1326"/>
      <c r="L147" s="403"/>
    </row>
    <row r="148" spans="1:12" ht="15.75" customHeight="1">
      <c r="A148" s="1318">
        <v>107</v>
      </c>
      <c r="B148" s="1297" t="s">
        <v>2367</v>
      </c>
      <c r="C148" s="1305">
        <v>1938</v>
      </c>
      <c r="D148" s="1297" t="s">
        <v>2014</v>
      </c>
      <c r="E148" s="257">
        <v>270000</v>
      </c>
      <c r="G148" s="257"/>
      <c r="H148" s="1082">
        <f t="shared" si="4"/>
        <v>270000</v>
      </c>
      <c r="I148" s="1319"/>
      <c r="J148" s="224"/>
      <c r="K148" s="1326"/>
      <c r="L148" s="403"/>
    </row>
    <row r="149" spans="1:12" ht="15.75" customHeight="1">
      <c r="A149" s="1318">
        <v>108</v>
      </c>
      <c r="B149" s="1297" t="s">
        <v>2368</v>
      </c>
      <c r="C149" s="1305">
        <v>1938</v>
      </c>
      <c r="D149" s="1297" t="s">
        <v>1547</v>
      </c>
      <c r="E149" s="257">
        <v>270000</v>
      </c>
      <c r="G149" s="257"/>
      <c r="H149" s="1082">
        <f t="shared" si="4"/>
        <v>270000</v>
      </c>
      <c r="I149" s="1319"/>
      <c r="J149" s="224"/>
      <c r="K149" s="1326"/>
      <c r="L149" s="403"/>
    </row>
    <row r="150" spans="1:12" ht="15.75" customHeight="1">
      <c r="A150" s="1318">
        <v>109</v>
      </c>
      <c r="B150" s="1297" t="s">
        <v>1937</v>
      </c>
      <c r="C150" s="1305">
        <v>1938</v>
      </c>
      <c r="D150" s="1297" t="s">
        <v>1547</v>
      </c>
      <c r="E150" s="257">
        <v>270000</v>
      </c>
      <c r="G150" s="257">
        <v>1890000</v>
      </c>
      <c r="H150" s="1082">
        <f t="shared" si="4"/>
        <v>2160000</v>
      </c>
      <c r="I150" s="1319"/>
      <c r="J150" s="224"/>
      <c r="K150" s="1326"/>
      <c r="L150" s="403"/>
    </row>
    <row r="151" spans="1:10" ht="15.75" customHeight="1">
      <c r="A151" s="1327" t="s">
        <v>2148</v>
      </c>
      <c r="B151" s="1328"/>
      <c r="C151" s="1329"/>
      <c r="D151" s="602"/>
      <c r="E151" s="1330">
        <f>SUM(E43:E150)</f>
        <v>29160000</v>
      </c>
      <c r="F151" s="1331"/>
      <c r="G151" s="1332">
        <v>1890000</v>
      </c>
      <c r="H151" s="1330">
        <f>E151+G151</f>
        <v>31050000</v>
      </c>
      <c r="I151" s="1333"/>
      <c r="J151" s="1311"/>
    </row>
    <row r="152" spans="1:10" ht="15.75" customHeight="1">
      <c r="A152" s="1465" t="s">
        <v>870</v>
      </c>
      <c r="B152" s="1466"/>
      <c r="C152" s="1466"/>
      <c r="D152" s="1466"/>
      <c r="E152" s="1466"/>
      <c r="F152" s="1466"/>
      <c r="G152" s="1466"/>
      <c r="H152" s="1466"/>
      <c r="I152" s="1466"/>
      <c r="J152" s="1467"/>
    </row>
    <row r="153" spans="1:10" ht="15.75" customHeight="1">
      <c r="A153" s="1318">
        <v>1</v>
      </c>
      <c r="B153" s="14" t="s">
        <v>1888</v>
      </c>
      <c r="C153" s="1305">
        <v>1980</v>
      </c>
      <c r="D153" s="257" t="s">
        <v>2163</v>
      </c>
      <c r="E153" s="257">
        <v>405000</v>
      </c>
      <c r="F153" s="14"/>
      <c r="G153" s="257"/>
      <c r="H153" s="257">
        <f>E153+G153</f>
        <v>405000</v>
      </c>
      <c r="I153" s="49"/>
      <c r="J153" s="224"/>
    </row>
    <row r="154" spans="1:10" ht="15.75" customHeight="1">
      <c r="A154" s="1318">
        <v>2</v>
      </c>
      <c r="B154" s="14" t="s">
        <v>840</v>
      </c>
      <c r="C154" s="1305">
        <v>1972</v>
      </c>
      <c r="D154" s="257" t="s">
        <v>2163</v>
      </c>
      <c r="E154" s="257">
        <v>405000</v>
      </c>
      <c r="F154" s="14"/>
      <c r="G154" s="257"/>
      <c r="H154" s="257">
        <f aca="true" t="shared" si="5" ref="H154:H188">E154+G154</f>
        <v>405000</v>
      </c>
      <c r="I154" s="49"/>
      <c r="J154" s="224"/>
    </row>
    <row r="155" spans="1:10" ht="15.75" customHeight="1">
      <c r="A155" s="1318">
        <v>3</v>
      </c>
      <c r="B155" s="14" t="s">
        <v>2164</v>
      </c>
      <c r="C155" s="1305">
        <v>1959</v>
      </c>
      <c r="D155" s="257" t="s">
        <v>2163</v>
      </c>
      <c r="E155" s="257">
        <v>405000</v>
      </c>
      <c r="F155" s="14"/>
      <c r="G155" s="257"/>
      <c r="H155" s="257">
        <f t="shared" si="5"/>
        <v>405000</v>
      </c>
      <c r="I155" s="49"/>
      <c r="J155" s="224"/>
    </row>
    <row r="156" spans="1:10" ht="15.75" customHeight="1">
      <c r="A156" s="1318">
        <v>4</v>
      </c>
      <c r="B156" s="14" t="s">
        <v>2165</v>
      </c>
      <c r="C156" s="1305">
        <v>1959</v>
      </c>
      <c r="D156" s="257" t="s">
        <v>2163</v>
      </c>
      <c r="E156" s="257">
        <v>405000</v>
      </c>
      <c r="F156" s="14"/>
      <c r="G156" s="257"/>
      <c r="H156" s="257">
        <f t="shared" si="5"/>
        <v>405000</v>
      </c>
      <c r="I156" s="49"/>
      <c r="J156" s="224"/>
    </row>
    <row r="157" spans="1:10" ht="15.75" customHeight="1">
      <c r="A157" s="1318">
        <v>5</v>
      </c>
      <c r="B157" s="14" t="s">
        <v>2166</v>
      </c>
      <c r="C157" s="1305">
        <v>1985</v>
      </c>
      <c r="D157" s="257" t="s">
        <v>2167</v>
      </c>
      <c r="E157" s="257">
        <v>405000</v>
      </c>
      <c r="F157" s="14"/>
      <c r="G157" s="257"/>
      <c r="H157" s="257">
        <f t="shared" si="5"/>
        <v>405000</v>
      </c>
      <c r="I157" s="49"/>
      <c r="J157" s="224"/>
    </row>
    <row r="158" spans="1:10" ht="15.75" customHeight="1">
      <c r="A158" s="1318">
        <v>6</v>
      </c>
      <c r="B158" s="14" t="s">
        <v>2168</v>
      </c>
      <c r="C158" s="1305">
        <v>1979</v>
      </c>
      <c r="D158" s="257" t="s">
        <v>2167</v>
      </c>
      <c r="E158" s="257">
        <v>405000</v>
      </c>
      <c r="F158" s="14"/>
      <c r="G158" s="257"/>
      <c r="H158" s="257">
        <f t="shared" si="5"/>
        <v>405000</v>
      </c>
      <c r="I158" s="49"/>
      <c r="J158" s="224"/>
    </row>
    <row r="159" spans="1:10" ht="15.75" customHeight="1">
      <c r="A159" s="1318">
        <v>7</v>
      </c>
      <c r="B159" s="14" t="s">
        <v>2169</v>
      </c>
      <c r="C159" s="1305">
        <v>1962</v>
      </c>
      <c r="D159" s="257" t="s">
        <v>2167</v>
      </c>
      <c r="E159" s="257">
        <v>405000</v>
      </c>
      <c r="F159" s="14"/>
      <c r="G159" s="257"/>
      <c r="H159" s="257">
        <f t="shared" si="5"/>
        <v>405000</v>
      </c>
      <c r="I159" s="49"/>
      <c r="J159" s="224"/>
    </row>
    <row r="160" spans="1:10" ht="15.75" customHeight="1">
      <c r="A160" s="1318">
        <v>8</v>
      </c>
      <c r="B160" s="14" t="s">
        <v>2170</v>
      </c>
      <c r="C160" s="1305">
        <v>1993</v>
      </c>
      <c r="D160" s="257" t="s">
        <v>2017</v>
      </c>
      <c r="E160" s="257">
        <v>405000</v>
      </c>
      <c r="F160" s="14"/>
      <c r="G160" s="257"/>
      <c r="H160" s="257">
        <f t="shared" si="5"/>
        <v>405000</v>
      </c>
      <c r="I160" s="49"/>
      <c r="J160" s="224"/>
    </row>
    <row r="161" spans="1:10" ht="15.75" customHeight="1">
      <c r="A161" s="1318">
        <v>9</v>
      </c>
      <c r="B161" s="14" t="s">
        <v>2174</v>
      </c>
      <c r="C161" s="1305">
        <v>1962</v>
      </c>
      <c r="D161" s="257" t="s">
        <v>2175</v>
      </c>
      <c r="E161" s="257">
        <v>405000</v>
      </c>
      <c r="F161" s="14"/>
      <c r="G161" s="257"/>
      <c r="H161" s="257">
        <f t="shared" si="5"/>
        <v>405000</v>
      </c>
      <c r="I161" s="49"/>
      <c r="J161" s="224"/>
    </row>
    <row r="162" spans="1:10" ht="15.75" customHeight="1">
      <c r="A162" s="1318">
        <v>10</v>
      </c>
      <c r="B162" s="14" t="s">
        <v>2176</v>
      </c>
      <c r="C162" s="1305">
        <v>1967</v>
      </c>
      <c r="D162" s="257" t="s">
        <v>2177</v>
      </c>
      <c r="E162" s="257">
        <v>405000</v>
      </c>
      <c r="F162" s="14"/>
      <c r="G162" s="257"/>
      <c r="H162" s="257">
        <f t="shared" si="5"/>
        <v>405000</v>
      </c>
      <c r="I162" s="49"/>
      <c r="J162" s="224"/>
    </row>
    <row r="163" spans="1:10" ht="15.75" customHeight="1">
      <c r="A163" s="1318">
        <v>11</v>
      </c>
      <c r="B163" s="14" t="s">
        <v>2178</v>
      </c>
      <c r="C163" s="1305">
        <v>1968</v>
      </c>
      <c r="D163" s="257" t="s">
        <v>2119</v>
      </c>
      <c r="E163" s="257">
        <v>405000</v>
      </c>
      <c r="F163" s="14"/>
      <c r="G163" s="257"/>
      <c r="H163" s="257">
        <f t="shared" si="5"/>
        <v>405000</v>
      </c>
      <c r="I163" s="49"/>
      <c r="J163" s="224"/>
    </row>
    <row r="164" spans="1:10" ht="15.75" customHeight="1">
      <c r="A164" s="1318">
        <v>12</v>
      </c>
      <c r="B164" s="14" t="s">
        <v>2179</v>
      </c>
      <c r="C164" s="1305">
        <v>1979</v>
      </c>
      <c r="D164" s="257" t="s">
        <v>2119</v>
      </c>
      <c r="E164" s="257">
        <v>405000</v>
      </c>
      <c r="F164" s="14"/>
      <c r="G164" s="257"/>
      <c r="H164" s="257">
        <f t="shared" si="5"/>
        <v>405000</v>
      </c>
      <c r="I164" s="49"/>
      <c r="J164" s="224"/>
    </row>
    <row r="165" spans="1:10" ht="15.75" customHeight="1">
      <c r="A165" s="1318">
        <v>13</v>
      </c>
      <c r="B165" s="14" t="s">
        <v>2180</v>
      </c>
      <c r="C165" s="1305">
        <v>1973</v>
      </c>
      <c r="D165" s="257" t="s">
        <v>2119</v>
      </c>
      <c r="E165" s="257">
        <v>405000</v>
      </c>
      <c r="F165" s="14"/>
      <c r="G165" s="257"/>
      <c r="H165" s="257">
        <f t="shared" si="5"/>
        <v>405000</v>
      </c>
      <c r="I165" s="49"/>
      <c r="J165" s="224"/>
    </row>
    <row r="166" spans="1:10" ht="15.75" customHeight="1">
      <c r="A166" s="1318">
        <v>14</v>
      </c>
      <c r="B166" s="14" t="s">
        <v>2181</v>
      </c>
      <c r="C166" s="1305">
        <v>1980</v>
      </c>
      <c r="D166" s="257" t="s">
        <v>2018</v>
      </c>
      <c r="E166" s="257">
        <v>405000</v>
      </c>
      <c r="F166" s="14"/>
      <c r="G166" s="257"/>
      <c r="H166" s="257">
        <f t="shared" si="5"/>
        <v>405000</v>
      </c>
      <c r="I166" s="49"/>
      <c r="J166" s="224"/>
    </row>
    <row r="167" spans="1:10" ht="15.75" customHeight="1">
      <c r="A167" s="1318">
        <v>15</v>
      </c>
      <c r="B167" s="14" t="s">
        <v>2182</v>
      </c>
      <c r="C167" s="1305">
        <v>1993</v>
      </c>
      <c r="D167" s="257" t="s">
        <v>2018</v>
      </c>
      <c r="E167" s="257">
        <v>405000</v>
      </c>
      <c r="F167" s="14"/>
      <c r="G167" s="257"/>
      <c r="H167" s="257">
        <f t="shared" si="5"/>
        <v>405000</v>
      </c>
      <c r="I167" s="49"/>
      <c r="J167" s="224"/>
    </row>
    <row r="168" spans="1:10" ht="15.75" customHeight="1">
      <c r="A168" s="1318">
        <v>16</v>
      </c>
      <c r="B168" s="14" t="s">
        <v>2183</v>
      </c>
      <c r="C168" s="1305">
        <v>1966</v>
      </c>
      <c r="D168" s="257" t="s">
        <v>2018</v>
      </c>
      <c r="E168" s="257">
        <v>405000</v>
      </c>
      <c r="F168" s="14"/>
      <c r="G168" s="257"/>
      <c r="H168" s="257">
        <f t="shared" si="5"/>
        <v>405000</v>
      </c>
      <c r="I168" s="49"/>
      <c r="J168" s="224"/>
    </row>
    <row r="169" spans="1:10" ht="15.75" customHeight="1">
      <c r="A169" s="1318">
        <v>17</v>
      </c>
      <c r="B169" s="14" t="s">
        <v>2184</v>
      </c>
      <c r="C169" s="1305">
        <v>1979</v>
      </c>
      <c r="D169" s="257" t="s">
        <v>2065</v>
      </c>
      <c r="E169" s="257">
        <v>405000</v>
      </c>
      <c r="F169" s="14"/>
      <c r="G169" s="257"/>
      <c r="H169" s="257">
        <f t="shared" si="5"/>
        <v>405000</v>
      </c>
      <c r="I169" s="49"/>
      <c r="J169" s="224"/>
    </row>
    <row r="170" spans="1:10" ht="15.75" customHeight="1">
      <c r="A170" s="1318">
        <v>18</v>
      </c>
      <c r="B170" s="14" t="s">
        <v>2186</v>
      </c>
      <c r="C170" s="1305">
        <v>1985</v>
      </c>
      <c r="D170" s="257" t="s">
        <v>2065</v>
      </c>
      <c r="E170" s="257">
        <v>405000</v>
      </c>
      <c r="F170" s="14"/>
      <c r="G170" s="257"/>
      <c r="H170" s="257">
        <f t="shared" si="5"/>
        <v>405000</v>
      </c>
      <c r="I170" s="49"/>
      <c r="J170" s="224"/>
    </row>
    <row r="171" spans="1:10" ht="15.75" customHeight="1">
      <c r="A171" s="1318">
        <v>19</v>
      </c>
      <c r="B171" s="14" t="s">
        <v>2628</v>
      </c>
      <c r="C171" s="1305">
        <v>1984</v>
      </c>
      <c r="D171" s="257" t="s">
        <v>2065</v>
      </c>
      <c r="E171" s="257">
        <v>405000</v>
      </c>
      <c r="F171" s="14"/>
      <c r="G171" s="257"/>
      <c r="H171" s="257">
        <f t="shared" si="5"/>
        <v>405000</v>
      </c>
      <c r="I171" s="49"/>
      <c r="J171" s="224"/>
    </row>
    <row r="172" spans="1:10" ht="15.75" customHeight="1">
      <c r="A172" s="1318">
        <v>20</v>
      </c>
      <c r="B172" s="14" t="s">
        <v>2187</v>
      </c>
      <c r="C172" s="1305">
        <v>1973</v>
      </c>
      <c r="D172" s="257" t="s">
        <v>2065</v>
      </c>
      <c r="E172" s="257">
        <v>405000</v>
      </c>
      <c r="F172" s="14"/>
      <c r="G172" s="257"/>
      <c r="H172" s="257">
        <f t="shared" si="5"/>
        <v>405000</v>
      </c>
      <c r="I172" s="49"/>
      <c r="J172" s="224"/>
    </row>
    <row r="173" spans="1:10" ht="15.75" customHeight="1">
      <c r="A173" s="1318">
        <v>21</v>
      </c>
      <c r="B173" s="14" t="s">
        <v>2188</v>
      </c>
      <c r="C173" s="1305">
        <v>1963</v>
      </c>
      <c r="D173" s="257" t="s">
        <v>2189</v>
      </c>
      <c r="E173" s="257">
        <v>405000</v>
      </c>
      <c r="F173" s="14"/>
      <c r="G173" s="257"/>
      <c r="H173" s="257">
        <f t="shared" si="5"/>
        <v>405000</v>
      </c>
      <c r="I173" s="49"/>
      <c r="J173" s="224"/>
    </row>
    <row r="174" spans="1:10" ht="15.75" customHeight="1">
      <c r="A174" s="1318">
        <v>22</v>
      </c>
      <c r="B174" s="14" t="s">
        <v>2190</v>
      </c>
      <c r="C174" s="1305">
        <v>1994</v>
      </c>
      <c r="D174" s="257" t="s">
        <v>2189</v>
      </c>
      <c r="E174" s="257">
        <v>405000</v>
      </c>
      <c r="F174" s="14"/>
      <c r="G174" s="257"/>
      <c r="H174" s="257">
        <f t="shared" si="5"/>
        <v>405000</v>
      </c>
      <c r="I174" s="49"/>
      <c r="J174" s="224"/>
    </row>
    <row r="175" spans="1:10" ht="15.75" customHeight="1">
      <c r="A175" s="1318">
        <v>23</v>
      </c>
      <c r="B175" s="14" t="s">
        <v>2191</v>
      </c>
      <c r="C175" s="1305">
        <v>1991</v>
      </c>
      <c r="D175" s="257" t="s">
        <v>2189</v>
      </c>
      <c r="E175" s="257">
        <v>405000</v>
      </c>
      <c r="F175" s="14"/>
      <c r="G175" s="257"/>
      <c r="H175" s="257">
        <f t="shared" si="5"/>
        <v>405000</v>
      </c>
      <c r="I175" s="49"/>
      <c r="J175" s="224"/>
    </row>
    <row r="176" spans="1:10" ht="15.75" customHeight="1">
      <c r="A176" s="1318">
        <v>24</v>
      </c>
      <c r="B176" s="14" t="s">
        <v>2192</v>
      </c>
      <c r="C176" s="1305">
        <v>1980</v>
      </c>
      <c r="D176" s="257" t="s">
        <v>2189</v>
      </c>
      <c r="E176" s="257">
        <v>405000</v>
      </c>
      <c r="F176" s="14"/>
      <c r="G176" s="257"/>
      <c r="H176" s="257">
        <f t="shared" si="5"/>
        <v>405000</v>
      </c>
      <c r="I176" s="49"/>
      <c r="J176" s="224"/>
    </row>
    <row r="177" spans="1:10" ht="15.75" customHeight="1">
      <c r="A177" s="1318">
        <v>25</v>
      </c>
      <c r="B177" s="14" t="s">
        <v>2193</v>
      </c>
      <c r="C177" s="1305">
        <v>1988</v>
      </c>
      <c r="D177" s="257" t="s">
        <v>2189</v>
      </c>
      <c r="E177" s="257">
        <v>405000</v>
      </c>
      <c r="F177" s="14"/>
      <c r="G177" s="257"/>
      <c r="H177" s="257">
        <f t="shared" si="5"/>
        <v>405000</v>
      </c>
      <c r="I177" s="49"/>
      <c r="J177" s="224"/>
    </row>
    <row r="178" spans="1:10" ht="15.75" customHeight="1">
      <c r="A178" s="1318">
        <v>26</v>
      </c>
      <c r="B178" s="14" t="s">
        <v>2194</v>
      </c>
      <c r="C178" s="1305">
        <v>1965</v>
      </c>
      <c r="D178" s="257" t="s">
        <v>2189</v>
      </c>
      <c r="E178" s="257">
        <v>405000</v>
      </c>
      <c r="F178" s="14"/>
      <c r="G178" s="257"/>
      <c r="H178" s="257">
        <f t="shared" si="5"/>
        <v>405000</v>
      </c>
      <c r="I178" s="49"/>
      <c r="J178" s="224"/>
    </row>
    <row r="179" spans="1:10" ht="15.75" customHeight="1">
      <c r="A179" s="1318">
        <v>27</v>
      </c>
      <c r="B179" s="14" t="s">
        <v>2195</v>
      </c>
      <c r="C179" s="1305">
        <v>1968</v>
      </c>
      <c r="D179" s="257" t="s">
        <v>2189</v>
      </c>
      <c r="E179" s="257">
        <v>405000</v>
      </c>
      <c r="F179" s="14"/>
      <c r="G179" s="257"/>
      <c r="H179" s="257">
        <f t="shared" si="5"/>
        <v>405000</v>
      </c>
      <c r="I179" s="49"/>
      <c r="J179" s="224"/>
    </row>
    <row r="180" spans="1:10" ht="15.75" customHeight="1">
      <c r="A180" s="1318">
        <v>28</v>
      </c>
      <c r="B180" s="14" t="s">
        <v>2196</v>
      </c>
      <c r="C180" s="1305">
        <v>1985</v>
      </c>
      <c r="D180" s="257" t="s">
        <v>2189</v>
      </c>
      <c r="E180" s="257">
        <v>405000</v>
      </c>
      <c r="F180" s="14"/>
      <c r="G180" s="257"/>
      <c r="H180" s="257">
        <f t="shared" si="5"/>
        <v>405000</v>
      </c>
      <c r="I180" s="49"/>
      <c r="J180" s="224"/>
    </row>
    <row r="181" spans="1:10" ht="15.75" customHeight="1">
      <c r="A181" s="1318">
        <v>29</v>
      </c>
      <c r="B181" s="14" t="s">
        <v>2199</v>
      </c>
      <c r="C181" s="1305">
        <v>1971</v>
      </c>
      <c r="D181" s="257" t="s">
        <v>2198</v>
      </c>
      <c r="E181" s="257">
        <v>405000</v>
      </c>
      <c r="F181" s="14"/>
      <c r="G181" s="257"/>
      <c r="H181" s="257">
        <f t="shared" si="5"/>
        <v>405000</v>
      </c>
      <c r="I181" s="49"/>
      <c r="J181" s="224"/>
    </row>
    <row r="182" spans="1:10" ht="15.75" customHeight="1">
      <c r="A182" s="1318">
        <v>30</v>
      </c>
      <c r="B182" s="14" t="s">
        <v>2200</v>
      </c>
      <c r="C182" s="1305">
        <v>1969</v>
      </c>
      <c r="D182" s="257" t="s">
        <v>2198</v>
      </c>
      <c r="E182" s="257">
        <v>405000</v>
      </c>
      <c r="F182" s="14"/>
      <c r="G182" s="257"/>
      <c r="H182" s="257">
        <f t="shared" si="5"/>
        <v>405000</v>
      </c>
      <c r="I182" s="49"/>
      <c r="J182" s="224"/>
    </row>
    <row r="183" spans="1:10" ht="15.75" customHeight="1">
      <c r="A183" s="1318">
        <v>31</v>
      </c>
      <c r="B183" s="14" t="s">
        <v>1727</v>
      </c>
      <c r="C183" s="1305">
        <v>1982</v>
      </c>
      <c r="D183" s="257" t="s">
        <v>2201</v>
      </c>
      <c r="E183" s="257">
        <v>405000</v>
      </c>
      <c r="F183" s="14"/>
      <c r="G183" s="257"/>
      <c r="H183" s="257">
        <f t="shared" si="5"/>
        <v>405000</v>
      </c>
      <c r="I183" s="49"/>
      <c r="J183" s="224"/>
    </row>
    <row r="184" spans="1:10" ht="15.75" customHeight="1">
      <c r="A184" s="1318">
        <v>32</v>
      </c>
      <c r="B184" s="14" t="s">
        <v>2202</v>
      </c>
      <c r="C184" s="1305">
        <v>1978</v>
      </c>
      <c r="D184" s="257" t="s">
        <v>2201</v>
      </c>
      <c r="E184" s="257">
        <v>405000</v>
      </c>
      <c r="F184" s="14"/>
      <c r="G184" s="257"/>
      <c r="H184" s="257">
        <f t="shared" si="5"/>
        <v>405000</v>
      </c>
      <c r="I184" s="49"/>
      <c r="J184" s="224"/>
    </row>
    <row r="185" spans="1:10" ht="15.75" customHeight="1">
      <c r="A185" s="1318">
        <v>33</v>
      </c>
      <c r="B185" s="14" t="s">
        <v>2203</v>
      </c>
      <c r="C185" s="1305">
        <v>1973</v>
      </c>
      <c r="D185" s="257" t="s">
        <v>2008</v>
      </c>
      <c r="E185" s="257">
        <v>405000</v>
      </c>
      <c r="F185" s="14"/>
      <c r="G185" s="257"/>
      <c r="H185" s="257">
        <f t="shared" si="5"/>
        <v>405000</v>
      </c>
      <c r="I185" s="49"/>
      <c r="J185" s="224" t="s">
        <v>1960</v>
      </c>
    </row>
    <row r="186" spans="1:10" ht="15.75" customHeight="1">
      <c r="A186" s="1318">
        <v>34</v>
      </c>
      <c r="B186" s="14" t="s">
        <v>2047</v>
      </c>
      <c r="C186" s="1305">
        <v>1966</v>
      </c>
      <c r="D186" s="257" t="s">
        <v>2048</v>
      </c>
      <c r="E186" s="257">
        <v>405000</v>
      </c>
      <c r="F186" s="14"/>
      <c r="G186" s="257"/>
      <c r="H186" s="257">
        <f t="shared" si="5"/>
        <v>405000</v>
      </c>
      <c r="I186" s="49"/>
      <c r="J186" s="224"/>
    </row>
    <row r="187" spans="1:10" ht="15.75" customHeight="1">
      <c r="A187" s="1318">
        <v>35</v>
      </c>
      <c r="B187" s="14" t="s">
        <v>2629</v>
      </c>
      <c r="C187" s="1305">
        <v>1971</v>
      </c>
      <c r="D187" s="257" t="s">
        <v>2189</v>
      </c>
      <c r="E187" s="257">
        <v>405000</v>
      </c>
      <c r="F187" s="1334"/>
      <c r="G187" s="257"/>
      <c r="H187" s="257">
        <f t="shared" si="5"/>
        <v>405000</v>
      </c>
      <c r="I187" s="49"/>
      <c r="J187" s="224"/>
    </row>
    <row r="188" spans="1:10" ht="15.75" customHeight="1">
      <c r="A188" s="1318">
        <v>36</v>
      </c>
      <c r="B188" s="14" t="s">
        <v>1038</v>
      </c>
      <c r="C188" s="1296">
        <v>2000</v>
      </c>
      <c r="D188" s="257" t="s">
        <v>2630</v>
      </c>
      <c r="E188" s="257">
        <v>405000</v>
      </c>
      <c r="F188" s="1334"/>
      <c r="G188" s="257"/>
      <c r="H188" s="257">
        <f t="shared" si="5"/>
        <v>405000</v>
      </c>
      <c r="I188" s="1335"/>
      <c r="J188" s="1336"/>
    </row>
    <row r="189" spans="1:10" ht="15.75" customHeight="1">
      <c r="A189" s="1318">
        <v>37</v>
      </c>
      <c r="B189" s="1337" t="s">
        <v>2205</v>
      </c>
      <c r="C189" s="1305">
        <v>1985</v>
      </c>
      <c r="D189" s="413" t="s">
        <v>2163</v>
      </c>
      <c r="E189" s="413">
        <v>405000</v>
      </c>
      <c r="F189" s="1337"/>
      <c r="G189" s="413"/>
      <c r="H189" s="413">
        <v>405000</v>
      </c>
      <c r="I189" s="1338"/>
      <c r="J189" s="1339"/>
    </row>
    <row r="190" spans="1:10" ht="15.75" customHeight="1">
      <c r="A190" s="1318">
        <v>38</v>
      </c>
      <c r="B190" s="14" t="s">
        <v>2206</v>
      </c>
      <c r="C190" s="1305">
        <v>1973</v>
      </c>
      <c r="D190" s="257" t="s">
        <v>2017</v>
      </c>
      <c r="E190" s="257">
        <v>405000</v>
      </c>
      <c r="F190" s="14"/>
      <c r="G190" s="257"/>
      <c r="H190" s="257">
        <v>405000</v>
      </c>
      <c r="I190" s="49"/>
      <c r="J190" s="1339"/>
    </row>
    <row r="191" spans="1:10" ht="15.75" customHeight="1">
      <c r="A191" s="1318">
        <v>39</v>
      </c>
      <c r="B191" s="14" t="s">
        <v>2207</v>
      </c>
      <c r="C191" s="1305">
        <v>1966</v>
      </c>
      <c r="D191" s="257" t="s">
        <v>2018</v>
      </c>
      <c r="E191" s="257">
        <v>405000</v>
      </c>
      <c r="F191" s="14"/>
      <c r="G191" s="257"/>
      <c r="H191" s="257">
        <v>405000</v>
      </c>
      <c r="I191" s="49"/>
      <c r="J191" s="1339"/>
    </row>
    <row r="192" spans="1:10" ht="15.75" customHeight="1">
      <c r="A192" s="1318">
        <v>40</v>
      </c>
      <c r="B192" s="14" t="s">
        <v>2208</v>
      </c>
      <c r="C192" s="1305">
        <v>1970</v>
      </c>
      <c r="D192" s="257" t="s">
        <v>2018</v>
      </c>
      <c r="E192" s="257">
        <v>405000</v>
      </c>
      <c r="F192" s="14"/>
      <c r="G192" s="257"/>
      <c r="H192" s="257">
        <v>405000</v>
      </c>
      <c r="I192" s="49"/>
      <c r="J192" s="1339"/>
    </row>
    <row r="193" spans="1:10" ht="15.75" customHeight="1">
      <c r="A193" s="1318">
        <v>41</v>
      </c>
      <c r="B193" s="14" t="s">
        <v>2209</v>
      </c>
      <c r="C193" s="1305">
        <v>1971</v>
      </c>
      <c r="D193" s="257" t="s">
        <v>2018</v>
      </c>
      <c r="E193" s="257">
        <v>405000</v>
      </c>
      <c r="F193" s="14"/>
      <c r="G193" s="257"/>
      <c r="H193" s="257">
        <v>405000</v>
      </c>
      <c r="I193" s="49"/>
      <c r="J193" s="1339"/>
    </row>
    <row r="194" spans="1:10" ht="15.75" customHeight="1">
      <c r="A194" s="1318">
        <v>42</v>
      </c>
      <c r="B194" s="14" t="s">
        <v>2210</v>
      </c>
      <c r="C194" s="1305">
        <v>1961</v>
      </c>
      <c r="D194" s="257" t="s">
        <v>2189</v>
      </c>
      <c r="E194" s="257">
        <v>405000</v>
      </c>
      <c r="F194" s="14"/>
      <c r="G194" s="257"/>
      <c r="H194" s="257">
        <v>405000</v>
      </c>
      <c r="I194" s="49"/>
      <c r="J194" s="1339"/>
    </row>
    <row r="195" spans="1:10" ht="15.75" customHeight="1">
      <c r="A195" s="1318">
        <v>43</v>
      </c>
      <c r="B195" s="14" t="s">
        <v>2631</v>
      </c>
      <c r="C195" s="1305">
        <v>1985</v>
      </c>
      <c r="D195" s="257" t="s">
        <v>2198</v>
      </c>
      <c r="E195" s="257">
        <v>405000</v>
      </c>
      <c r="F195" s="14"/>
      <c r="G195" s="257"/>
      <c r="H195" s="257">
        <f aca="true" t="shared" si="6" ref="H195:H205">SUM(E195:G195)</f>
        <v>405000</v>
      </c>
      <c r="I195" s="49"/>
      <c r="J195" s="1339"/>
    </row>
    <row r="196" spans="1:10" ht="15.75" customHeight="1">
      <c r="A196" s="1318">
        <v>44</v>
      </c>
      <c r="B196" s="14" t="s">
        <v>1726</v>
      </c>
      <c r="C196" s="1305">
        <v>1965</v>
      </c>
      <c r="D196" s="257" t="s">
        <v>2065</v>
      </c>
      <c r="E196" s="257">
        <v>405000</v>
      </c>
      <c r="F196" s="14"/>
      <c r="G196" s="257"/>
      <c r="H196" s="257">
        <f t="shared" si="6"/>
        <v>405000</v>
      </c>
      <c r="I196" s="49"/>
      <c r="J196" s="1339"/>
    </row>
    <row r="197" spans="1:10" ht="15.75" customHeight="1">
      <c r="A197" s="1318">
        <v>45</v>
      </c>
      <c r="B197" s="14" t="s">
        <v>841</v>
      </c>
      <c r="C197" s="1296">
        <v>1968</v>
      </c>
      <c r="D197" s="257" t="s">
        <v>2008</v>
      </c>
      <c r="E197" s="257">
        <v>405000</v>
      </c>
      <c r="F197" s="14"/>
      <c r="G197" s="257"/>
      <c r="H197" s="257">
        <f t="shared" si="6"/>
        <v>405000</v>
      </c>
      <c r="I197" s="49"/>
      <c r="J197" s="1339"/>
    </row>
    <row r="198" spans="1:10" ht="15.75" customHeight="1">
      <c r="A198" s="1318">
        <v>46</v>
      </c>
      <c r="B198" s="14" t="s">
        <v>915</v>
      </c>
      <c r="C198" s="1305">
        <v>1985</v>
      </c>
      <c r="D198" s="257" t="s">
        <v>2119</v>
      </c>
      <c r="E198" s="257">
        <v>405000</v>
      </c>
      <c r="F198" s="14"/>
      <c r="G198" s="257"/>
      <c r="H198" s="257">
        <f t="shared" si="6"/>
        <v>405000</v>
      </c>
      <c r="I198" s="49"/>
      <c r="J198" s="1339"/>
    </row>
    <row r="199" spans="1:10" ht="15.75" customHeight="1">
      <c r="A199" s="1318">
        <v>47</v>
      </c>
      <c r="B199" s="14" t="s">
        <v>916</v>
      </c>
      <c r="C199" s="1305">
        <v>1981</v>
      </c>
      <c r="D199" s="257" t="s">
        <v>2017</v>
      </c>
      <c r="E199" s="257">
        <v>405000</v>
      </c>
      <c r="F199" s="14"/>
      <c r="G199" s="257"/>
      <c r="H199" s="257">
        <f>SUM(E199:G199)</f>
        <v>405000</v>
      </c>
      <c r="I199" s="49"/>
      <c r="J199" s="1339"/>
    </row>
    <row r="200" spans="1:10" ht="15.75" customHeight="1">
      <c r="A200" s="1318">
        <v>48</v>
      </c>
      <c r="B200" s="1320" t="s">
        <v>917</v>
      </c>
      <c r="C200" s="1321">
        <v>1984</v>
      </c>
      <c r="D200" s="257" t="s">
        <v>2163</v>
      </c>
      <c r="E200" s="257">
        <v>405000</v>
      </c>
      <c r="F200" s="14"/>
      <c r="G200" s="257"/>
      <c r="H200" s="257">
        <f>SUM(E200:G200)</f>
        <v>405000</v>
      </c>
      <c r="I200" s="49"/>
      <c r="J200" s="1339"/>
    </row>
    <row r="201" spans="1:10" ht="15.75" customHeight="1">
      <c r="A201" s="1318">
        <v>49</v>
      </c>
      <c r="B201" s="14" t="s">
        <v>2212</v>
      </c>
      <c r="C201" s="1305">
        <v>2001</v>
      </c>
      <c r="D201" s="257" t="s">
        <v>2175</v>
      </c>
      <c r="E201" s="413">
        <v>405000</v>
      </c>
      <c r="F201" s="1337"/>
      <c r="G201" s="413"/>
      <c r="H201" s="413">
        <f>SUM(E201:G201)</f>
        <v>405000</v>
      </c>
      <c r="I201" s="49"/>
      <c r="J201" s="1339"/>
    </row>
    <row r="202" spans="1:10" ht="15.75" customHeight="1">
      <c r="A202" s="1318">
        <v>50</v>
      </c>
      <c r="B202" s="14" t="s">
        <v>2650</v>
      </c>
      <c r="C202" s="1305">
        <v>1964</v>
      </c>
      <c r="D202" s="257" t="s">
        <v>2163</v>
      </c>
      <c r="E202" s="257">
        <v>405000</v>
      </c>
      <c r="F202" s="14"/>
      <c r="G202" s="257"/>
      <c r="H202" s="257">
        <f t="shared" si="6"/>
        <v>405000</v>
      </c>
      <c r="I202" s="49"/>
      <c r="J202" s="1339"/>
    </row>
    <row r="203" spans="1:10" ht="15.75" customHeight="1">
      <c r="A203" s="1318">
        <v>51</v>
      </c>
      <c r="B203" s="1340" t="s">
        <v>2653</v>
      </c>
      <c r="C203" s="1341">
        <v>1968</v>
      </c>
      <c r="D203" s="257" t="s">
        <v>2163</v>
      </c>
      <c r="E203" s="257">
        <v>405000</v>
      </c>
      <c r="F203" s="14"/>
      <c r="G203" s="257"/>
      <c r="H203" s="257">
        <f t="shared" si="6"/>
        <v>405000</v>
      </c>
      <c r="I203" s="49"/>
      <c r="J203" s="1339"/>
    </row>
    <row r="204" spans="1:10" ht="15.75" customHeight="1">
      <c r="A204" s="1318">
        <v>52</v>
      </c>
      <c r="B204" s="1320" t="s">
        <v>2651</v>
      </c>
      <c r="C204" s="1321">
        <v>1966</v>
      </c>
      <c r="D204" s="257" t="s">
        <v>2008</v>
      </c>
      <c r="E204" s="257">
        <v>405000</v>
      </c>
      <c r="F204" s="14"/>
      <c r="G204" s="257"/>
      <c r="H204" s="257">
        <f t="shared" si="6"/>
        <v>405000</v>
      </c>
      <c r="I204" s="14"/>
      <c r="J204" s="1339"/>
    </row>
    <row r="205" spans="1:10" ht="15.75" customHeight="1">
      <c r="A205" s="1318">
        <v>53</v>
      </c>
      <c r="B205" s="14" t="s">
        <v>2652</v>
      </c>
      <c r="C205" s="1305">
        <v>1971</v>
      </c>
      <c r="D205" s="257" t="s">
        <v>2008</v>
      </c>
      <c r="E205" s="413">
        <v>405000</v>
      </c>
      <c r="F205" s="1337"/>
      <c r="G205" s="413"/>
      <c r="H205" s="413">
        <f t="shared" si="6"/>
        <v>405000</v>
      </c>
      <c r="I205" s="1342"/>
      <c r="J205" s="1339"/>
    </row>
    <row r="206" spans="1:10" ht="15.75" customHeight="1">
      <c r="A206" s="1343">
        <v>54</v>
      </c>
      <c r="B206" s="1337" t="s">
        <v>2595</v>
      </c>
      <c r="C206" s="1305">
        <v>1966</v>
      </c>
      <c r="D206" s="257" t="s">
        <v>2213</v>
      </c>
      <c r="E206" s="413">
        <v>405000</v>
      </c>
      <c r="F206" s="1337"/>
      <c r="G206" s="413"/>
      <c r="H206" s="413">
        <f>SUM(E206:G206)</f>
        <v>405000</v>
      </c>
      <c r="I206" s="1342"/>
      <c r="J206" s="1339"/>
    </row>
    <row r="207" spans="1:10" ht="15.75" customHeight="1">
      <c r="A207" s="1343">
        <v>55</v>
      </c>
      <c r="B207" s="1337" t="s">
        <v>1501</v>
      </c>
      <c r="C207" s="1305">
        <v>1960</v>
      </c>
      <c r="D207" s="257" t="s">
        <v>2163</v>
      </c>
      <c r="E207" s="257">
        <v>405000</v>
      </c>
      <c r="F207" s="1337"/>
      <c r="G207" s="413"/>
      <c r="H207" s="413">
        <f>SUM(E207:G207)</f>
        <v>405000</v>
      </c>
      <c r="I207" s="1342"/>
      <c r="J207" s="1339"/>
    </row>
    <row r="208" spans="1:10" ht="15.75" customHeight="1">
      <c r="A208" s="1343">
        <v>56</v>
      </c>
      <c r="B208" s="1337" t="s">
        <v>1164</v>
      </c>
      <c r="C208" s="1305">
        <v>1978</v>
      </c>
      <c r="D208" s="257" t="s">
        <v>2065</v>
      </c>
      <c r="E208" s="257">
        <v>405000</v>
      </c>
      <c r="F208" s="14"/>
      <c r="G208" s="257"/>
      <c r="H208" s="257">
        <f>SUM(E208:G208)</f>
        <v>405000</v>
      </c>
      <c r="I208" s="1342"/>
      <c r="J208" s="1339"/>
    </row>
    <row r="209" spans="1:10" ht="15.75" customHeight="1">
      <c r="A209" s="1344" t="s">
        <v>1880</v>
      </c>
      <c r="B209" s="1345"/>
      <c r="C209" s="1346"/>
      <c r="D209" s="1347"/>
      <c r="E209" s="1348">
        <f>SUM(E153:E208)</f>
        <v>22680000</v>
      </c>
      <c r="F209" s="1349"/>
      <c r="G209" s="1347"/>
      <c r="H209" s="1348">
        <f>SUM(H153:H208)</f>
        <v>22680000</v>
      </c>
      <c r="I209" s="1338"/>
      <c r="J209" s="1339"/>
    </row>
    <row r="210" spans="1:10" ht="15.75" customHeight="1">
      <c r="A210" s="1402" t="s">
        <v>871</v>
      </c>
      <c r="B210" s="1397"/>
      <c r="C210" s="1397"/>
      <c r="D210" s="1397"/>
      <c r="E210" s="1397"/>
      <c r="F210" s="1397"/>
      <c r="G210" s="1397"/>
      <c r="H210" s="1397"/>
      <c r="I210" s="1397"/>
      <c r="J210" s="1398"/>
    </row>
    <row r="211" spans="1:10" ht="15.75" customHeight="1">
      <c r="A211" s="1318">
        <v>1</v>
      </c>
      <c r="B211" s="14" t="s">
        <v>2211</v>
      </c>
      <c r="C211" s="1305">
        <v>2004</v>
      </c>
      <c r="D211" s="257" t="s">
        <v>2163</v>
      </c>
      <c r="E211" s="257">
        <v>540000</v>
      </c>
      <c r="F211" s="14"/>
      <c r="G211" s="257"/>
      <c r="H211" s="257">
        <f aca="true" t="shared" si="7" ref="H211:H216">E211+G211</f>
        <v>540000</v>
      </c>
      <c r="I211" s="49"/>
      <c r="J211" s="224"/>
    </row>
    <row r="212" spans="1:10" ht="15.75" customHeight="1">
      <c r="A212" s="1318">
        <v>2</v>
      </c>
      <c r="B212" s="14" t="s">
        <v>2049</v>
      </c>
      <c r="C212" s="1305">
        <v>2004</v>
      </c>
      <c r="D212" s="257" t="s">
        <v>2177</v>
      </c>
      <c r="E212" s="257">
        <v>540000</v>
      </c>
      <c r="F212" s="14"/>
      <c r="G212" s="257"/>
      <c r="H212" s="257">
        <f t="shared" si="7"/>
        <v>540000</v>
      </c>
      <c r="I212" s="49"/>
      <c r="J212" s="224"/>
    </row>
    <row r="213" spans="1:10" ht="15.75" customHeight="1">
      <c r="A213" s="1318">
        <v>3</v>
      </c>
      <c r="B213" s="14" t="s">
        <v>2050</v>
      </c>
      <c r="C213" s="1305">
        <v>2014</v>
      </c>
      <c r="D213" s="257" t="s">
        <v>2177</v>
      </c>
      <c r="E213" s="257">
        <v>540000</v>
      </c>
      <c r="F213" s="14"/>
      <c r="G213" s="257"/>
      <c r="H213" s="257">
        <f t="shared" si="7"/>
        <v>540000</v>
      </c>
      <c r="I213" s="49"/>
      <c r="J213" s="224"/>
    </row>
    <row r="214" spans="1:10" ht="15.75" customHeight="1">
      <c r="A214" s="1318">
        <v>4</v>
      </c>
      <c r="B214" s="14" t="s">
        <v>2214</v>
      </c>
      <c r="C214" s="1305">
        <v>2003</v>
      </c>
      <c r="D214" s="257" t="s">
        <v>2065</v>
      </c>
      <c r="E214" s="257">
        <v>540000</v>
      </c>
      <c r="F214" s="14"/>
      <c r="G214" s="257"/>
      <c r="H214" s="257">
        <f t="shared" si="7"/>
        <v>540000</v>
      </c>
      <c r="I214" s="49"/>
      <c r="J214" s="224"/>
    </row>
    <row r="215" spans="1:10" ht="15.75" customHeight="1">
      <c r="A215" s="1318">
        <v>5</v>
      </c>
      <c r="B215" s="14" t="s">
        <v>2215</v>
      </c>
      <c r="C215" s="1305">
        <v>2007</v>
      </c>
      <c r="D215" s="257" t="s">
        <v>2189</v>
      </c>
      <c r="E215" s="257">
        <v>540000</v>
      </c>
      <c r="F215" s="14"/>
      <c r="G215" s="257"/>
      <c r="H215" s="257">
        <f t="shared" si="7"/>
        <v>540000</v>
      </c>
      <c r="I215" s="49"/>
      <c r="J215" s="224"/>
    </row>
    <row r="216" spans="1:10" ht="15.75" customHeight="1">
      <c r="A216" s="1318">
        <v>6</v>
      </c>
      <c r="B216" s="14" t="s">
        <v>2051</v>
      </c>
      <c r="C216" s="1305">
        <v>2014</v>
      </c>
      <c r="D216" s="257" t="s">
        <v>2198</v>
      </c>
      <c r="E216" s="257">
        <v>540000</v>
      </c>
      <c r="F216" s="14"/>
      <c r="G216" s="257"/>
      <c r="H216" s="257">
        <f t="shared" si="7"/>
        <v>540000</v>
      </c>
      <c r="I216" s="49"/>
      <c r="J216" s="224"/>
    </row>
    <row r="217" spans="1:10" ht="15.75" customHeight="1">
      <c r="A217" s="1318">
        <v>7</v>
      </c>
      <c r="B217" s="14" t="s">
        <v>2216</v>
      </c>
      <c r="C217" s="1305">
        <v>2013</v>
      </c>
      <c r="D217" s="257" t="s">
        <v>2198</v>
      </c>
      <c r="E217" s="257">
        <v>540000</v>
      </c>
      <c r="F217" s="14"/>
      <c r="G217" s="257"/>
      <c r="H217" s="257">
        <v>540000</v>
      </c>
      <c r="I217" s="49"/>
      <c r="J217" s="224"/>
    </row>
    <row r="218" spans="1:10" ht="15.75" customHeight="1">
      <c r="A218" s="1318">
        <v>8</v>
      </c>
      <c r="B218" s="14" t="s">
        <v>319</v>
      </c>
      <c r="C218" s="1305">
        <v>2015</v>
      </c>
      <c r="D218" s="257" t="s">
        <v>2005</v>
      </c>
      <c r="E218" s="257">
        <v>540000</v>
      </c>
      <c r="F218" s="14"/>
      <c r="G218" s="257"/>
      <c r="H218" s="257">
        <f>SUM(E218:G218)</f>
        <v>540000</v>
      </c>
      <c r="I218" s="49"/>
      <c r="J218" s="224"/>
    </row>
    <row r="219" spans="1:10" ht="15.75" customHeight="1">
      <c r="A219" s="1318">
        <v>9</v>
      </c>
      <c r="B219" s="14" t="s">
        <v>1982</v>
      </c>
      <c r="C219" s="1305">
        <v>2015</v>
      </c>
      <c r="D219" s="257" t="s">
        <v>2007</v>
      </c>
      <c r="E219" s="257">
        <v>540000</v>
      </c>
      <c r="F219" s="14"/>
      <c r="G219" s="257"/>
      <c r="H219" s="257">
        <f>SUM(E219:G219)</f>
        <v>540000</v>
      </c>
      <c r="I219" s="49"/>
      <c r="J219" s="224"/>
    </row>
    <row r="220" spans="1:10" ht="15.75" customHeight="1">
      <c r="A220" s="1318">
        <v>10</v>
      </c>
      <c r="B220" s="14" t="s">
        <v>2596</v>
      </c>
      <c r="C220" s="1305">
        <v>2016</v>
      </c>
      <c r="D220" s="257" t="s">
        <v>2177</v>
      </c>
      <c r="E220" s="257">
        <v>540000</v>
      </c>
      <c r="F220" s="14"/>
      <c r="G220" s="257"/>
      <c r="H220" s="257">
        <f>G220+E220</f>
        <v>540000</v>
      </c>
      <c r="I220" s="49"/>
      <c r="J220" s="224"/>
    </row>
    <row r="221" spans="1:10" ht="15.75" customHeight="1">
      <c r="A221" s="1390" t="s">
        <v>1880</v>
      </c>
      <c r="B221" s="1385"/>
      <c r="C221" s="1329"/>
      <c r="D221" s="602"/>
      <c r="E221" s="602">
        <f>SUM(E211:E220)</f>
        <v>5400000</v>
      </c>
      <c r="F221" s="1328"/>
      <c r="G221" s="602"/>
      <c r="H221" s="602">
        <f>SUM(H211:H220)</f>
        <v>5400000</v>
      </c>
      <c r="I221" s="49"/>
      <c r="J221" s="224"/>
    </row>
    <row r="222" spans="1:10" ht="15.75" customHeight="1">
      <c r="A222" s="1327"/>
      <c r="B222" s="1402" t="s">
        <v>872</v>
      </c>
      <c r="C222" s="1397"/>
      <c r="D222" s="1397"/>
      <c r="E222" s="1397"/>
      <c r="F222" s="1397"/>
      <c r="G222" s="1397"/>
      <c r="H222" s="1397"/>
      <c r="I222" s="1397"/>
      <c r="J222" s="1398"/>
    </row>
    <row r="223" spans="1:10" ht="15.75" customHeight="1">
      <c r="A223" s="1318">
        <v>1</v>
      </c>
      <c r="B223" s="14" t="s">
        <v>2217</v>
      </c>
      <c r="C223" s="1305">
        <v>1951</v>
      </c>
      <c r="D223" s="257" t="s">
        <v>2163</v>
      </c>
      <c r="E223" s="257">
        <v>540000</v>
      </c>
      <c r="F223" s="14"/>
      <c r="G223" s="257"/>
      <c r="H223" s="257">
        <f>E223+G223</f>
        <v>540000</v>
      </c>
      <c r="I223" s="49"/>
      <c r="J223" s="224"/>
    </row>
    <row r="224" spans="1:10" ht="15.75" customHeight="1">
      <c r="A224" s="1318">
        <v>2</v>
      </c>
      <c r="B224" s="14" t="s">
        <v>2218</v>
      </c>
      <c r="C224" s="1305">
        <v>1946</v>
      </c>
      <c r="D224" s="257" t="s">
        <v>2163</v>
      </c>
      <c r="E224" s="257">
        <v>540000</v>
      </c>
      <c r="F224" s="14"/>
      <c r="G224" s="257"/>
      <c r="H224" s="257">
        <f aca="true" t="shared" si="8" ref="H224:H251">E224+G224</f>
        <v>540000</v>
      </c>
      <c r="I224" s="49"/>
      <c r="J224" s="224"/>
    </row>
    <row r="225" spans="1:10" ht="15.75" customHeight="1">
      <c r="A225" s="1318">
        <v>3</v>
      </c>
      <c r="B225" s="14" t="s">
        <v>2219</v>
      </c>
      <c r="C225" s="1305">
        <v>1944</v>
      </c>
      <c r="D225" s="257" t="s">
        <v>2163</v>
      </c>
      <c r="E225" s="257">
        <v>540000</v>
      </c>
      <c r="F225" s="14"/>
      <c r="G225" s="257"/>
      <c r="H225" s="257">
        <f t="shared" si="8"/>
        <v>540000</v>
      </c>
      <c r="I225" s="49"/>
      <c r="J225" s="224"/>
    </row>
    <row r="226" spans="1:10" ht="15.75" customHeight="1">
      <c r="A226" s="1318">
        <v>4</v>
      </c>
      <c r="B226" s="14" t="s">
        <v>2220</v>
      </c>
      <c r="C226" s="1305">
        <v>1936</v>
      </c>
      <c r="D226" s="257" t="s">
        <v>2163</v>
      </c>
      <c r="E226" s="257">
        <v>540000</v>
      </c>
      <c r="F226" s="14"/>
      <c r="G226" s="257"/>
      <c r="H226" s="257">
        <f t="shared" si="8"/>
        <v>540000</v>
      </c>
      <c r="I226" s="49"/>
      <c r="J226" s="224"/>
    </row>
    <row r="227" spans="1:10" ht="15.75" customHeight="1">
      <c r="A227" s="1318">
        <v>5</v>
      </c>
      <c r="B227" s="14" t="s">
        <v>2052</v>
      </c>
      <c r="C227" s="1305">
        <v>1945</v>
      </c>
      <c r="D227" s="257" t="s">
        <v>2167</v>
      </c>
      <c r="E227" s="257">
        <v>540000</v>
      </c>
      <c r="F227" s="14"/>
      <c r="G227" s="257"/>
      <c r="H227" s="257">
        <f t="shared" si="8"/>
        <v>540000</v>
      </c>
      <c r="I227" s="49"/>
      <c r="J227" s="224"/>
    </row>
    <row r="228" spans="1:10" ht="15.75" customHeight="1">
      <c r="A228" s="1318">
        <v>7</v>
      </c>
      <c r="B228" s="14" t="s">
        <v>2224</v>
      </c>
      <c r="C228" s="1305">
        <v>1943</v>
      </c>
      <c r="D228" s="257" t="s">
        <v>2018</v>
      </c>
      <c r="E228" s="257">
        <v>540000</v>
      </c>
      <c r="F228" s="14"/>
      <c r="G228" s="257"/>
      <c r="H228" s="257">
        <f t="shared" si="8"/>
        <v>540000</v>
      </c>
      <c r="I228" s="49"/>
      <c r="J228" s="224"/>
    </row>
    <row r="229" spans="1:10" ht="15.75" customHeight="1">
      <c r="A229" s="1318">
        <v>8</v>
      </c>
      <c r="B229" s="14" t="s">
        <v>2225</v>
      </c>
      <c r="C229" s="1305">
        <v>1934</v>
      </c>
      <c r="D229" s="257" t="s">
        <v>2175</v>
      </c>
      <c r="E229" s="257">
        <v>540000</v>
      </c>
      <c r="F229" s="14"/>
      <c r="G229" s="257"/>
      <c r="H229" s="257">
        <f t="shared" si="8"/>
        <v>540000</v>
      </c>
      <c r="I229" s="49"/>
      <c r="J229" s="224"/>
    </row>
    <row r="230" spans="1:10" ht="15.75" customHeight="1">
      <c r="A230" s="1318">
        <v>9</v>
      </c>
      <c r="B230" s="14" t="s">
        <v>2226</v>
      </c>
      <c r="C230" s="1305">
        <v>1929</v>
      </c>
      <c r="D230" s="257" t="s">
        <v>2018</v>
      </c>
      <c r="E230" s="257">
        <v>540000</v>
      </c>
      <c r="F230" s="14"/>
      <c r="G230" s="257"/>
      <c r="H230" s="257">
        <f t="shared" si="8"/>
        <v>540000</v>
      </c>
      <c r="I230" s="49"/>
      <c r="J230" s="224"/>
    </row>
    <row r="231" spans="1:10" ht="15.75" customHeight="1">
      <c r="A231" s="1318">
        <v>10</v>
      </c>
      <c r="B231" s="14" t="s">
        <v>2227</v>
      </c>
      <c r="C231" s="1305">
        <v>1838</v>
      </c>
      <c r="D231" s="257" t="s">
        <v>2065</v>
      </c>
      <c r="E231" s="257">
        <v>540000</v>
      </c>
      <c r="F231" s="14"/>
      <c r="G231" s="257"/>
      <c r="H231" s="257">
        <f t="shared" si="8"/>
        <v>540000</v>
      </c>
      <c r="I231" s="49"/>
      <c r="J231" s="224"/>
    </row>
    <row r="232" spans="1:10" ht="15.75" customHeight="1">
      <c r="A232" s="1318">
        <v>11</v>
      </c>
      <c r="B232" s="14" t="s">
        <v>2235</v>
      </c>
      <c r="C232" s="1305">
        <v>1936</v>
      </c>
      <c r="D232" s="257" t="s">
        <v>2065</v>
      </c>
      <c r="E232" s="257">
        <v>540000</v>
      </c>
      <c r="F232" s="14"/>
      <c r="G232" s="257"/>
      <c r="H232" s="257">
        <f t="shared" si="8"/>
        <v>540000</v>
      </c>
      <c r="I232" s="49"/>
      <c r="J232" s="224"/>
    </row>
    <row r="233" spans="1:10" ht="15.75" customHeight="1">
      <c r="A233" s="1318">
        <v>12</v>
      </c>
      <c r="B233" s="14" t="s">
        <v>2238</v>
      </c>
      <c r="C233" s="1305">
        <v>1933</v>
      </c>
      <c r="D233" s="257" t="s">
        <v>2189</v>
      </c>
      <c r="E233" s="257">
        <v>540000</v>
      </c>
      <c r="F233" s="14"/>
      <c r="G233" s="257"/>
      <c r="H233" s="257">
        <f t="shared" si="8"/>
        <v>540000</v>
      </c>
      <c r="I233" s="49"/>
      <c r="J233" s="224"/>
    </row>
    <row r="234" spans="1:10" ht="15.75" customHeight="1">
      <c r="A234" s="1318">
        <v>13</v>
      </c>
      <c r="B234" s="14" t="s">
        <v>2239</v>
      </c>
      <c r="C234" s="1305">
        <v>1942</v>
      </c>
      <c r="D234" s="257" t="s">
        <v>2189</v>
      </c>
      <c r="E234" s="257">
        <v>540000</v>
      </c>
      <c r="F234" s="14"/>
      <c r="G234" s="257"/>
      <c r="H234" s="257">
        <f t="shared" si="8"/>
        <v>540000</v>
      </c>
      <c r="I234" s="49"/>
      <c r="J234" s="224"/>
    </row>
    <row r="235" spans="1:10" ht="15.75" customHeight="1">
      <c r="A235" s="1318">
        <v>14</v>
      </c>
      <c r="B235" s="14" t="s">
        <v>2240</v>
      </c>
      <c r="C235" s="1305">
        <v>1950</v>
      </c>
      <c r="D235" s="257" t="s">
        <v>2189</v>
      </c>
      <c r="E235" s="257">
        <v>540000</v>
      </c>
      <c r="F235" s="14"/>
      <c r="G235" s="257"/>
      <c r="H235" s="257">
        <f t="shared" si="8"/>
        <v>540000</v>
      </c>
      <c r="I235" s="49"/>
      <c r="J235" s="224"/>
    </row>
    <row r="236" spans="1:10" ht="15.75" customHeight="1">
      <c r="A236" s="1318">
        <v>15</v>
      </c>
      <c r="B236" s="14" t="s">
        <v>2241</v>
      </c>
      <c r="C236" s="1305">
        <v>1947</v>
      </c>
      <c r="D236" s="257" t="s">
        <v>2198</v>
      </c>
      <c r="E236" s="257">
        <v>540000</v>
      </c>
      <c r="F236" s="14"/>
      <c r="G236" s="257"/>
      <c r="H236" s="257">
        <f t="shared" si="8"/>
        <v>540000</v>
      </c>
      <c r="I236" s="49"/>
      <c r="J236" s="224"/>
    </row>
    <row r="237" spans="1:10" ht="15.75" customHeight="1">
      <c r="A237" s="1318">
        <v>16</v>
      </c>
      <c r="B237" s="14" t="s">
        <v>2242</v>
      </c>
      <c r="C237" s="1305">
        <v>1949</v>
      </c>
      <c r="D237" s="257" t="s">
        <v>2198</v>
      </c>
      <c r="E237" s="257">
        <v>540000</v>
      </c>
      <c r="F237" s="14"/>
      <c r="G237" s="257"/>
      <c r="H237" s="257">
        <f t="shared" si="8"/>
        <v>540000</v>
      </c>
      <c r="I237" s="49"/>
      <c r="J237" s="224"/>
    </row>
    <row r="238" spans="1:14" ht="15.75" customHeight="1">
      <c r="A238" s="1318">
        <v>17</v>
      </c>
      <c r="B238" s="14" t="s">
        <v>2243</v>
      </c>
      <c r="C238" s="1305">
        <v>1936</v>
      </c>
      <c r="D238" s="257" t="s">
        <v>2198</v>
      </c>
      <c r="E238" s="257">
        <v>0</v>
      </c>
      <c r="F238" s="14"/>
      <c r="G238" s="257"/>
      <c r="H238" s="257">
        <f t="shared" si="8"/>
        <v>0</v>
      </c>
      <c r="I238" s="49" t="s">
        <v>1922</v>
      </c>
      <c r="J238" s="224"/>
      <c r="K238" s="49"/>
      <c r="L238" s="14"/>
      <c r="M238" s="1350"/>
      <c r="N238" s="14"/>
    </row>
    <row r="239" spans="1:10" ht="15.75" customHeight="1">
      <c r="A239" s="1318">
        <v>18</v>
      </c>
      <c r="B239" s="14" t="s">
        <v>2244</v>
      </c>
      <c r="C239" s="1305">
        <v>1953</v>
      </c>
      <c r="D239" s="257" t="s">
        <v>2198</v>
      </c>
      <c r="E239" s="257">
        <v>540000</v>
      </c>
      <c r="F239" s="14"/>
      <c r="G239" s="257"/>
      <c r="H239" s="257">
        <f t="shared" si="8"/>
        <v>540000</v>
      </c>
      <c r="I239" s="49"/>
      <c r="J239" s="224"/>
    </row>
    <row r="240" spans="1:10" ht="15.75" customHeight="1">
      <c r="A240" s="1318">
        <v>19</v>
      </c>
      <c r="B240" s="14" t="s">
        <v>2197</v>
      </c>
      <c r="C240" s="1305">
        <v>1954</v>
      </c>
      <c r="D240" s="257" t="s">
        <v>2198</v>
      </c>
      <c r="E240" s="257">
        <v>540000</v>
      </c>
      <c r="F240" s="14"/>
      <c r="G240" s="257"/>
      <c r="H240" s="257">
        <f t="shared" si="8"/>
        <v>540000</v>
      </c>
      <c r="I240" s="49"/>
      <c r="J240" s="224"/>
    </row>
    <row r="241" spans="1:10" ht="15.75" customHeight="1">
      <c r="A241" s="1318">
        <v>20</v>
      </c>
      <c r="B241" s="14" t="s">
        <v>2053</v>
      </c>
      <c r="C241" s="1305">
        <v>1937</v>
      </c>
      <c r="D241" s="257" t="s">
        <v>2198</v>
      </c>
      <c r="E241" s="257">
        <v>540000</v>
      </c>
      <c r="F241" s="14"/>
      <c r="G241" s="257"/>
      <c r="H241" s="257">
        <f t="shared" si="8"/>
        <v>540000</v>
      </c>
      <c r="I241" s="49"/>
      <c r="J241" s="224"/>
    </row>
    <row r="242" spans="1:10" ht="15.75" customHeight="1">
      <c r="A242" s="1318">
        <v>21</v>
      </c>
      <c r="B242" s="14" t="s">
        <v>2246</v>
      </c>
      <c r="C242" s="1305">
        <v>1953</v>
      </c>
      <c r="D242" s="257" t="s">
        <v>2201</v>
      </c>
      <c r="E242" s="257">
        <v>540000</v>
      </c>
      <c r="F242" s="14"/>
      <c r="G242" s="257"/>
      <c r="H242" s="257">
        <f t="shared" si="8"/>
        <v>540000</v>
      </c>
      <c r="I242" s="49"/>
      <c r="J242" s="224"/>
    </row>
    <row r="243" spans="1:10" ht="15.75" customHeight="1">
      <c r="A243" s="1318">
        <v>22</v>
      </c>
      <c r="B243" s="14" t="s">
        <v>2247</v>
      </c>
      <c r="C243" s="1305">
        <v>1945</v>
      </c>
      <c r="D243" s="257" t="s">
        <v>2201</v>
      </c>
      <c r="E243" s="257">
        <v>540000</v>
      </c>
      <c r="F243" s="14"/>
      <c r="G243" s="257"/>
      <c r="H243" s="257">
        <f t="shared" si="8"/>
        <v>540000</v>
      </c>
      <c r="I243" s="49"/>
      <c r="J243" s="224"/>
    </row>
    <row r="244" spans="1:10" ht="15.75" customHeight="1">
      <c r="A244" s="1318">
        <v>23</v>
      </c>
      <c r="B244" s="14" t="s">
        <v>2248</v>
      </c>
      <c r="C244" s="1305">
        <v>1948</v>
      </c>
      <c r="D244" s="257" t="s">
        <v>2201</v>
      </c>
      <c r="E244" s="257">
        <v>540000</v>
      </c>
      <c r="F244" s="14"/>
      <c r="G244" s="257"/>
      <c r="H244" s="257">
        <f t="shared" si="8"/>
        <v>540000</v>
      </c>
      <c r="I244" s="49"/>
      <c r="J244" s="224"/>
    </row>
    <row r="245" spans="1:10" ht="15.75" customHeight="1">
      <c r="A245" s="1318">
        <v>24</v>
      </c>
      <c r="B245" s="14" t="s">
        <v>2249</v>
      </c>
      <c r="C245" s="1305">
        <v>1943</v>
      </c>
      <c r="D245" s="257" t="s">
        <v>2201</v>
      </c>
      <c r="E245" s="257">
        <v>540000</v>
      </c>
      <c r="F245" s="14"/>
      <c r="G245" s="257"/>
      <c r="H245" s="257">
        <f t="shared" si="8"/>
        <v>540000</v>
      </c>
      <c r="I245" s="49"/>
      <c r="J245" s="224"/>
    </row>
    <row r="246" spans="1:10" ht="15.75" customHeight="1">
      <c r="A246" s="1318">
        <v>25</v>
      </c>
      <c r="B246" s="14" t="s">
        <v>2204</v>
      </c>
      <c r="C246" s="1305">
        <v>1955</v>
      </c>
      <c r="D246" s="257" t="s">
        <v>2251</v>
      </c>
      <c r="E246" s="257">
        <v>540000</v>
      </c>
      <c r="F246" s="14"/>
      <c r="G246" s="257"/>
      <c r="H246" s="257">
        <f t="shared" si="8"/>
        <v>540000</v>
      </c>
      <c r="I246" s="49"/>
      <c r="J246" s="224"/>
    </row>
    <row r="247" spans="1:10" ht="15.75" customHeight="1">
      <c r="A247" s="1318">
        <v>26</v>
      </c>
      <c r="B247" s="14" t="s">
        <v>2252</v>
      </c>
      <c r="C247" s="1305">
        <v>1945</v>
      </c>
      <c r="D247" s="257" t="s">
        <v>2251</v>
      </c>
      <c r="E247" s="257">
        <v>540000</v>
      </c>
      <c r="F247" s="14"/>
      <c r="G247" s="257"/>
      <c r="H247" s="257">
        <f t="shared" si="8"/>
        <v>540000</v>
      </c>
      <c r="I247" s="49"/>
      <c r="J247" s="224"/>
    </row>
    <row r="248" spans="1:10" ht="15.75" customHeight="1">
      <c r="A248" s="1318">
        <v>27</v>
      </c>
      <c r="B248" s="14" t="s">
        <v>1728</v>
      </c>
      <c r="C248" s="1305">
        <v>1942</v>
      </c>
      <c r="D248" s="257" t="s">
        <v>2007</v>
      </c>
      <c r="E248" s="257">
        <v>540000</v>
      </c>
      <c r="F248" s="1334"/>
      <c r="G248" s="257"/>
      <c r="H248" s="257">
        <f t="shared" si="8"/>
        <v>540000</v>
      </c>
      <c r="I248" s="49"/>
      <c r="J248" s="224"/>
    </row>
    <row r="249" spans="1:10" ht="15.75" customHeight="1">
      <c r="A249" s="1318">
        <v>28</v>
      </c>
      <c r="B249" s="14" t="s">
        <v>2270</v>
      </c>
      <c r="C249" s="1305">
        <v>1952</v>
      </c>
      <c r="D249" s="257" t="s">
        <v>2189</v>
      </c>
      <c r="E249" s="257">
        <v>540000</v>
      </c>
      <c r="F249" s="1334"/>
      <c r="G249" s="257"/>
      <c r="H249" s="257">
        <f t="shared" si="8"/>
        <v>540000</v>
      </c>
      <c r="I249" s="49"/>
      <c r="J249" s="224"/>
    </row>
    <row r="250" spans="1:10" ht="15.75" customHeight="1">
      <c r="A250" s="1318">
        <v>29</v>
      </c>
      <c r="B250" s="14" t="s">
        <v>1729</v>
      </c>
      <c r="C250" s="1305">
        <v>1949</v>
      </c>
      <c r="D250" s="257" t="s">
        <v>1730</v>
      </c>
      <c r="E250" s="257">
        <v>540000</v>
      </c>
      <c r="F250" s="1334"/>
      <c r="G250" s="257"/>
      <c r="H250" s="257">
        <f t="shared" si="8"/>
        <v>540000</v>
      </c>
      <c r="I250" s="49"/>
      <c r="J250" s="224"/>
    </row>
    <row r="251" spans="1:10" ht="15.75" customHeight="1">
      <c r="A251" s="1318">
        <v>30</v>
      </c>
      <c r="B251" s="1351" t="s">
        <v>2632</v>
      </c>
      <c r="C251" s="1352">
        <v>1936</v>
      </c>
      <c r="D251" s="628" t="s">
        <v>2163</v>
      </c>
      <c r="E251" s="628">
        <v>540000</v>
      </c>
      <c r="F251" s="1353"/>
      <c r="G251" s="628"/>
      <c r="H251" s="628">
        <f t="shared" si="8"/>
        <v>540000</v>
      </c>
      <c r="I251" s="49"/>
      <c r="J251" s="224"/>
    </row>
    <row r="252" spans="1:10" ht="15.75" customHeight="1">
      <c r="A252" s="1318">
        <v>31</v>
      </c>
      <c r="B252" s="14" t="s">
        <v>1343</v>
      </c>
      <c r="C252" s="1305">
        <v>1931</v>
      </c>
      <c r="D252" s="257" t="s">
        <v>2198</v>
      </c>
      <c r="E252" s="257">
        <v>540000</v>
      </c>
      <c r="F252" s="14"/>
      <c r="G252" s="257"/>
      <c r="H252" s="257">
        <v>540000</v>
      </c>
      <c r="I252" s="49"/>
      <c r="J252" s="224"/>
    </row>
    <row r="253" spans="1:10" ht="15.75" customHeight="1">
      <c r="A253" s="1318">
        <v>32</v>
      </c>
      <c r="B253" s="14" t="s">
        <v>2253</v>
      </c>
      <c r="C253" s="1305">
        <v>1951</v>
      </c>
      <c r="D253" s="257" t="s">
        <v>2198</v>
      </c>
      <c r="E253" s="257">
        <v>540000</v>
      </c>
      <c r="F253" s="14"/>
      <c r="G253" s="257"/>
      <c r="H253" s="257">
        <v>540000</v>
      </c>
      <c r="I253" s="49"/>
      <c r="J253" s="224"/>
    </row>
    <row r="254" spans="1:10" ht="15.75" customHeight="1">
      <c r="A254" s="1318">
        <v>33</v>
      </c>
      <c r="B254" s="14" t="s">
        <v>2054</v>
      </c>
      <c r="C254" s="1305">
        <v>1921</v>
      </c>
      <c r="D254" s="257" t="s">
        <v>2175</v>
      </c>
      <c r="E254" s="257">
        <v>540000</v>
      </c>
      <c r="F254" s="14"/>
      <c r="G254" s="257"/>
      <c r="H254" s="257">
        <v>540000</v>
      </c>
      <c r="I254" s="49"/>
      <c r="J254" s="224"/>
    </row>
    <row r="255" spans="1:10" ht="15.75" customHeight="1">
      <c r="A255" s="1318">
        <v>34</v>
      </c>
      <c r="B255" s="14" t="s">
        <v>2245</v>
      </c>
      <c r="C255" s="1305">
        <v>1940</v>
      </c>
      <c r="D255" s="257" t="s">
        <v>2198</v>
      </c>
      <c r="E255" s="257">
        <v>540000</v>
      </c>
      <c r="F255" s="14"/>
      <c r="G255" s="257"/>
      <c r="H255" s="257">
        <f>SUM(E255:G255)</f>
        <v>540000</v>
      </c>
      <c r="I255" s="49"/>
      <c r="J255" s="224"/>
    </row>
    <row r="256" spans="1:10" ht="15.75" customHeight="1">
      <c r="A256" s="1318">
        <v>35</v>
      </c>
      <c r="B256" s="14" t="s">
        <v>2221</v>
      </c>
      <c r="C256" s="1305">
        <v>1950</v>
      </c>
      <c r="D256" s="257" t="s">
        <v>2163</v>
      </c>
      <c r="E256" s="257">
        <v>540000</v>
      </c>
      <c r="F256" s="14"/>
      <c r="G256" s="257"/>
      <c r="H256" s="257">
        <f aca="true" t="shared" si="9" ref="H256:H267">SUM(E256:G256)</f>
        <v>540000</v>
      </c>
      <c r="I256" s="49"/>
      <c r="J256" s="224"/>
    </row>
    <row r="257" spans="1:10" ht="15.75" customHeight="1">
      <c r="A257" s="1318">
        <v>36</v>
      </c>
      <c r="B257" s="14" t="s">
        <v>2250</v>
      </c>
      <c r="C257" s="1305">
        <v>1937</v>
      </c>
      <c r="D257" s="257" t="s">
        <v>2251</v>
      </c>
      <c r="E257" s="257">
        <v>540000</v>
      </c>
      <c r="F257" s="14"/>
      <c r="G257" s="257"/>
      <c r="H257" s="257">
        <f t="shared" si="9"/>
        <v>540000</v>
      </c>
      <c r="I257" s="49"/>
      <c r="J257" s="224"/>
    </row>
    <row r="258" spans="1:10" ht="15.75" customHeight="1">
      <c r="A258" s="1318">
        <v>37</v>
      </c>
      <c r="B258" s="14" t="s">
        <v>2236</v>
      </c>
      <c r="C258" s="1305">
        <v>1936</v>
      </c>
      <c r="D258" s="257" t="s">
        <v>2065</v>
      </c>
      <c r="E258" s="257">
        <v>540000</v>
      </c>
      <c r="F258" s="14"/>
      <c r="G258" s="257"/>
      <c r="H258" s="257">
        <f t="shared" si="9"/>
        <v>540000</v>
      </c>
      <c r="I258" s="49"/>
      <c r="J258" s="224"/>
    </row>
    <row r="259" spans="1:10" ht="15.75" customHeight="1">
      <c r="A259" s="1318">
        <v>38</v>
      </c>
      <c r="B259" s="14" t="s">
        <v>2237</v>
      </c>
      <c r="C259" s="1305">
        <v>1950</v>
      </c>
      <c r="D259" s="257" t="s">
        <v>2065</v>
      </c>
      <c r="E259" s="257">
        <v>540000</v>
      </c>
      <c r="F259" s="14"/>
      <c r="G259" s="257"/>
      <c r="H259" s="257">
        <f t="shared" si="9"/>
        <v>540000</v>
      </c>
      <c r="I259" s="49"/>
      <c r="J259" s="224"/>
    </row>
    <row r="260" spans="1:10" ht="15.75" customHeight="1">
      <c r="A260" s="1318">
        <v>39</v>
      </c>
      <c r="B260" s="14" t="s">
        <v>2228</v>
      </c>
      <c r="C260" s="1305">
        <v>1936</v>
      </c>
      <c r="D260" s="257" t="s">
        <v>2065</v>
      </c>
      <c r="E260" s="257">
        <v>540000</v>
      </c>
      <c r="F260" s="14"/>
      <c r="G260" s="257"/>
      <c r="H260" s="257">
        <f t="shared" si="9"/>
        <v>540000</v>
      </c>
      <c r="I260" s="49"/>
      <c r="J260" s="224"/>
    </row>
    <row r="261" spans="1:10" ht="15.75" customHeight="1">
      <c r="A261" s="1318">
        <v>40</v>
      </c>
      <c r="B261" s="14" t="s">
        <v>2229</v>
      </c>
      <c r="C261" s="1305">
        <v>1940</v>
      </c>
      <c r="D261" s="257" t="s">
        <v>2065</v>
      </c>
      <c r="E261" s="257">
        <v>540000</v>
      </c>
      <c r="F261" s="14"/>
      <c r="G261" s="257"/>
      <c r="H261" s="257">
        <f t="shared" si="9"/>
        <v>540000</v>
      </c>
      <c r="I261" s="49"/>
      <c r="J261" s="224"/>
    </row>
    <row r="262" spans="1:10" ht="15.75" customHeight="1">
      <c r="A262" s="1318">
        <v>41</v>
      </c>
      <c r="B262" s="14" t="s">
        <v>2234</v>
      </c>
      <c r="C262" s="1305">
        <v>1951</v>
      </c>
      <c r="D262" s="257" t="s">
        <v>2065</v>
      </c>
      <c r="E262" s="257">
        <v>540000</v>
      </c>
      <c r="F262" s="14"/>
      <c r="G262" s="257"/>
      <c r="H262" s="257">
        <f t="shared" si="9"/>
        <v>540000</v>
      </c>
      <c r="I262" s="49"/>
      <c r="J262" s="224"/>
    </row>
    <row r="263" spans="1:10" ht="15.75" customHeight="1">
      <c r="A263" s="1318">
        <v>43</v>
      </c>
      <c r="B263" s="14" t="s">
        <v>2222</v>
      </c>
      <c r="C263" s="1305">
        <v>1950</v>
      </c>
      <c r="D263" s="257" t="s">
        <v>2119</v>
      </c>
      <c r="E263" s="257">
        <v>540000</v>
      </c>
      <c r="F263" s="14"/>
      <c r="G263" s="257"/>
      <c r="H263" s="257">
        <f t="shared" si="9"/>
        <v>540000</v>
      </c>
      <c r="I263" s="49"/>
      <c r="J263" s="224"/>
    </row>
    <row r="264" spans="1:10" ht="15.75" customHeight="1">
      <c r="A264" s="1318">
        <v>44</v>
      </c>
      <c r="B264" s="14" t="s">
        <v>2223</v>
      </c>
      <c r="C264" s="1305">
        <v>1939</v>
      </c>
      <c r="D264" s="257" t="s">
        <v>2119</v>
      </c>
      <c r="E264" s="257">
        <v>540000</v>
      </c>
      <c r="F264" s="14"/>
      <c r="G264" s="257"/>
      <c r="H264" s="257">
        <f t="shared" si="9"/>
        <v>540000</v>
      </c>
      <c r="I264" s="49"/>
      <c r="J264" s="224"/>
    </row>
    <row r="265" spans="1:10" ht="15.75" customHeight="1">
      <c r="A265" s="1318">
        <v>45</v>
      </c>
      <c r="B265" s="14" t="s">
        <v>920</v>
      </c>
      <c r="C265" s="1305">
        <v>1941</v>
      </c>
      <c r="D265" s="257" t="s">
        <v>2065</v>
      </c>
      <c r="E265" s="257">
        <v>540000</v>
      </c>
      <c r="F265" s="14"/>
      <c r="G265" s="257"/>
      <c r="H265" s="257">
        <f t="shared" si="9"/>
        <v>540000</v>
      </c>
      <c r="I265" s="49"/>
      <c r="J265" s="224"/>
    </row>
    <row r="266" spans="1:10" ht="15.75" customHeight="1">
      <c r="A266" s="1318">
        <v>46</v>
      </c>
      <c r="B266" s="14" t="s">
        <v>214</v>
      </c>
      <c r="C266" s="1305">
        <v>1924</v>
      </c>
      <c r="D266" s="257" t="s">
        <v>2119</v>
      </c>
      <c r="E266" s="257">
        <v>540000</v>
      </c>
      <c r="F266" s="14"/>
      <c r="G266" s="257"/>
      <c r="H266" s="257">
        <f t="shared" si="9"/>
        <v>540000</v>
      </c>
      <c r="I266" s="49"/>
      <c r="J266" s="224"/>
    </row>
    <row r="267" spans="1:10" ht="15.75" customHeight="1">
      <c r="A267" s="1318">
        <v>47</v>
      </c>
      <c r="B267" s="14" t="s">
        <v>2122</v>
      </c>
      <c r="C267" s="1305">
        <v>1935</v>
      </c>
      <c r="D267" s="257" t="s">
        <v>2119</v>
      </c>
      <c r="E267" s="257">
        <v>540000</v>
      </c>
      <c r="F267" s="14"/>
      <c r="G267" s="257"/>
      <c r="H267" s="257">
        <f t="shared" si="9"/>
        <v>540000</v>
      </c>
      <c r="I267" s="49"/>
      <c r="J267" s="7"/>
    </row>
    <row r="268" spans="1:10" ht="15.75" customHeight="1">
      <c r="A268" s="1318">
        <v>48</v>
      </c>
      <c r="B268" s="14" t="s">
        <v>2041</v>
      </c>
      <c r="C268" s="1305">
        <v>1935</v>
      </c>
      <c r="D268" s="257" t="s">
        <v>2198</v>
      </c>
      <c r="E268" s="257">
        <v>540000</v>
      </c>
      <c r="F268" s="1354"/>
      <c r="G268" s="1355"/>
      <c r="H268" s="257">
        <f aca="true" t="shared" si="10" ref="H268:H274">G268+E268</f>
        <v>540000</v>
      </c>
      <c r="I268" s="1319"/>
      <c r="J268" s="224"/>
    </row>
    <row r="269" spans="1:10" ht="15.75" customHeight="1">
      <c r="A269" s="1318">
        <v>50</v>
      </c>
      <c r="B269" s="14" t="s">
        <v>2185</v>
      </c>
      <c r="C269" s="1305">
        <v>1954</v>
      </c>
      <c r="D269" s="257" t="s">
        <v>2065</v>
      </c>
      <c r="E269" s="257">
        <v>540000</v>
      </c>
      <c r="F269" s="1354"/>
      <c r="G269" s="1355"/>
      <c r="H269" s="257">
        <f t="shared" si="10"/>
        <v>540000</v>
      </c>
      <c r="I269" s="1319"/>
      <c r="J269" s="224"/>
    </row>
    <row r="270" spans="1:10" ht="15.75" customHeight="1">
      <c r="A270" s="1318">
        <v>51</v>
      </c>
      <c r="B270" s="14" t="s">
        <v>2654</v>
      </c>
      <c r="C270" s="1305">
        <v>1950</v>
      </c>
      <c r="D270" s="257" t="s">
        <v>2189</v>
      </c>
      <c r="E270" s="257">
        <v>540000</v>
      </c>
      <c r="F270" s="1354"/>
      <c r="G270" s="1355"/>
      <c r="H270" s="257">
        <f t="shared" si="10"/>
        <v>540000</v>
      </c>
      <c r="I270" s="1319"/>
      <c r="J270" s="224"/>
    </row>
    <row r="271" spans="1:10" ht="15.75" customHeight="1">
      <c r="A271" s="1318">
        <v>52</v>
      </c>
      <c r="B271" s="14" t="s">
        <v>2023</v>
      </c>
      <c r="C271" s="1305">
        <v>1944</v>
      </c>
      <c r="D271" s="257" t="s">
        <v>2163</v>
      </c>
      <c r="E271" s="257">
        <v>540000</v>
      </c>
      <c r="F271" s="1354"/>
      <c r="G271" s="1355"/>
      <c r="H271" s="257">
        <f>G271+E271</f>
        <v>540000</v>
      </c>
      <c r="I271" s="1319"/>
      <c r="J271" s="224"/>
    </row>
    <row r="272" spans="1:10" ht="15.75" customHeight="1">
      <c r="A272" s="1318">
        <v>53</v>
      </c>
      <c r="B272" s="14" t="s">
        <v>719</v>
      </c>
      <c r="C272" s="1305">
        <v>1937</v>
      </c>
      <c r="D272" s="257" t="s">
        <v>2189</v>
      </c>
      <c r="E272" s="257">
        <v>540000</v>
      </c>
      <c r="F272" s="1354"/>
      <c r="G272" s="257"/>
      <c r="H272" s="257">
        <f>G272+E272</f>
        <v>540000</v>
      </c>
      <c r="I272" s="1319"/>
      <c r="J272" s="224"/>
    </row>
    <row r="273" spans="1:10" ht="15.75" customHeight="1">
      <c r="A273" s="1318">
        <v>54</v>
      </c>
      <c r="B273" s="14" t="s">
        <v>2139</v>
      </c>
      <c r="C273" s="1305">
        <v>1934</v>
      </c>
      <c r="D273" s="257" t="s">
        <v>2163</v>
      </c>
      <c r="E273" s="257">
        <v>540000</v>
      </c>
      <c r="F273" s="1354"/>
      <c r="G273" s="257"/>
      <c r="H273" s="257">
        <f>G273+E273</f>
        <v>540000</v>
      </c>
      <c r="I273" s="1319"/>
      <c r="J273" s="224"/>
    </row>
    <row r="274" spans="1:10" ht="15.75" customHeight="1">
      <c r="A274" s="1318">
        <v>55</v>
      </c>
      <c r="B274" s="14" t="s">
        <v>672</v>
      </c>
      <c r="C274" s="1305">
        <v>1954</v>
      </c>
      <c r="D274" s="257" t="s">
        <v>2201</v>
      </c>
      <c r="E274" s="257">
        <v>540000</v>
      </c>
      <c r="F274" s="1354"/>
      <c r="G274" s="1355"/>
      <c r="H274" s="257">
        <f t="shared" si="10"/>
        <v>540000</v>
      </c>
      <c r="I274" s="1319"/>
      <c r="J274" s="224"/>
    </row>
    <row r="275" spans="1:10" ht="15.75" customHeight="1">
      <c r="A275" s="1318">
        <v>56</v>
      </c>
      <c r="B275" s="14" t="s">
        <v>673</v>
      </c>
      <c r="C275" s="1305">
        <v>1951</v>
      </c>
      <c r="D275" s="257" t="s">
        <v>2189</v>
      </c>
      <c r="E275" s="257">
        <v>540000</v>
      </c>
      <c r="F275" s="1354"/>
      <c r="G275" s="1355"/>
      <c r="H275" s="257">
        <f aca="true" t="shared" si="11" ref="H275:H280">G275+E275</f>
        <v>540000</v>
      </c>
      <c r="I275" s="1319"/>
      <c r="J275" s="224"/>
    </row>
    <row r="276" spans="1:10" ht="15.75" customHeight="1">
      <c r="A276" s="1318">
        <v>57</v>
      </c>
      <c r="B276" s="14" t="s">
        <v>1500</v>
      </c>
      <c r="C276" s="1305">
        <v>1946</v>
      </c>
      <c r="D276" s="257" t="s">
        <v>2119</v>
      </c>
      <c r="E276" s="257">
        <v>540000</v>
      </c>
      <c r="F276" s="1354"/>
      <c r="G276" s="264"/>
      <c r="H276" s="257">
        <f t="shared" si="11"/>
        <v>540000</v>
      </c>
      <c r="I276" s="1319"/>
      <c r="J276" s="224"/>
    </row>
    <row r="277" spans="1:10" ht="15.75" customHeight="1">
      <c r="A277" s="1318">
        <v>58</v>
      </c>
      <c r="B277" s="14" t="s">
        <v>2103</v>
      </c>
      <c r="C277" s="1305">
        <v>1927</v>
      </c>
      <c r="D277" s="257" t="s">
        <v>2008</v>
      </c>
      <c r="E277" s="257">
        <v>540000</v>
      </c>
      <c r="F277" s="1354"/>
      <c r="G277" s="264"/>
      <c r="H277" s="257">
        <f t="shared" si="11"/>
        <v>540000</v>
      </c>
      <c r="I277" s="1319"/>
      <c r="J277" s="224"/>
    </row>
    <row r="278" spans="1:10" ht="15.75" customHeight="1">
      <c r="A278" s="1318">
        <v>59</v>
      </c>
      <c r="B278" s="14" t="s">
        <v>1618</v>
      </c>
      <c r="C278" s="1305">
        <v>1953</v>
      </c>
      <c r="D278" s="257" t="s">
        <v>2065</v>
      </c>
      <c r="E278" s="257">
        <v>540000</v>
      </c>
      <c r="F278" s="1354"/>
      <c r="G278" s="257"/>
      <c r="H278" s="257">
        <f t="shared" si="11"/>
        <v>540000</v>
      </c>
      <c r="I278" s="1319"/>
      <c r="J278" s="224"/>
    </row>
    <row r="279" spans="1:10" ht="15.75" customHeight="1">
      <c r="A279" s="1318">
        <v>61</v>
      </c>
      <c r="B279" s="14" t="s">
        <v>2369</v>
      </c>
      <c r="C279" s="1305">
        <v>1952</v>
      </c>
      <c r="D279" s="257" t="s">
        <v>2198</v>
      </c>
      <c r="E279" s="257">
        <v>540000</v>
      </c>
      <c r="F279" s="1354"/>
      <c r="G279" s="257"/>
      <c r="H279" s="257">
        <f t="shared" si="11"/>
        <v>540000</v>
      </c>
      <c r="I279" s="1319"/>
      <c r="J279" s="224"/>
    </row>
    <row r="280" spans="1:10" ht="15.75" customHeight="1">
      <c r="A280" s="1318">
        <v>62</v>
      </c>
      <c r="B280" s="14" t="s">
        <v>2867</v>
      </c>
      <c r="C280" s="1305">
        <v>1941</v>
      </c>
      <c r="D280" s="257" t="s">
        <v>2163</v>
      </c>
      <c r="E280" s="257">
        <v>540000</v>
      </c>
      <c r="F280" s="1354"/>
      <c r="G280" s="257"/>
      <c r="H280" s="257">
        <f t="shared" si="11"/>
        <v>540000</v>
      </c>
      <c r="I280" s="1319"/>
      <c r="J280" s="224"/>
    </row>
    <row r="281" spans="1:10" ht="15.75" customHeight="1">
      <c r="A281" s="1390" t="s">
        <v>1880</v>
      </c>
      <c r="B281" s="1385"/>
      <c r="C281" s="1329"/>
      <c r="D281" s="602"/>
      <c r="E281" s="602">
        <f>SUM(E223:E280)</f>
        <v>30780000</v>
      </c>
      <c r="F281" s="1328"/>
      <c r="G281" s="409"/>
      <c r="H281" s="602">
        <f>E281+G281</f>
        <v>30780000</v>
      </c>
      <c r="I281" s="1333"/>
      <c r="J281" s="224"/>
    </row>
    <row r="282" spans="1:10" ht="15.75" customHeight="1">
      <c r="A282" s="1402" t="s">
        <v>873</v>
      </c>
      <c r="B282" s="1397"/>
      <c r="C282" s="1397"/>
      <c r="D282" s="1397"/>
      <c r="E282" s="1397"/>
      <c r="F282" s="1397"/>
      <c r="G282" s="1397"/>
      <c r="H282" s="1397"/>
      <c r="I282" s="1397"/>
      <c r="J282" s="1398"/>
    </row>
    <row r="283" spans="1:10" ht="15.75" customHeight="1">
      <c r="A283" s="1318">
        <v>1</v>
      </c>
      <c r="B283" s="14" t="s">
        <v>2254</v>
      </c>
      <c r="C283" s="1305">
        <v>1956</v>
      </c>
      <c r="D283" s="257" t="s">
        <v>2163</v>
      </c>
      <c r="E283" s="257">
        <v>540000</v>
      </c>
      <c r="F283" s="14"/>
      <c r="G283" s="257"/>
      <c r="H283" s="257">
        <f>G283+E283</f>
        <v>540000</v>
      </c>
      <c r="I283" s="49"/>
      <c r="J283" s="224"/>
    </row>
    <row r="284" spans="1:10" ht="15.75" customHeight="1">
      <c r="A284" s="1318">
        <v>2</v>
      </c>
      <c r="B284" s="14" t="s">
        <v>2255</v>
      </c>
      <c r="C284" s="1305">
        <v>1979</v>
      </c>
      <c r="D284" s="257" t="s">
        <v>2163</v>
      </c>
      <c r="E284" s="257">
        <v>540000</v>
      </c>
      <c r="F284" s="14"/>
      <c r="G284" s="257"/>
      <c r="H284" s="257">
        <f aca="true" t="shared" si="12" ref="H284:H305">G284+E284</f>
        <v>540000</v>
      </c>
      <c r="I284" s="49"/>
      <c r="J284" s="224"/>
    </row>
    <row r="285" spans="1:10" ht="15.75" customHeight="1">
      <c r="A285" s="1318">
        <v>3</v>
      </c>
      <c r="B285" s="14" t="s">
        <v>2256</v>
      </c>
      <c r="C285" s="1305">
        <v>1956</v>
      </c>
      <c r="D285" s="257" t="s">
        <v>2163</v>
      </c>
      <c r="E285" s="257">
        <v>540000</v>
      </c>
      <c r="F285" s="14"/>
      <c r="G285" s="257"/>
      <c r="H285" s="257">
        <f t="shared" si="12"/>
        <v>540000</v>
      </c>
      <c r="I285" s="49"/>
      <c r="J285" s="224"/>
    </row>
    <row r="286" spans="1:10" ht="15.75" customHeight="1">
      <c r="A286" s="1318">
        <v>4</v>
      </c>
      <c r="B286" s="14" t="s">
        <v>2257</v>
      </c>
      <c r="C286" s="1305">
        <v>1985</v>
      </c>
      <c r="D286" s="257" t="s">
        <v>2167</v>
      </c>
      <c r="E286" s="257">
        <v>540000</v>
      </c>
      <c r="F286" s="14"/>
      <c r="G286" s="257"/>
      <c r="H286" s="257">
        <f t="shared" si="12"/>
        <v>540000</v>
      </c>
      <c r="I286" s="49"/>
      <c r="J286" s="224"/>
    </row>
    <row r="287" spans="1:10" ht="15.75" customHeight="1">
      <c r="A287" s="1318">
        <v>5</v>
      </c>
      <c r="B287" s="14" t="s">
        <v>2258</v>
      </c>
      <c r="C287" s="1305">
        <v>1986</v>
      </c>
      <c r="D287" s="257" t="s">
        <v>2167</v>
      </c>
      <c r="E287" s="257">
        <v>540000</v>
      </c>
      <c r="F287" s="14"/>
      <c r="G287" s="257"/>
      <c r="H287" s="257">
        <f t="shared" si="12"/>
        <v>540000</v>
      </c>
      <c r="I287" s="49"/>
      <c r="J287" s="224"/>
    </row>
    <row r="288" spans="1:10" ht="15.75" customHeight="1">
      <c r="A288" s="1318">
        <v>6</v>
      </c>
      <c r="B288" s="14" t="s">
        <v>2259</v>
      </c>
      <c r="C288" s="1305">
        <v>1955</v>
      </c>
      <c r="D288" s="257" t="s">
        <v>2017</v>
      </c>
      <c r="E288" s="257">
        <v>540000</v>
      </c>
      <c r="F288" s="14"/>
      <c r="G288" s="257"/>
      <c r="H288" s="257">
        <f t="shared" si="12"/>
        <v>540000</v>
      </c>
      <c r="I288" s="49"/>
      <c r="J288" s="224"/>
    </row>
    <row r="289" spans="1:10" ht="15.75" customHeight="1">
      <c r="A289" s="1318">
        <v>7</v>
      </c>
      <c r="B289" s="14" t="s">
        <v>2260</v>
      </c>
      <c r="C289" s="1305">
        <v>1961</v>
      </c>
      <c r="D289" s="257" t="s">
        <v>2017</v>
      </c>
      <c r="E289" s="257">
        <v>540000</v>
      </c>
      <c r="F289" s="14"/>
      <c r="G289" s="257"/>
      <c r="H289" s="257">
        <f t="shared" si="12"/>
        <v>540000</v>
      </c>
      <c r="I289" s="49"/>
      <c r="J289" s="224"/>
    </row>
    <row r="290" spans="1:10" ht="15.75" customHeight="1">
      <c r="A290" s="1318">
        <v>8</v>
      </c>
      <c r="B290" s="14" t="s">
        <v>2261</v>
      </c>
      <c r="C290" s="1305">
        <v>1965</v>
      </c>
      <c r="D290" s="257" t="s">
        <v>2017</v>
      </c>
      <c r="E290" s="257">
        <v>540000</v>
      </c>
      <c r="F290" s="14"/>
      <c r="G290" s="257"/>
      <c r="H290" s="257">
        <f t="shared" si="12"/>
        <v>540000</v>
      </c>
      <c r="I290" s="49"/>
      <c r="J290" s="224"/>
    </row>
    <row r="291" spans="1:10" ht="15.75" customHeight="1">
      <c r="A291" s="1318">
        <v>9</v>
      </c>
      <c r="B291" s="14" t="s">
        <v>2263</v>
      </c>
      <c r="C291" s="1305">
        <v>1984</v>
      </c>
      <c r="D291" s="257" t="s">
        <v>2119</v>
      </c>
      <c r="E291" s="257">
        <v>540000</v>
      </c>
      <c r="F291" s="14"/>
      <c r="G291" s="257"/>
      <c r="H291" s="257">
        <f t="shared" si="12"/>
        <v>540000</v>
      </c>
      <c r="I291" s="49"/>
      <c r="J291" s="224"/>
    </row>
    <row r="292" spans="1:10" ht="15.75" customHeight="1">
      <c r="A292" s="1318">
        <v>10</v>
      </c>
      <c r="B292" s="14" t="s">
        <v>2264</v>
      </c>
      <c r="C292" s="1305">
        <v>1971</v>
      </c>
      <c r="D292" s="257" t="s">
        <v>2018</v>
      </c>
      <c r="E292" s="257">
        <v>540000</v>
      </c>
      <c r="F292" s="14"/>
      <c r="G292" s="257"/>
      <c r="H292" s="257">
        <f t="shared" si="12"/>
        <v>540000</v>
      </c>
      <c r="I292" s="49"/>
      <c r="J292" s="224"/>
    </row>
    <row r="293" spans="1:10" ht="15.75" customHeight="1">
      <c r="A293" s="1318">
        <v>11</v>
      </c>
      <c r="B293" s="14" t="s">
        <v>2265</v>
      </c>
      <c r="C293" s="1305">
        <v>1965</v>
      </c>
      <c r="D293" s="257" t="s">
        <v>2018</v>
      </c>
      <c r="E293" s="257">
        <v>540000</v>
      </c>
      <c r="F293" s="14"/>
      <c r="G293" s="257"/>
      <c r="H293" s="257">
        <f t="shared" si="12"/>
        <v>540000</v>
      </c>
      <c r="I293" s="49"/>
      <c r="J293" s="224"/>
    </row>
    <row r="294" spans="1:10" ht="15.75" customHeight="1">
      <c r="A294" s="1318">
        <v>12</v>
      </c>
      <c r="B294" s="14" t="s">
        <v>2055</v>
      </c>
      <c r="C294" s="1305">
        <v>1982</v>
      </c>
      <c r="D294" s="257" t="s">
        <v>2065</v>
      </c>
      <c r="E294" s="257">
        <v>540000</v>
      </c>
      <c r="F294" s="14"/>
      <c r="G294" s="257"/>
      <c r="H294" s="257">
        <f t="shared" si="12"/>
        <v>540000</v>
      </c>
      <c r="I294" s="49"/>
      <c r="J294" s="224"/>
    </row>
    <row r="295" spans="1:10" ht="15.75" customHeight="1">
      <c r="A295" s="1318">
        <v>13</v>
      </c>
      <c r="B295" s="14" t="s">
        <v>2266</v>
      </c>
      <c r="C295" s="1305">
        <v>1984</v>
      </c>
      <c r="D295" s="257" t="s">
        <v>2065</v>
      </c>
      <c r="E295" s="257">
        <v>540000</v>
      </c>
      <c r="F295" s="14"/>
      <c r="G295" s="257"/>
      <c r="H295" s="257">
        <f t="shared" si="12"/>
        <v>540000</v>
      </c>
      <c r="I295" s="49"/>
      <c r="J295" s="224"/>
    </row>
    <row r="296" spans="1:10" ht="15.75" customHeight="1">
      <c r="A296" s="1318">
        <v>14</v>
      </c>
      <c r="B296" s="14" t="s">
        <v>2267</v>
      </c>
      <c r="C296" s="1305">
        <v>1972</v>
      </c>
      <c r="D296" s="257" t="s">
        <v>2065</v>
      </c>
      <c r="E296" s="257">
        <v>540000</v>
      </c>
      <c r="F296" s="14"/>
      <c r="G296" s="257"/>
      <c r="H296" s="257">
        <f t="shared" si="12"/>
        <v>540000</v>
      </c>
      <c r="I296" s="49"/>
      <c r="J296" s="224"/>
    </row>
    <row r="297" spans="1:10" ht="15.75" customHeight="1">
      <c r="A297" s="1318">
        <v>15</v>
      </c>
      <c r="B297" s="14" t="s">
        <v>2271</v>
      </c>
      <c r="C297" s="1305">
        <v>1994</v>
      </c>
      <c r="D297" s="257" t="s">
        <v>2189</v>
      </c>
      <c r="E297" s="257">
        <v>540000</v>
      </c>
      <c r="F297" s="14"/>
      <c r="G297" s="257"/>
      <c r="H297" s="257">
        <f t="shared" si="12"/>
        <v>540000</v>
      </c>
      <c r="I297" s="49"/>
      <c r="J297" s="224"/>
    </row>
    <row r="298" spans="1:10" ht="15.75" customHeight="1">
      <c r="A298" s="1318">
        <v>16</v>
      </c>
      <c r="B298" s="14" t="s">
        <v>2272</v>
      </c>
      <c r="C298" s="1305">
        <v>1984</v>
      </c>
      <c r="D298" s="257" t="s">
        <v>2189</v>
      </c>
      <c r="E298" s="257">
        <v>540000</v>
      </c>
      <c r="F298" s="14"/>
      <c r="G298" s="257"/>
      <c r="H298" s="257">
        <f t="shared" si="12"/>
        <v>540000</v>
      </c>
      <c r="I298" s="49"/>
      <c r="J298" s="224"/>
    </row>
    <row r="299" spans="1:10" ht="15.75" customHeight="1">
      <c r="A299" s="1318">
        <v>17</v>
      </c>
      <c r="B299" s="14" t="s">
        <v>2274</v>
      </c>
      <c r="C299" s="1305">
        <v>1993</v>
      </c>
      <c r="D299" s="257" t="s">
        <v>2189</v>
      </c>
      <c r="E299" s="257">
        <v>540000</v>
      </c>
      <c r="F299" s="14"/>
      <c r="G299" s="257"/>
      <c r="H299" s="257">
        <f t="shared" si="12"/>
        <v>540000</v>
      </c>
      <c r="I299" s="49"/>
      <c r="J299" s="224"/>
    </row>
    <row r="300" spans="1:10" ht="15.75" customHeight="1">
      <c r="A300" s="1318">
        <v>18</v>
      </c>
      <c r="B300" s="14" t="s">
        <v>2290</v>
      </c>
      <c r="C300" s="1305">
        <v>1976</v>
      </c>
      <c r="D300" s="257" t="s">
        <v>2198</v>
      </c>
      <c r="E300" s="257">
        <v>540000</v>
      </c>
      <c r="F300" s="14"/>
      <c r="G300" s="257"/>
      <c r="H300" s="257">
        <f t="shared" si="12"/>
        <v>540000</v>
      </c>
      <c r="I300" s="49"/>
      <c r="J300" s="224"/>
    </row>
    <row r="301" spans="1:10" ht="15.75" customHeight="1">
      <c r="A301" s="1318">
        <v>19</v>
      </c>
      <c r="B301" s="14" t="s">
        <v>2291</v>
      </c>
      <c r="C301" s="1305">
        <v>1973</v>
      </c>
      <c r="D301" s="257" t="s">
        <v>2198</v>
      </c>
      <c r="E301" s="257">
        <v>540000</v>
      </c>
      <c r="F301" s="14"/>
      <c r="G301" s="257"/>
      <c r="H301" s="257">
        <f t="shared" si="12"/>
        <v>540000</v>
      </c>
      <c r="I301" s="49"/>
      <c r="J301" s="224"/>
    </row>
    <row r="302" spans="1:10" ht="15.75" customHeight="1">
      <c r="A302" s="1318">
        <v>20</v>
      </c>
      <c r="B302" s="14" t="s">
        <v>2292</v>
      </c>
      <c r="C302" s="1305">
        <v>1971</v>
      </c>
      <c r="D302" s="257" t="s">
        <v>2201</v>
      </c>
      <c r="E302" s="257">
        <v>540000</v>
      </c>
      <c r="F302" s="14"/>
      <c r="G302" s="257"/>
      <c r="H302" s="257">
        <f t="shared" si="12"/>
        <v>540000</v>
      </c>
      <c r="I302" s="49"/>
      <c r="J302" s="224"/>
    </row>
    <row r="303" spans="1:10" ht="15.75" customHeight="1">
      <c r="A303" s="1318">
        <v>21</v>
      </c>
      <c r="B303" s="14" t="s">
        <v>464</v>
      </c>
      <c r="C303" s="1305">
        <v>1981</v>
      </c>
      <c r="D303" s="257" t="s">
        <v>2005</v>
      </c>
      <c r="E303" s="257">
        <v>540000</v>
      </c>
      <c r="F303" s="14"/>
      <c r="G303" s="257"/>
      <c r="H303" s="257">
        <f t="shared" si="12"/>
        <v>540000</v>
      </c>
      <c r="I303" s="49"/>
      <c r="J303" s="224"/>
    </row>
    <row r="304" spans="1:10" ht="15.75" customHeight="1">
      <c r="A304" s="1318">
        <v>22</v>
      </c>
      <c r="B304" s="14" t="s">
        <v>2837</v>
      </c>
      <c r="C304" s="1305">
        <v>1998</v>
      </c>
      <c r="D304" s="257" t="s">
        <v>2624</v>
      </c>
      <c r="E304" s="257">
        <v>540000</v>
      </c>
      <c r="F304" s="14"/>
      <c r="G304" s="257"/>
      <c r="H304" s="257">
        <f t="shared" si="12"/>
        <v>540000</v>
      </c>
      <c r="I304" s="49"/>
      <c r="J304" s="224"/>
    </row>
    <row r="305" spans="1:10" ht="15.75" customHeight="1">
      <c r="A305" s="1318">
        <v>23</v>
      </c>
      <c r="B305" s="14" t="s">
        <v>2308</v>
      </c>
      <c r="C305" s="1305">
        <v>1999</v>
      </c>
      <c r="D305" s="257" t="s">
        <v>2201</v>
      </c>
      <c r="E305" s="257">
        <v>540000</v>
      </c>
      <c r="F305" s="14"/>
      <c r="G305" s="257"/>
      <c r="H305" s="257">
        <f t="shared" si="12"/>
        <v>540000</v>
      </c>
      <c r="I305" s="49"/>
      <c r="J305" s="224"/>
    </row>
    <row r="306" spans="1:10" ht="15.75" customHeight="1">
      <c r="A306" s="1318">
        <v>24</v>
      </c>
      <c r="B306" s="14" t="s">
        <v>2295</v>
      </c>
      <c r="C306" s="1305">
        <v>1987</v>
      </c>
      <c r="D306" s="257" t="s">
        <v>2163</v>
      </c>
      <c r="E306" s="257">
        <v>540000</v>
      </c>
      <c r="F306" s="14"/>
      <c r="G306" s="257"/>
      <c r="H306" s="257">
        <v>540000</v>
      </c>
      <c r="I306" s="49"/>
      <c r="J306" s="224"/>
    </row>
    <row r="307" spans="1:10" ht="15.75" customHeight="1">
      <c r="A307" s="1318">
        <v>25</v>
      </c>
      <c r="B307" s="14" t="s">
        <v>2296</v>
      </c>
      <c r="C307" s="1305">
        <v>1968</v>
      </c>
      <c r="D307" s="257" t="s">
        <v>2163</v>
      </c>
      <c r="E307" s="257">
        <v>540000</v>
      </c>
      <c r="F307" s="14"/>
      <c r="G307" s="257"/>
      <c r="H307" s="257">
        <v>540000</v>
      </c>
      <c r="I307" s="49"/>
      <c r="J307" s="224"/>
    </row>
    <row r="308" spans="1:10" ht="15.75" customHeight="1">
      <c r="A308" s="1318">
        <v>26</v>
      </c>
      <c r="B308" s="14" t="s">
        <v>2297</v>
      </c>
      <c r="C308" s="1305">
        <v>1986</v>
      </c>
      <c r="D308" s="257" t="s">
        <v>2167</v>
      </c>
      <c r="E308" s="257">
        <v>540000</v>
      </c>
      <c r="F308" s="14"/>
      <c r="G308" s="257"/>
      <c r="H308" s="257">
        <v>540000</v>
      </c>
      <c r="I308" s="49"/>
      <c r="J308" s="224"/>
    </row>
    <row r="309" spans="1:10" ht="15.75" customHeight="1">
      <c r="A309" s="1318">
        <v>27</v>
      </c>
      <c r="B309" s="14" t="s">
        <v>2298</v>
      </c>
      <c r="C309" s="1305">
        <v>1986</v>
      </c>
      <c r="D309" s="257" t="s">
        <v>2017</v>
      </c>
      <c r="E309" s="257">
        <v>540000</v>
      </c>
      <c r="F309" s="14"/>
      <c r="G309" s="257"/>
      <c r="H309" s="257">
        <v>540000</v>
      </c>
      <c r="I309" s="49"/>
      <c r="J309" s="224"/>
    </row>
    <row r="310" spans="1:10" ht="15.75" customHeight="1">
      <c r="A310" s="1318">
        <v>28</v>
      </c>
      <c r="B310" s="14" t="s">
        <v>2299</v>
      </c>
      <c r="C310" s="1305">
        <v>1970</v>
      </c>
      <c r="D310" s="257" t="s">
        <v>2119</v>
      </c>
      <c r="E310" s="257">
        <v>540000</v>
      </c>
      <c r="F310" s="14"/>
      <c r="G310" s="257"/>
      <c r="H310" s="257">
        <v>540000</v>
      </c>
      <c r="I310" s="49"/>
      <c r="J310" s="224"/>
    </row>
    <row r="311" spans="1:10" ht="15.75" customHeight="1">
      <c r="A311" s="1318">
        <v>29</v>
      </c>
      <c r="B311" s="14" t="s">
        <v>2300</v>
      </c>
      <c r="C311" s="1305">
        <v>1970</v>
      </c>
      <c r="D311" s="257" t="s">
        <v>2018</v>
      </c>
      <c r="E311" s="257">
        <v>540000</v>
      </c>
      <c r="F311" s="14"/>
      <c r="G311" s="257"/>
      <c r="H311" s="257">
        <v>540000</v>
      </c>
      <c r="I311" s="49"/>
      <c r="J311" s="224"/>
    </row>
    <row r="312" spans="1:10" ht="15.75" customHeight="1">
      <c r="A312" s="1318">
        <v>30</v>
      </c>
      <c r="B312" s="14" t="s">
        <v>2058</v>
      </c>
      <c r="C312" s="1305">
        <v>1974</v>
      </c>
      <c r="D312" s="257" t="s">
        <v>2018</v>
      </c>
      <c r="E312" s="257">
        <v>540000</v>
      </c>
      <c r="F312" s="14"/>
      <c r="G312" s="257"/>
      <c r="H312" s="257">
        <v>540000</v>
      </c>
      <c r="I312" s="49"/>
      <c r="J312" s="224"/>
    </row>
    <row r="313" spans="1:10" ht="15.75" customHeight="1">
      <c r="A313" s="1318">
        <v>31</v>
      </c>
      <c r="B313" s="14" t="s">
        <v>2301</v>
      </c>
      <c r="C313" s="1305">
        <v>1984</v>
      </c>
      <c r="D313" s="257" t="s">
        <v>2018</v>
      </c>
      <c r="E313" s="257">
        <v>540000</v>
      </c>
      <c r="F313" s="14"/>
      <c r="G313" s="257"/>
      <c r="H313" s="257">
        <v>540000</v>
      </c>
      <c r="I313" s="49"/>
      <c r="J313" s="224"/>
    </row>
    <row r="314" spans="1:10" ht="15.75" customHeight="1">
      <c r="A314" s="1318">
        <v>32</v>
      </c>
      <c r="B314" s="14" t="s">
        <v>2302</v>
      </c>
      <c r="C314" s="1305">
        <v>1965</v>
      </c>
      <c r="D314" s="257" t="s">
        <v>2201</v>
      </c>
      <c r="E314" s="257">
        <v>540000</v>
      </c>
      <c r="F314" s="14"/>
      <c r="G314" s="257"/>
      <c r="H314" s="257">
        <v>540000</v>
      </c>
      <c r="I314" s="49"/>
      <c r="J314" s="224"/>
    </row>
    <row r="315" spans="1:10" ht="15.75" customHeight="1">
      <c r="A315" s="1318">
        <v>33</v>
      </c>
      <c r="B315" s="14" t="s">
        <v>2268</v>
      </c>
      <c r="C315" s="1305">
        <v>1977</v>
      </c>
      <c r="D315" s="257" t="s">
        <v>2065</v>
      </c>
      <c r="E315" s="257">
        <v>540000</v>
      </c>
      <c r="F315" s="14"/>
      <c r="G315" s="257"/>
      <c r="H315" s="257">
        <f>SUM(E315:G315)</f>
        <v>540000</v>
      </c>
      <c r="I315" s="49"/>
      <c r="J315" s="224"/>
    </row>
    <row r="316" spans="1:10" ht="15.75" customHeight="1">
      <c r="A316" s="1318">
        <v>34</v>
      </c>
      <c r="B316" s="14" t="s">
        <v>2269</v>
      </c>
      <c r="C316" s="1305">
        <v>1974</v>
      </c>
      <c r="D316" s="257" t="s">
        <v>2065</v>
      </c>
      <c r="E316" s="257">
        <v>540000</v>
      </c>
      <c r="F316" s="14"/>
      <c r="G316" s="257"/>
      <c r="H316" s="257">
        <f aca="true" t="shared" si="13" ref="H316:H321">SUM(E316:G316)</f>
        <v>540000</v>
      </c>
      <c r="I316" s="49"/>
      <c r="J316" s="224"/>
    </row>
    <row r="317" spans="1:10" ht="15.75" customHeight="1">
      <c r="A317" s="1318">
        <v>35</v>
      </c>
      <c r="B317" s="14" t="s">
        <v>2056</v>
      </c>
      <c r="C317" s="1305">
        <v>1976</v>
      </c>
      <c r="D317" s="257" t="s">
        <v>2065</v>
      </c>
      <c r="E317" s="257">
        <v>540000</v>
      </c>
      <c r="F317" s="14"/>
      <c r="G317" s="257"/>
      <c r="H317" s="257">
        <f t="shared" si="13"/>
        <v>540000</v>
      </c>
      <c r="I317" s="49"/>
      <c r="J317" s="224"/>
    </row>
    <row r="318" spans="1:10" ht="15.75" customHeight="1">
      <c r="A318" s="1318">
        <v>36</v>
      </c>
      <c r="B318" s="14" t="s">
        <v>2273</v>
      </c>
      <c r="C318" s="1305">
        <v>1981</v>
      </c>
      <c r="D318" s="257" t="s">
        <v>2189</v>
      </c>
      <c r="E318" s="257">
        <v>540000</v>
      </c>
      <c r="F318" s="14"/>
      <c r="G318" s="257"/>
      <c r="H318" s="257">
        <f t="shared" si="13"/>
        <v>540000</v>
      </c>
      <c r="I318" s="49"/>
      <c r="J318" s="224"/>
    </row>
    <row r="319" spans="1:10" ht="15.75" customHeight="1">
      <c r="A319" s="1318">
        <v>37</v>
      </c>
      <c r="B319" s="14" t="s">
        <v>2057</v>
      </c>
      <c r="C319" s="1305">
        <v>1970</v>
      </c>
      <c r="D319" s="257" t="s">
        <v>2189</v>
      </c>
      <c r="E319" s="257">
        <v>540000</v>
      </c>
      <c r="F319" s="14"/>
      <c r="G319" s="257"/>
      <c r="H319" s="257">
        <f t="shared" si="13"/>
        <v>540000</v>
      </c>
      <c r="I319" s="49"/>
      <c r="J319" s="224"/>
    </row>
    <row r="320" spans="1:10" ht="15.75" customHeight="1">
      <c r="A320" s="1318">
        <v>38</v>
      </c>
      <c r="B320" s="14" t="s">
        <v>2293</v>
      </c>
      <c r="C320" s="1305">
        <v>1980</v>
      </c>
      <c r="D320" s="257" t="s">
        <v>2294</v>
      </c>
      <c r="E320" s="257">
        <v>540000</v>
      </c>
      <c r="F320" s="14"/>
      <c r="G320" s="257"/>
      <c r="H320" s="257">
        <f t="shared" si="13"/>
        <v>540000</v>
      </c>
      <c r="I320" s="49"/>
      <c r="J320" s="224"/>
    </row>
    <row r="321" spans="1:10" ht="15.75" customHeight="1">
      <c r="A321" s="1318">
        <v>39</v>
      </c>
      <c r="B321" s="14" t="s">
        <v>2262</v>
      </c>
      <c r="C321" s="1305">
        <v>1995</v>
      </c>
      <c r="D321" s="257" t="s">
        <v>2119</v>
      </c>
      <c r="E321" s="257">
        <v>540000</v>
      </c>
      <c r="F321" s="14"/>
      <c r="G321" s="257"/>
      <c r="H321" s="257">
        <f t="shared" si="13"/>
        <v>540000</v>
      </c>
      <c r="I321" s="49"/>
      <c r="J321" s="224"/>
    </row>
    <row r="322" spans="1:10" ht="15.75" customHeight="1">
      <c r="A322" s="1318">
        <v>40</v>
      </c>
      <c r="B322" s="14" t="s">
        <v>2597</v>
      </c>
      <c r="C322" s="1305">
        <v>1960</v>
      </c>
      <c r="D322" s="257" t="s">
        <v>2007</v>
      </c>
      <c r="E322" s="257">
        <v>540000</v>
      </c>
      <c r="F322" s="14"/>
      <c r="G322" s="257"/>
      <c r="H322" s="257">
        <f>G322+E322</f>
        <v>540000</v>
      </c>
      <c r="I322" s="49"/>
      <c r="J322" s="224"/>
    </row>
    <row r="323" spans="1:10" ht="15.75" customHeight="1">
      <c r="A323" s="1327" t="s">
        <v>1880</v>
      </c>
      <c r="B323" s="1328"/>
      <c r="C323" s="1305"/>
      <c r="D323" s="602"/>
      <c r="E323" s="602">
        <f>SUM(E283:E322)</f>
        <v>21600000</v>
      </c>
      <c r="F323" s="1328"/>
      <c r="G323" s="602"/>
      <c r="H323" s="602">
        <f>G323+E323</f>
        <v>21600000</v>
      </c>
      <c r="I323" s="49"/>
      <c r="J323" s="224"/>
    </row>
    <row r="324" spans="1:10" ht="15.75" customHeight="1">
      <c r="A324" s="1402" t="s">
        <v>874</v>
      </c>
      <c r="B324" s="1397"/>
      <c r="C324" s="1397"/>
      <c r="D324" s="1397"/>
      <c r="E324" s="1397"/>
      <c r="F324" s="1397"/>
      <c r="G324" s="1397"/>
      <c r="H324" s="1397"/>
      <c r="I324" s="1397"/>
      <c r="J324" s="1398"/>
    </row>
    <row r="325" spans="1:10" ht="15.75" customHeight="1">
      <c r="A325" s="1318">
        <v>1</v>
      </c>
      <c r="B325" s="14" t="s">
        <v>2060</v>
      </c>
      <c r="C325" s="1305">
        <v>2012</v>
      </c>
      <c r="D325" s="257" t="s">
        <v>2304</v>
      </c>
      <c r="E325" s="257">
        <v>675000</v>
      </c>
      <c r="F325" s="14"/>
      <c r="G325" s="257"/>
      <c r="H325" s="257">
        <f>E325+G325</f>
        <v>675000</v>
      </c>
      <c r="I325" s="49"/>
      <c r="J325" s="224"/>
    </row>
    <row r="326" spans="1:10" ht="15.75" customHeight="1">
      <c r="A326" s="1318">
        <v>2</v>
      </c>
      <c r="B326" s="14" t="s">
        <v>2303</v>
      </c>
      <c r="C326" s="1305">
        <v>2004</v>
      </c>
      <c r="D326" s="257" t="s">
        <v>2304</v>
      </c>
      <c r="E326" s="257">
        <v>675000</v>
      </c>
      <c r="F326" s="14"/>
      <c r="G326" s="257"/>
      <c r="H326" s="257">
        <f>E326+G326</f>
        <v>675000</v>
      </c>
      <c r="I326" s="49"/>
      <c r="J326" s="224"/>
    </row>
    <row r="327" spans="1:10" ht="15.75" customHeight="1">
      <c r="A327" s="1318">
        <v>3</v>
      </c>
      <c r="B327" s="14" t="s">
        <v>2305</v>
      </c>
      <c r="C327" s="1305">
        <v>2009</v>
      </c>
      <c r="D327" s="257" t="s">
        <v>2306</v>
      </c>
      <c r="E327" s="257">
        <v>675000</v>
      </c>
      <c r="F327" s="14"/>
      <c r="G327" s="257"/>
      <c r="H327" s="257">
        <f>E327+G327</f>
        <v>675000</v>
      </c>
      <c r="I327" s="49"/>
      <c r="J327" s="224"/>
    </row>
    <row r="328" spans="1:10" ht="15.75" customHeight="1">
      <c r="A328" s="1318">
        <v>4</v>
      </c>
      <c r="B328" s="14" t="s">
        <v>317</v>
      </c>
      <c r="C328" s="1305">
        <v>2014</v>
      </c>
      <c r="D328" s="257" t="s">
        <v>318</v>
      </c>
      <c r="E328" s="257">
        <v>675000</v>
      </c>
      <c r="F328" s="14"/>
      <c r="G328" s="257"/>
      <c r="H328" s="257">
        <f>E328+G328</f>
        <v>675000</v>
      </c>
      <c r="I328" s="49"/>
      <c r="J328" s="224"/>
    </row>
    <row r="329" spans="1:10" ht="15.75" customHeight="1">
      <c r="A329" s="1318">
        <v>5</v>
      </c>
      <c r="B329" s="14" t="s">
        <v>2309</v>
      </c>
      <c r="C329" s="1305">
        <v>2011</v>
      </c>
      <c r="D329" s="257" t="s">
        <v>2163</v>
      </c>
      <c r="E329" s="257">
        <v>675000</v>
      </c>
      <c r="F329" s="14"/>
      <c r="G329" s="257"/>
      <c r="H329" s="257">
        <v>675000</v>
      </c>
      <c r="I329" s="49"/>
      <c r="J329" s="224"/>
    </row>
    <row r="330" spans="1:10" ht="15.75" customHeight="1">
      <c r="A330" s="1318">
        <v>6</v>
      </c>
      <c r="B330" s="14" t="s">
        <v>1150</v>
      </c>
      <c r="C330" s="1305">
        <v>2014</v>
      </c>
      <c r="D330" s="257" t="s">
        <v>2163</v>
      </c>
      <c r="E330" s="257">
        <v>675000</v>
      </c>
      <c r="F330" s="14"/>
      <c r="G330" s="257"/>
      <c r="H330" s="257">
        <f>SUM(E330:G330)</f>
        <v>675000</v>
      </c>
      <c r="I330" s="49"/>
      <c r="J330" s="224"/>
    </row>
    <row r="331" spans="1:10" ht="15.75" customHeight="1">
      <c r="A331" s="1318">
        <v>7</v>
      </c>
      <c r="B331" s="14" t="s">
        <v>2059</v>
      </c>
      <c r="C331" s="1305">
        <v>2008</v>
      </c>
      <c r="D331" s="257" t="s">
        <v>2017</v>
      </c>
      <c r="E331" s="257">
        <v>675000</v>
      </c>
      <c r="F331" s="14"/>
      <c r="G331" s="257"/>
      <c r="H331" s="257">
        <f>SUM(E331:G331)</f>
        <v>675000</v>
      </c>
      <c r="I331" s="49"/>
      <c r="J331" s="224"/>
    </row>
    <row r="332" spans="1:10" ht="15.75" customHeight="1">
      <c r="A332" s="1318">
        <v>8</v>
      </c>
      <c r="B332" s="14" t="s">
        <v>2307</v>
      </c>
      <c r="C332" s="1305">
        <v>2007</v>
      </c>
      <c r="D332" s="257" t="s">
        <v>2198</v>
      </c>
      <c r="E332" s="257">
        <v>675000</v>
      </c>
      <c r="F332" s="14"/>
      <c r="G332" s="257"/>
      <c r="H332" s="257">
        <f>SUM(E332:G332)</f>
        <v>675000</v>
      </c>
      <c r="I332" s="49"/>
      <c r="J332" s="224"/>
    </row>
    <row r="333" spans="1:10" ht="15.75" customHeight="1">
      <c r="A333" s="1327" t="s">
        <v>1880</v>
      </c>
      <c r="B333" s="1328"/>
      <c r="C333" s="1329"/>
      <c r="D333" s="602"/>
      <c r="E333" s="602">
        <f>SUM(E325:E332)</f>
        <v>5400000</v>
      </c>
      <c r="F333" s="1328"/>
      <c r="G333" s="602"/>
      <c r="H333" s="602">
        <f>G333+E333</f>
        <v>5400000</v>
      </c>
      <c r="I333" s="1333"/>
      <c r="J333" s="1311"/>
    </row>
    <row r="334" spans="1:10" ht="15.75" customHeight="1">
      <c r="A334" s="1402" t="s">
        <v>1502</v>
      </c>
      <c r="B334" s="1397"/>
      <c r="C334" s="1397"/>
      <c r="D334" s="1397"/>
      <c r="E334" s="1397"/>
      <c r="F334" s="1397"/>
      <c r="G334" s="1397"/>
      <c r="H334" s="1397"/>
      <c r="I334" s="1397"/>
      <c r="J334" s="1398"/>
    </row>
    <row r="335" spans="1:10" ht="15.75" customHeight="1">
      <c r="A335" s="1318">
        <v>1</v>
      </c>
      <c r="B335" s="14" t="s">
        <v>2318</v>
      </c>
      <c r="C335" s="1305">
        <v>1947</v>
      </c>
      <c r="D335" s="257" t="s">
        <v>2319</v>
      </c>
      <c r="E335" s="257">
        <v>675000</v>
      </c>
      <c r="F335" s="14"/>
      <c r="G335" s="257"/>
      <c r="H335" s="257">
        <f>E335+G335</f>
        <v>675000</v>
      </c>
      <c r="I335" s="49"/>
      <c r="J335" s="224"/>
    </row>
    <row r="336" spans="1:10" ht="15.75" customHeight="1">
      <c r="A336" s="1318">
        <v>2</v>
      </c>
      <c r="B336" s="14" t="s">
        <v>2333</v>
      </c>
      <c r="C336" s="1305">
        <v>1935</v>
      </c>
      <c r="D336" s="257" t="s">
        <v>2175</v>
      </c>
      <c r="E336" s="257">
        <v>675000</v>
      </c>
      <c r="F336" s="14"/>
      <c r="G336" s="257"/>
      <c r="H336" s="257">
        <v>675000</v>
      </c>
      <c r="I336" s="49"/>
      <c r="J336" s="224"/>
    </row>
    <row r="337" spans="1:10" ht="15.75" customHeight="1">
      <c r="A337" s="1318">
        <v>3</v>
      </c>
      <c r="B337" s="14" t="s">
        <v>320</v>
      </c>
      <c r="C337" s="1305">
        <v>1948</v>
      </c>
      <c r="D337" s="257" t="s">
        <v>2005</v>
      </c>
      <c r="E337" s="257">
        <v>675000</v>
      </c>
      <c r="F337" s="14"/>
      <c r="G337" s="257"/>
      <c r="H337" s="257">
        <f>SUM(E337:G337)</f>
        <v>675000</v>
      </c>
      <c r="I337" s="49"/>
      <c r="J337" s="224"/>
    </row>
    <row r="338" spans="1:10" ht="15.75" customHeight="1">
      <c r="A338" s="1318">
        <v>4</v>
      </c>
      <c r="B338" s="14" t="s">
        <v>2332</v>
      </c>
      <c r="C338" s="1305">
        <v>1939</v>
      </c>
      <c r="D338" s="257" t="s">
        <v>2198</v>
      </c>
      <c r="E338" s="257">
        <v>675000</v>
      </c>
      <c r="F338" s="14"/>
      <c r="G338" s="257"/>
      <c r="H338" s="257">
        <f>SUM(E338:G338)</f>
        <v>675000</v>
      </c>
      <c r="I338" s="49"/>
      <c r="J338" s="224"/>
    </row>
    <row r="339" spans="1:10" ht="15.75" customHeight="1">
      <c r="A339" s="1318">
        <v>5</v>
      </c>
      <c r="B339" s="14" t="s">
        <v>2029</v>
      </c>
      <c r="C339" s="1305">
        <v>1942</v>
      </c>
      <c r="D339" s="257" t="s">
        <v>2017</v>
      </c>
      <c r="E339" s="257">
        <v>675000</v>
      </c>
      <c r="F339" s="14"/>
      <c r="G339" s="257"/>
      <c r="H339" s="257">
        <f>G339+E339</f>
        <v>675000</v>
      </c>
      <c r="I339" s="49"/>
      <c r="J339" s="224"/>
    </row>
    <row r="340" spans="1:10" ht="15.75" customHeight="1">
      <c r="A340" s="1318">
        <v>6</v>
      </c>
      <c r="B340" s="14" t="s">
        <v>1503</v>
      </c>
      <c r="C340" s="1305">
        <v>1939</v>
      </c>
      <c r="D340" s="257" t="s">
        <v>2189</v>
      </c>
      <c r="E340" s="257">
        <v>675000</v>
      </c>
      <c r="F340" s="14"/>
      <c r="G340" s="257"/>
      <c r="H340" s="257">
        <f>G340+E340</f>
        <v>675000</v>
      </c>
      <c r="I340" s="49"/>
      <c r="J340" s="224"/>
    </row>
    <row r="341" spans="1:10" ht="15.75" customHeight="1">
      <c r="A341" s="1327" t="s">
        <v>1880</v>
      </c>
      <c r="B341" s="1328"/>
      <c r="C341" s="1329"/>
      <c r="D341" s="602"/>
      <c r="E341" s="602">
        <f>SUM(E335:E340)</f>
        <v>4050000</v>
      </c>
      <c r="F341" s="1328"/>
      <c r="G341" s="602"/>
      <c r="H341" s="602">
        <f>G341+E341</f>
        <v>4050000</v>
      </c>
      <c r="I341" s="1333"/>
      <c r="J341" s="1311"/>
    </row>
    <row r="342" spans="1:10" ht="15.75" customHeight="1">
      <c r="A342" s="1327"/>
      <c r="B342" s="1402" t="s">
        <v>875</v>
      </c>
      <c r="C342" s="1397"/>
      <c r="D342" s="1397"/>
      <c r="E342" s="1397"/>
      <c r="F342" s="1397"/>
      <c r="G342" s="1397"/>
      <c r="H342" s="1397"/>
      <c r="I342" s="1397"/>
      <c r="J342" s="1398"/>
    </row>
    <row r="343" spans="1:10" ht="15.75" customHeight="1">
      <c r="A343" s="1318">
        <v>3</v>
      </c>
      <c r="B343" s="1320" t="s">
        <v>2897</v>
      </c>
      <c r="C343" s="1321">
        <v>1995</v>
      </c>
      <c r="D343" s="257" t="s">
        <v>2017</v>
      </c>
      <c r="E343" s="257">
        <v>405000</v>
      </c>
      <c r="G343" s="257"/>
      <c r="H343" s="257">
        <f>E343+G343</f>
        <v>405000</v>
      </c>
      <c r="I343" s="49"/>
      <c r="J343" s="1356" t="s">
        <v>361</v>
      </c>
    </row>
    <row r="344" spans="1:12" ht="15.75" customHeight="1">
      <c r="A344" s="1318">
        <v>4</v>
      </c>
      <c r="B344" s="1320" t="s">
        <v>1888</v>
      </c>
      <c r="C344" s="1321">
        <v>1980</v>
      </c>
      <c r="D344" s="257" t="s">
        <v>2005</v>
      </c>
      <c r="E344" s="257">
        <v>405000</v>
      </c>
      <c r="G344" s="257"/>
      <c r="H344" s="257">
        <f>G344+E344</f>
        <v>405000</v>
      </c>
      <c r="I344" s="49"/>
      <c r="J344" s="1356" t="s">
        <v>360</v>
      </c>
      <c r="L344" s="7" t="s">
        <v>1960</v>
      </c>
    </row>
    <row r="345" spans="1:10" ht="15.75" customHeight="1">
      <c r="A345" s="1327" t="s">
        <v>1880</v>
      </c>
      <c r="B345" s="1328"/>
      <c r="C345" s="1329"/>
      <c r="D345" s="602"/>
      <c r="E345" s="602">
        <f>SUM(E343:E344)</f>
        <v>810000</v>
      </c>
      <c r="F345" s="1328"/>
      <c r="G345" s="602"/>
      <c r="H345" s="602">
        <f>SUM(E345:G345)</f>
        <v>810000</v>
      </c>
      <c r="I345" s="1333"/>
      <c r="J345" s="1311"/>
    </row>
    <row r="346" spans="1:10" ht="15.75" customHeight="1">
      <c r="A346" s="1402" t="s">
        <v>2151</v>
      </c>
      <c r="B346" s="1397"/>
      <c r="C346" s="1397"/>
      <c r="D346" s="1397"/>
      <c r="E346" s="1397"/>
      <c r="F346" s="1397"/>
      <c r="G346" s="1397"/>
      <c r="H346" s="1397"/>
      <c r="I346" s="1397"/>
      <c r="J346" s="1398"/>
    </row>
    <row r="347" spans="1:10" ht="15.75" customHeight="1">
      <c r="A347" s="1318">
        <v>1</v>
      </c>
      <c r="B347" s="14" t="s">
        <v>2381</v>
      </c>
      <c r="C347" s="1305">
        <v>1961</v>
      </c>
      <c r="D347" s="257" t="s">
        <v>2163</v>
      </c>
      <c r="E347" s="257">
        <v>270000</v>
      </c>
      <c r="F347" s="14"/>
      <c r="G347" s="257"/>
      <c r="H347" s="257">
        <f>E347+G347</f>
        <v>270000</v>
      </c>
      <c r="I347" s="49"/>
      <c r="J347" s="224"/>
    </row>
    <row r="348" spans="1:10" ht="15.75" customHeight="1">
      <c r="A348" s="1318">
        <v>2</v>
      </c>
      <c r="B348" s="14" t="s">
        <v>2382</v>
      </c>
      <c r="C348" s="1305">
        <v>1955</v>
      </c>
      <c r="D348" s="257" t="s">
        <v>2163</v>
      </c>
      <c r="E348" s="257">
        <v>270000</v>
      </c>
      <c r="F348" s="14"/>
      <c r="G348" s="257"/>
      <c r="H348" s="257">
        <f aca="true" t="shared" si="14" ref="H348:H398">E348+G348</f>
        <v>270000</v>
      </c>
      <c r="I348" s="49"/>
      <c r="J348" s="224"/>
    </row>
    <row r="349" spans="1:10" ht="15.75" customHeight="1">
      <c r="A349" s="1318">
        <v>3</v>
      </c>
      <c r="B349" s="14" t="s">
        <v>2383</v>
      </c>
      <c r="C349" s="1305">
        <v>1990</v>
      </c>
      <c r="D349" s="257" t="s">
        <v>2163</v>
      </c>
      <c r="E349" s="257">
        <v>270000</v>
      </c>
      <c r="F349" s="14"/>
      <c r="G349" s="257"/>
      <c r="H349" s="257">
        <f t="shared" si="14"/>
        <v>270000</v>
      </c>
      <c r="I349" s="49"/>
      <c r="J349" s="224"/>
    </row>
    <row r="350" spans="1:10" ht="15.75" customHeight="1">
      <c r="A350" s="1318">
        <v>4</v>
      </c>
      <c r="B350" s="14" t="s">
        <v>2384</v>
      </c>
      <c r="C350" s="1305">
        <v>1988</v>
      </c>
      <c r="D350" s="257" t="s">
        <v>2163</v>
      </c>
      <c r="E350" s="257">
        <v>270000</v>
      </c>
      <c r="F350" s="14"/>
      <c r="G350" s="257"/>
      <c r="H350" s="257">
        <f t="shared" si="14"/>
        <v>270000</v>
      </c>
      <c r="I350" s="49"/>
      <c r="J350" s="224"/>
    </row>
    <row r="351" spans="1:10" ht="15.75" customHeight="1">
      <c r="A351" s="1318">
        <v>5</v>
      </c>
      <c r="B351" s="14" t="s">
        <v>2385</v>
      </c>
      <c r="C351" s="1305">
        <v>1971</v>
      </c>
      <c r="D351" s="257" t="s">
        <v>2163</v>
      </c>
      <c r="E351" s="257">
        <v>270000</v>
      </c>
      <c r="F351" s="14"/>
      <c r="G351" s="257"/>
      <c r="H351" s="257">
        <f t="shared" si="14"/>
        <v>270000</v>
      </c>
      <c r="I351" s="49"/>
      <c r="J351" s="224"/>
    </row>
    <row r="352" spans="1:10" ht="15.75" customHeight="1">
      <c r="A352" s="1318">
        <v>6</v>
      </c>
      <c r="B352" s="14" t="s">
        <v>2386</v>
      </c>
      <c r="C352" s="1305">
        <v>1959</v>
      </c>
      <c r="D352" s="257" t="s">
        <v>2163</v>
      </c>
      <c r="E352" s="257">
        <v>270000</v>
      </c>
      <c r="F352" s="14"/>
      <c r="G352" s="257"/>
      <c r="H352" s="257">
        <f t="shared" si="14"/>
        <v>270000</v>
      </c>
      <c r="I352" s="49"/>
      <c r="J352" s="224"/>
    </row>
    <row r="353" spans="1:10" ht="15.75" customHeight="1">
      <c r="A353" s="1318">
        <v>7</v>
      </c>
      <c r="B353" s="14" t="s">
        <v>2061</v>
      </c>
      <c r="C353" s="1305">
        <v>1977</v>
      </c>
      <c r="D353" s="257" t="s">
        <v>2163</v>
      </c>
      <c r="E353" s="257">
        <v>270000</v>
      </c>
      <c r="F353" s="14"/>
      <c r="G353" s="257"/>
      <c r="H353" s="257">
        <f t="shared" si="14"/>
        <v>270000</v>
      </c>
      <c r="I353" s="49"/>
      <c r="J353" s="224"/>
    </row>
    <row r="354" spans="1:10" ht="15.75" customHeight="1">
      <c r="A354" s="1318">
        <v>8</v>
      </c>
      <c r="B354" s="14" t="s">
        <v>2387</v>
      </c>
      <c r="C354" s="1305">
        <v>1952</v>
      </c>
      <c r="D354" s="257" t="s">
        <v>2167</v>
      </c>
      <c r="E354" s="257">
        <v>270000</v>
      </c>
      <c r="F354" s="14"/>
      <c r="G354" s="257"/>
      <c r="H354" s="257">
        <f t="shared" si="14"/>
        <v>270000</v>
      </c>
      <c r="I354" s="49"/>
      <c r="J354" s="224"/>
    </row>
    <row r="355" spans="1:10" ht="15.75" customHeight="1">
      <c r="A355" s="1318">
        <v>9</v>
      </c>
      <c r="B355" s="14" t="s">
        <v>2403</v>
      </c>
      <c r="C355" s="1305">
        <v>1963</v>
      </c>
      <c r="D355" s="257" t="s">
        <v>2167</v>
      </c>
      <c r="E355" s="257">
        <v>270000</v>
      </c>
      <c r="F355" s="14"/>
      <c r="G355" s="257"/>
      <c r="H355" s="257">
        <f t="shared" si="14"/>
        <v>270000</v>
      </c>
      <c r="I355" s="49"/>
      <c r="J355" s="224"/>
    </row>
    <row r="356" spans="1:10" ht="15.75" customHeight="1">
      <c r="A356" s="1318">
        <v>10</v>
      </c>
      <c r="B356" s="14" t="s">
        <v>2404</v>
      </c>
      <c r="C356" s="1305">
        <v>1965</v>
      </c>
      <c r="D356" s="257" t="s">
        <v>2167</v>
      </c>
      <c r="E356" s="257">
        <v>270000</v>
      </c>
      <c r="F356" s="14"/>
      <c r="G356" s="257"/>
      <c r="H356" s="257">
        <f t="shared" si="14"/>
        <v>270000</v>
      </c>
      <c r="I356" s="49"/>
      <c r="J356" s="224"/>
    </row>
    <row r="357" spans="1:10" ht="15.75" customHeight="1">
      <c r="A357" s="1318">
        <v>11</v>
      </c>
      <c r="B357" s="14" t="s">
        <v>2405</v>
      </c>
      <c r="C357" s="1305">
        <v>1959</v>
      </c>
      <c r="D357" s="257" t="s">
        <v>2017</v>
      </c>
      <c r="E357" s="257">
        <v>270000</v>
      </c>
      <c r="F357" s="14"/>
      <c r="G357" s="257"/>
      <c r="H357" s="257">
        <f t="shared" si="14"/>
        <v>270000</v>
      </c>
      <c r="I357" s="49"/>
      <c r="J357" s="224"/>
    </row>
    <row r="358" spans="1:10" ht="15.75" customHeight="1">
      <c r="A358" s="1318">
        <v>12</v>
      </c>
      <c r="B358" s="14" t="s">
        <v>2406</v>
      </c>
      <c r="C358" s="1305">
        <v>1952</v>
      </c>
      <c r="D358" s="257" t="s">
        <v>2017</v>
      </c>
      <c r="E358" s="257">
        <v>270000</v>
      </c>
      <c r="F358" s="14"/>
      <c r="G358" s="257"/>
      <c r="H358" s="257">
        <f t="shared" si="14"/>
        <v>270000</v>
      </c>
      <c r="I358" s="49"/>
      <c r="J358" s="224"/>
    </row>
    <row r="359" spans="1:10" ht="15.75" customHeight="1">
      <c r="A359" s="1318">
        <v>13</v>
      </c>
      <c r="B359" s="14" t="s">
        <v>2407</v>
      </c>
      <c r="C359" s="1305">
        <v>1961</v>
      </c>
      <c r="D359" s="257" t="s">
        <v>2017</v>
      </c>
      <c r="E359" s="257">
        <v>270000</v>
      </c>
      <c r="F359" s="14"/>
      <c r="G359" s="257"/>
      <c r="H359" s="257">
        <f t="shared" si="14"/>
        <v>270000</v>
      </c>
      <c r="I359" s="49"/>
      <c r="J359" s="224"/>
    </row>
    <row r="360" spans="1:10" ht="15.75" customHeight="1">
      <c r="A360" s="1318">
        <v>14</v>
      </c>
      <c r="B360" s="14" t="s">
        <v>2408</v>
      </c>
      <c r="C360" s="1305">
        <v>1978</v>
      </c>
      <c r="D360" s="257" t="s">
        <v>2017</v>
      </c>
      <c r="E360" s="257">
        <v>270000</v>
      </c>
      <c r="F360" s="14"/>
      <c r="G360" s="257"/>
      <c r="H360" s="257">
        <f t="shared" si="14"/>
        <v>270000</v>
      </c>
      <c r="I360" s="49"/>
      <c r="J360" s="224"/>
    </row>
    <row r="361" spans="1:10" ht="15.75" customHeight="1">
      <c r="A361" s="1318">
        <v>15</v>
      </c>
      <c r="B361" s="14" t="s">
        <v>2409</v>
      </c>
      <c r="C361" s="1305">
        <v>1972</v>
      </c>
      <c r="D361" s="257" t="s">
        <v>2119</v>
      </c>
      <c r="E361" s="257">
        <v>270000</v>
      </c>
      <c r="F361" s="14"/>
      <c r="G361" s="257"/>
      <c r="H361" s="257">
        <f t="shared" si="14"/>
        <v>270000</v>
      </c>
      <c r="I361" s="49"/>
      <c r="J361" s="224"/>
    </row>
    <row r="362" spans="1:10" ht="15.75" customHeight="1">
      <c r="A362" s="1318">
        <v>16</v>
      </c>
      <c r="B362" s="14" t="s">
        <v>2410</v>
      </c>
      <c r="C362" s="1305">
        <v>1963</v>
      </c>
      <c r="D362" s="257" t="s">
        <v>2119</v>
      </c>
      <c r="E362" s="257">
        <v>270000</v>
      </c>
      <c r="F362" s="14"/>
      <c r="G362" s="257"/>
      <c r="H362" s="257">
        <f t="shared" si="14"/>
        <v>270000</v>
      </c>
      <c r="I362" s="49"/>
      <c r="J362" s="224"/>
    </row>
    <row r="363" spans="1:10" ht="15.75" customHeight="1">
      <c r="A363" s="1318">
        <v>17</v>
      </c>
      <c r="B363" s="14" t="s">
        <v>2411</v>
      </c>
      <c r="C363" s="1305">
        <v>1956</v>
      </c>
      <c r="D363" s="257" t="s">
        <v>2119</v>
      </c>
      <c r="E363" s="257">
        <v>270000</v>
      </c>
      <c r="F363" s="14"/>
      <c r="G363" s="257"/>
      <c r="H363" s="257">
        <f t="shared" si="14"/>
        <v>270000</v>
      </c>
      <c r="I363" s="49"/>
      <c r="J363" s="224"/>
    </row>
    <row r="364" spans="1:10" ht="15.75" customHeight="1">
      <c r="A364" s="1318">
        <v>18</v>
      </c>
      <c r="B364" s="14" t="s">
        <v>2412</v>
      </c>
      <c r="C364" s="1305">
        <v>1961</v>
      </c>
      <c r="D364" s="257" t="s">
        <v>2119</v>
      </c>
      <c r="E364" s="257">
        <v>270000</v>
      </c>
      <c r="F364" s="14"/>
      <c r="G364" s="257"/>
      <c r="H364" s="257">
        <f t="shared" si="14"/>
        <v>270000</v>
      </c>
      <c r="I364" s="49"/>
      <c r="J364" s="224"/>
    </row>
    <row r="365" spans="1:10" ht="15.75" customHeight="1">
      <c r="A365" s="1318">
        <v>19</v>
      </c>
      <c r="B365" s="14" t="s">
        <v>2414</v>
      </c>
      <c r="C365" s="1305">
        <v>1947</v>
      </c>
      <c r="D365" s="257" t="s">
        <v>2018</v>
      </c>
      <c r="E365" s="257">
        <v>270000</v>
      </c>
      <c r="F365" s="14"/>
      <c r="G365" s="257"/>
      <c r="H365" s="257">
        <f t="shared" si="14"/>
        <v>270000</v>
      </c>
      <c r="I365" s="49"/>
      <c r="J365" s="224"/>
    </row>
    <row r="366" spans="1:10" ht="15.75" customHeight="1">
      <c r="A366" s="1318">
        <v>20</v>
      </c>
      <c r="B366" s="14" t="s">
        <v>2415</v>
      </c>
      <c r="C366" s="1305">
        <v>1991</v>
      </c>
      <c r="D366" s="257" t="s">
        <v>2018</v>
      </c>
      <c r="E366" s="257">
        <v>270000</v>
      </c>
      <c r="F366" s="14"/>
      <c r="G366" s="257"/>
      <c r="H366" s="257">
        <f t="shared" si="14"/>
        <v>270000</v>
      </c>
      <c r="I366" s="49"/>
      <c r="J366" s="224"/>
    </row>
    <row r="367" spans="1:10" ht="15.75" customHeight="1">
      <c r="A367" s="1318">
        <v>21</v>
      </c>
      <c r="B367" s="14" t="s">
        <v>2416</v>
      </c>
      <c r="C367" s="1305">
        <v>1940</v>
      </c>
      <c r="D367" s="257" t="s">
        <v>2018</v>
      </c>
      <c r="E367" s="257">
        <v>270000</v>
      </c>
      <c r="F367" s="14"/>
      <c r="G367" s="257"/>
      <c r="H367" s="257">
        <f t="shared" si="14"/>
        <v>270000</v>
      </c>
      <c r="I367" s="49"/>
      <c r="J367" s="224"/>
    </row>
    <row r="368" spans="1:10" ht="15.75" customHeight="1">
      <c r="A368" s="1318">
        <v>22</v>
      </c>
      <c r="B368" s="14" t="s">
        <v>2413</v>
      </c>
      <c r="C368" s="1305">
        <v>1936</v>
      </c>
      <c r="D368" s="257" t="s">
        <v>2018</v>
      </c>
      <c r="E368" s="257">
        <v>270000</v>
      </c>
      <c r="F368" s="14"/>
      <c r="G368" s="257"/>
      <c r="H368" s="257">
        <f t="shared" si="14"/>
        <v>270000</v>
      </c>
      <c r="I368" s="49"/>
      <c r="J368" s="224"/>
    </row>
    <row r="369" spans="1:10" ht="15.75" customHeight="1">
      <c r="A369" s="1318">
        <v>23</v>
      </c>
      <c r="B369" s="14" t="s">
        <v>2417</v>
      </c>
      <c r="C369" s="1305">
        <v>1963</v>
      </c>
      <c r="D369" s="257" t="s">
        <v>2065</v>
      </c>
      <c r="E369" s="257">
        <v>270000</v>
      </c>
      <c r="F369" s="14"/>
      <c r="G369" s="257"/>
      <c r="H369" s="257">
        <f t="shared" si="14"/>
        <v>270000</v>
      </c>
      <c r="I369" s="49"/>
      <c r="J369" s="224"/>
    </row>
    <row r="370" spans="1:10" ht="15.75" customHeight="1">
      <c r="A370" s="1318">
        <v>24</v>
      </c>
      <c r="B370" s="14" t="s">
        <v>2418</v>
      </c>
      <c r="C370" s="1305">
        <v>1949</v>
      </c>
      <c r="D370" s="257" t="s">
        <v>2065</v>
      </c>
      <c r="E370" s="257">
        <v>270000</v>
      </c>
      <c r="F370" s="14"/>
      <c r="G370" s="257"/>
      <c r="H370" s="257">
        <f t="shared" si="14"/>
        <v>270000</v>
      </c>
      <c r="I370" s="49"/>
      <c r="J370" s="224"/>
    </row>
    <row r="371" spans="1:10" ht="15.75" customHeight="1">
      <c r="A371" s="1318">
        <v>25</v>
      </c>
      <c r="B371" s="14" t="s">
        <v>2419</v>
      </c>
      <c r="C371" s="1305">
        <v>1945</v>
      </c>
      <c r="D371" s="257" t="s">
        <v>2065</v>
      </c>
      <c r="E371" s="257">
        <v>270000</v>
      </c>
      <c r="F371" s="14"/>
      <c r="G371" s="257"/>
      <c r="H371" s="257">
        <f t="shared" si="14"/>
        <v>270000</v>
      </c>
      <c r="I371" s="49"/>
      <c r="J371" s="224"/>
    </row>
    <row r="372" spans="1:10" ht="15.75" customHeight="1">
      <c r="A372" s="1318">
        <v>26</v>
      </c>
      <c r="B372" s="14" t="s">
        <v>2062</v>
      </c>
      <c r="C372" s="1305">
        <v>1980</v>
      </c>
      <c r="D372" s="257" t="s">
        <v>2065</v>
      </c>
      <c r="E372" s="257">
        <v>270000</v>
      </c>
      <c r="F372" s="14"/>
      <c r="G372" s="257"/>
      <c r="H372" s="257">
        <f t="shared" si="14"/>
        <v>270000</v>
      </c>
      <c r="I372" s="49"/>
      <c r="J372" s="224"/>
    </row>
    <row r="373" spans="1:10" ht="15.75" customHeight="1">
      <c r="A373" s="1318">
        <v>27</v>
      </c>
      <c r="B373" s="14" t="s">
        <v>2063</v>
      </c>
      <c r="C373" s="1305">
        <v>1957</v>
      </c>
      <c r="D373" s="257" t="s">
        <v>2065</v>
      </c>
      <c r="E373" s="257">
        <v>270000</v>
      </c>
      <c r="F373" s="14"/>
      <c r="G373" s="257"/>
      <c r="H373" s="257">
        <f t="shared" si="14"/>
        <v>270000</v>
      </c>
      <c r="I373" s="49"/>
      <c r="J373" s="224"/>
    </row>
    <row r="374" spans="1:10" ht="15.75" customHeight="1">
      <c r="A374" s="1318">
        <v>28</v>
      </c>
      <c r="B374" s="14" t="s">
        <v>2070</v>
      </c>
      <c r="C374" s="1305">
        <v>1930</v>
      </c>
      <c r="D374" s="257" t="s">
        <v>2065</v>
      </c>
      <c r="E374" s="257">
        <v>270000</v>
      </c>
      <c r="F374" s="14"/>
      <c r="G374" s="257"/>
      <c r="H374" s="257">
        <f t="shared" si="14"/>
        <v>270000</v>
      </c>
      <c r="I374" s="49"/>
      <c r="J374" s="224"/>
    </row>
    <row r="375" spans="1:10" ht="15.75" customHeight="1">
      <c r="A375" s="1318">
        <v>29</v>
      </c>
      <c r="B375" s="14" t="s">
        <v>2420</v>
      </c>
      <c r="C375" s="1305">
        <v>1948</v>
      </c>
      <c r="D375" s="257" t="s">
        <v>2189</v>
      </c>
      <c r="E375" s="257">
        <v>270000</v>
      </c>
      <c r="F375" s="14"/>
      <c r="G375" s="257"/>
      <c r="H375" s="257">
        <f t="shared" si="14"/>
        <v>270000</v>
      </c>
      <c r="I375" s="49"/>
      <c r="J375" s="224"/>
    </row>
    <row r="376" spans="1:10" ht="15.75" customHeight="1">
      <c r="A376" s="1318">
        <v>30</v>
      </c>
      <c r="B376" s="14" t="s">
        <v>2421</v>
      </c>
      <c r="C376" s="1305">
        <v>1957</v>
      </c>
      <c r="D376" s="257" t="s">
        <v>2189</v>
      </c>
      <c r="E376" s="257">
        <v>270000</v>
      </c>
      <c r="F376" s="14"/>
      <c r="G376" s="257"/>
      <c r="H376" s="257">
        <f t="shared" si="14"/>
        <v>270000</v>
      </c>
      <c r="I376" s="49"/>
      <c r="J376" s="224"/>
    </row>
    <row r="377" spans="1:10" ht="15.75" customHeight="1">
      <c r="A377" s="1318">
        <v>31</v>
      </c>
      <c r="B377" s="14" t="s">
        <v>2422</v>
      </c>
      <c r="C377" s="1305">
        <v>1952</v>
      </c>
      <c r="D377" s="257" t="s">
        <v>2189</v>
      </c>
      <c r="E377" s="257">
        <v>270000</v>
      </c>
      <c r="F377" s="14"/>
      <c r="G377" s="257"/>
      <c r="H377" s="257">
        <f t="shared" si="14"/>
        <v>270000</v>
      </c>
      <c r="I377" s="49"/>
      <c r="J377" s="224"/>
    </row>
    <row r="378" spans="1:10" ht="15.75" customHeight="1">
      <c r="A378" s="1318">
        <v>32</v>
      </c>
      <c r="B378" s="14" t="s">
        <v>216</v>
      </c>
      <c r="C378" s="1305">
        <v>1986</v>
      </c>
      <c r="D378" s="257" t="s">
        <v>2189</v>
      </c>
      <c r="E378" s="257">
        <v>270000</v>
      </c>
      <c r="F378" s="14"/>
      <c r="G378" s="257"/>
      <c r="H378" s="257">
        <f t="shared" si="14"/>
        <v>270000</v>
      </c>
      <c r="I378" s="49"/>
      <c r="J378" s="224"/>
    </row>
    <row r="379" spans="1:10" ht="15.75" customHeight="1">
      <c r="A379" s="1318">
        <v>33</v>
      </c>
      <c r="B379" s="14" t="s">
        <v>2423</v>
      </c>
      <c r="C379" s="1305">
        <v>1950</v>
      </c>
      <c r="D379" s="257" t="s">
        <v>2198</v>
      </c>
      <c r="E379" s="257">
        <v>270000</v>
      </c>
      <c r="F379" s="14"/>
      <c r="G379" s="257"/>
      <c r="H379" s="257">
        <f t="shared" si="14"/>
        <v>270000</v>
      </c>
      <c r="I379" s="49"/>
      <c r="J379" s="224"/>
    </row>
    <row r="380" spans="1:10" ht="15.75" customHeight="1">
      <c r="A380" s="1318">
        <v>34</v>
      </c>
      <c r="B380" s="14" t="s">
        <v>2838</v>
      </c>
      <c r="C380" s="1305">
        <v>1987</v>
      </c>
      <c r="D380" s="257" t="s">
        <v>2198</v>
      </c>
      <c r="E380" s="257">
        <v>270000</v>
      </c>
      <c r="F380" s="14"/>
      <c r="G380" s="257"/>
      <c r="H380" s="257">
        <f t="shared" si="14"/>
        <v>270000</v>
      </c>
      <c r="I380" s="49"/>
      <c r="J380" s="224"/>
    </row>
    <row r="381" spans="1:10" ht="15.75" customHeight="1">
      <c r="A381" s="1318">
        <v>35</v>
      </c>
      <c r="B381" s="14" t="s">
        <v>2424</v>
      </c>
      <c r="C381" s="1305">
        <v>1983</v>
      </c>
      <c r="D381" s="257" t="s">
        <v>2425</v>
      </c>
      <c r="E381" s="257">
        <v>270000</v>
      </c>
      <c r="F381" s="14"/>
      <c r="G381" s="257"/>
      <c r="H381" s="257">
        <f t="shared" si="14"/>
        <v>270000</v>
      </c>
      <c r="I381" s="49"/>
      <c r="J381" s="224"/>
    </row>
    <row r="382" spans="1:10" ht="15.75" customHeight="1">
      <c r="A382" s="1318">
        <v>36</v>
      </c>
      <c r="B382" s="14" t="s">
        <v>2633</v>
      </c>
      <c r="C382" s="1305">
        <v>1981</v>
      </c>
      <c r="D382" s="257" t="s">
        <v>2198</v>
      </c>
      <c r="E382" s="257">
        <v>270000</v>
      </c>
      <c r="F382" s="14"/>
      <c r="G382" s="257"/>
      <c r="H382" s="257">
        <f t="shared" si="14"/>
        <v>270000</v>
      </c>
      <c r="I382" s="49"/>
      <c r="J382" s="224"/>
    </row>
    <row r="383" spans="1:10" ht="15.75" customHeight="1">
      <c r="A383" s="1318">
        <v>37</v>
      </c>
      <c r="B383" s="14" t="s">
        <v>2426</v>
      </c>
      <c r="C383" s="1305">
        <v>1938</v>
      </c>
      <c r="D383" s="257" t="s">
        <v>2198</v>
      </c>
      <c r="E383" s="257">
        <v>270000</v>
      </c>
      <c r="F383" s="14"/>
      <c r="G383" s="257"/>
      <c r="H383" s="257">
        <f t="shared" si="14"/>
        <v>270000</v>
      </c>
      <c r="I383" s="49"/>
      <c r="J383" s="224"/>
    </row>
    <row r="384" spans="1:10" ht="15.75" customHeight="1">
      <c r="A384" s="1318">
        <v>38</v>
      </c>
      <c r="B384" s="14" t="s">
        <v>2427</v>
      </c>
      <c r="C384" s="1305">
        <v>1978</v>
      </c>
      <c r="D384" s="257" t="s">
        <v>2201</v>
      </c>
      <c r="E384" s="257">
        <v>270000</v>
      </c>
      <c r="F384" s="14"/>
      <c r="G384" s="257"/>
      <c r="H384" s="257">
        <f t="shared" si="14"/>
        <v>270000</v>
      </c>
      <c r="I384" s="49"/>
      <c r="J384" s="224"/>
    </row>
    <row r="385" spans="1:10" ht="15.75" customHeight="1">
      <c r="A385" s="1318">
        <v>39</v>
      </c>
      <c r="B385" s="14" t="s">
        <v>2428</v>
      </c>
      <c r="C385" s="1305">
        <v>1992</v>
      </c>
      <c r="D385" s="257" t="s">
        <v>2201</v>
      </c>
      <c r="E385" s="257">
        <v>270000</v>
      </c>
      <c r="F385" s="14"/>
      <c r="G385" s="257"/>
      <c r="H385" s="257">
        <f t="shared" si="14"/>
        <v>270000</v>
      </c>
      <c r="I385" s="49"/>
      <c r="J385" s="224"/>
    </row>
    <row r="386" spans="1:10" ht="15.75" customHeight="1">
      <c r="A386" s="1318">
        <v>40</v>
      </c>
      <c r="B386" s="14" t="s">
        <v>2442</v>
      </c>
      <c r="C386" s="1305">
        <v>1971</v>
      </c>
      <c r="D386" s="257" t="s">
        <v>2201</v>
      </c>
      <c r="E386" s="257">
        <v>270000</v>
      </c>
      <c r="F386" s="14"/>
      <c r="G386" s="257"/>
      <c r="H386" s="257">
        <f t="shared" si="14"/>
        <v>270000</v>
      </c>
      <c r="I386" s="49"/>
      <c r="J386" s="224"/>
    </row>
    <row r="387" spans="1:10" ht="15.75" customHeight="1">
      <c r="A387" s="1318">
        <v>41</v>
      </c>
      <c r="B387" s="14" t="s">
        <v>2443</v>
      </c>
      <c r="C387" s="1305">
        <v>1959</v>
      </c>
      <c r="D387" s="257" t="s">
        <v>2294</v>
      </c>
      <c r="E387" s="257">
        <v>270000</v>
      </c>
      <c r="F387" s="14"/>
      <c r="G387" s="257"/>
      <c r="H387" s="257">
        <f t="shared" si="14"/>
        <v>270000</v>
      </c>
      <c r="I387" s="49"/>
      <c r="J387" s="224"/>
    </row>
    <row r="388" spans="1:10" ht="15.75" customHeight="1">
      <c r="A388" s="1318">
        <v>42</v>
      </c>
      <c r="B388" s="14" t="s">
        <v>2444</v>
      </c>
      <c r="C388" s="1305">
        <v>1947</v>
      </c>
      <c r="D388" s="257" t="s">
        <v>2065</v>
      </c>
      <c r="E388" s="257">
        <v>270000</v>
      </c>
      <c r="F388" s="14"/>
      <c r="G388" s="257"/>
      <c r="H388" s="257">
        <f t="shared" si="14"/>
        <v>270000</v>
      </c>
      <c r="I388" s="49"/>
      <c r="J388" s="224"/>
    </row>
    <row r="389" spans="1:10" ht="15.75" customHeight="1">
      <c r="A389" s="1318">
        <v>43</v>
      </c>
      <c r="B389" s="14" t="s">
        <v>2444</v>
      </c>
      <c r="C389" s="1305">
        <v>1947</v>
      </c>
      <c r="D389" s="257" t="s">
        <v>2065</v>
      </c>
      <c r="E389" s="257">
        <v>270000</v>
      </c>
      <c r="F389" s="14"/>
      <c r="G389" s="257"/>
      <c r="H389" s="257">
        <f t="shared" si="14"/>
        <v>270000</v>
      </c>
      <c r="I389" s="49"/>
      <c r="J389" s="224"/>
    </row>
    <row r="390" spans="1:10" ht="15.75" customHeight="1">
      <c r="A390" s="1318">
        <v>44</v>
      </c>
      <c r="B390" s="14" t="s">
        <v>844</v>
      </c>
      <c r="C390" s="1305">
        <v>1950</v>
      </c>
      <c r="D390" s="257" t="s">
        <v>2005</v>
      </c>
      <c r="E390" s="257">
        <v>270000</v>
      </c>
      <c r="F390" s="14"/>
      <c r="G390" s="257"/>
      <c r="H390" s="257">
        <f t="shared" si="14"/>
        <v>270000</v>
      </c>
      <c r="I390" s="49"/>
      <c r="J390" s="1356"/>
    </row>
    <row r="391" spans="1:10" ht="15.75" customHeight="1">
      <c r="A391" s="1318">
        <v>45</v>
      </c>
      <c r="B391" s="257" t="s">
        <v>842</v>
      </c>
      <c r="C391" s="1305">
        <v>1988</v>
      </c>
      <c r="D391" s="257" t="s">
        <v>2005</v>
      </c>
      <c r="E391" s="257">
        <v>270000</v>
      </c>
      <c r="F391" s="14"/>
      <c r="G391" s="257"/>
      <c r="H391" s="257">
        <f t="shared" si="14"/>
        <v>270000</v>
      </c>
      <c r="I391" s="49"/>
      <c r="J391" s="1356"/>
    </row>
    <row r="392" spans="1:10" ht="15.75" customHeight="1">
      <c r="A392" s="1318">
        <v>46</v>
      </c>
      <c r="B392" s="14" t="s">
        <v>843</v>
      </c>
      <c r="C392" s="1305">
        <v>1978</v>
      </c>
      <c r="D392" s="257" t="s">
        <v>2198</v>
      </c>
      <c r="E392" s="257">
        <v>270000</v>
      </c>
      <c r="F392" s="14"/>
      <c r="G392" s="257"/>
      <c r="H392" s="257">
        <f t="shared" si="14"/>
        <v>270000</v>
      </c>
      <c r="I392" s="49"/>
      <c r="J392" s="1356"/>
    </row>
    <row r="393" spans="1:10" ht="15.75" customHeight="1">
      <c r="A393" s="1318">
        <v>47</v>
      </c>
      <c r="B393" s="14" t="s">
        <v>2634</v>
      </c>
      <c r="C393" s="1305">
        <v>1970</v>
      </c>
      <c r="D393" s="257" t="s">
        <v>2189</v>
      </c>
      <c r="E393" s="257">
        <v>270000</v>
      </c>
      <c r="F393" s="14"/>
      <c r="G393" s="257"/>
      <c r="H393" s="257">
        <f t="shared" si="14"/>
        <v>270000</v>
      </c>
      <c r="I393" s="49"/>
      <c r="J393" s="1356"/>
    </row>
    <row r="394" spans="1:10" ht="15.75" customHeight="1">
      <c r="A394" s="1318">
        <v>48</v>
      </c>
      <c r="B394" s="14" t="s">
        <v>2273</v>
      </c>
      <c r="C394" s="1305">
        <v>1981</v>
      </c>
      <c r="D394" s="257" t="s">
        <v>2189</v>
      </c>
      <c r="E394" s="257">
        <v>270000</v>
      </c>
      <c r="F394" s="14"/>
      <c r="G394" s="257"/>
      <c r="H394" s="257">
        <f t="shared" si="14"/>
        <v>270000</v>
      </c>
      <c r="I394" s="49"/>
      <c r="J394" s="1356"/>
    </row>
    <row r="395" spans="1:10" ht="15.75" customHeight="1">
      <c r="A395" s="1318">
        <v>49</v>
      </c>
      <c r="B395" s="14" t="s">
        <v>1137</v>
      </c>
      <c r="C395" s="1305">
        <v>1955</v>
      </c>
      <c r="D395" s="257" t="s">
        <v>2175</v>
      </c>
      <c r="E395" s="257">
        <v>270000</v>
      </c>
      <c r="F395" s="14"/>
      <c r="G395" s="257"/>
      <c r="H395" s="257">
        <f t="shared" si="14"/>
        <v>270000</v>
      </c>
      <c r="I395" s="49"/>
      <c r="J395" s="1356"/>
    </row>
    <row r="396" spans="1:10" ht="15.75" customHeight="1">
      <c r="A396" s="1318">
        <v>50</v>
      </c>
      <c r="B396" s="14" t="s">
        <v>2265</v>
      </c>
      <c r="C396" s="1305">
        <v>1965</v>
      </c>
      <c r="D396" s="257" t="s">
        <v>2213</v>
      </c>
      <c r="E396" s="257">
        <v>270000</v>
      </c>
      <c r="F396" s="14"/>
      <c r="G396" s="257"/>
      <c r="H396" s="257">
        <f>E396+G396</f>
        <v>270000</v>
      </c>
      <c r="I396" s="49"/>
      <c r="J396" s="1356"/>
    </row>
    <row r="397" spans="1:10" ht="15.75" customHeight="1">
      <c r="A397" s="1318">
        <v>51</v>
      </c>
      <c r="B397" s="1357" t="s">
        <v>2029</v>
      </c>
      <c r="C397" s="1305">
        <v>1942</v>
      </c>
      <c r="D397" s="257" t="s">
        <v>2175</v>
      </c>
      <c r="E397" s="257">
        <v>270000</v>
      </c>
      <c r="F397" s="14"/>
      <c r="G397" s="257"/>
      <c r="H397" s="257">
        <f>G397+E397</f>
        <v>270000</v>
      </c>
      <c r="I397" s="49"/>
      <c r="J397" s="1356"/>
    </row>
    <row r="398" spans="1:10" ht="15.75" customHeight="1">
      <c r="A398" s="1318">
        <v>52</v>
      </c>
      <c r="B398" s="14" t="s">
        <v>2333</v>
      </c>
      <c r="C398" s="1305">
        <v>1935</v>
      </c>
      <c r="D398" s="257" t="s">
        <v>2175</v>
      </c>
      <c r="E398" s="257">
        <v>270000</v>
      </c>
      <c r="F398" s="14"/>
      <c r="G398" s="257"/>
      <c r="H398" s="257">
        <f t="shared" si="14"/>
        <v>270000</v>
      </c>
      <c r="I398" s="49"/>
      <c r="J398" s="1356"/>
    </row>
    <row r="399" spans="1:10" ht="15.75" customHeight="1">
      <c r="A399" s="1318">
        <v>53</v>
      </c>
      <c r="B399" s="1357" t="s">
        <v>2597</v>
      </c>
      <c r="C399" s="1305">
        <v>1960</v>
      </c>
      <c r="D399" s="257" t="s">
        <v>2007</v>
      </c>
      <c r="E399" s="257">
        <v>270000</v>
      </c>
      <c r="F399" s="14"/>
      <c r="G399" s="257"/>
      <c r="H399" s="257">
        <f>G399+E399</f>
        <v>270000</v>
      </c>
      <c r="I399" s="49"/>
      <c r="J399" s="1356"/>
    </row>
    <row r="400" spans="1:10" ht="15.75" customHeight="1">
      <c r="A400" s="1318">
        <v>54</v>
      </c>
      <c r="B400" s="14" t="s">
        <v>1503</v>
      </c>
      <c r="C400" s="1305">
        <v>1939</v>
      </c>
      <c r="D400" s="257" t="s">
        <v>2189</v>
      </c>
      <c r="E400" s="257">
        <v>270000</v>
      </c>
      <c r="F400" s="14"/>
      <c r="G400" s="257">
        <v>270000</v>
      </c>
      <c r="H400" s="257">
        <f>G400+E400</f>
        <v>540000</v>
      </c>
      <c r="I400" s="49"/>
      <c r="J400" s="1356"/>
    </row>
    <row r="401" spans="1:10" ht="15.75" customHeight="1">
      <c r="A401" s="1400" t="s">
        <v>1880</v>
      </c>
      <c r="B401" s="1394"/>
      <c r="C401" s="1329"/>
      <c r="D401" s="602"/>
      <c r="E401" s="1330">
        <f>SUM(E347:E400)</f>
        <v>14580000</v>
      </c>
      <c r="F401" s="1331"/>
      <c r="G401" s="1330">
        <v>270000</v>
      </c>
      <c r="H401" s="1330">
        <f>G401+E401</f>
        <v>14850000</v>
      </c>
      <c r="I401" s="1333"/>
      <c r="J401" s="1311"/>
    </row>
    <row r="402" spans="1:13" ht="15.75" customHeight="1">
      <c r="A402" s="1358"/>
      <c r="B402" s="1479" t="s">
        <v>1241</v>
      </c>
      <c r="C402" s="1480"/>
      <c r="D402" s="1481"/>
      <c r="E402" s="684" t="s">
        <v>1960</v>
      </c>
      <c r="F402" s="1359"/>
      <c r="G402" s="684"/>
      <c r="H402" s="684"/>
      <c r="I402" s="71"/>
      <c r="J402" s="227"/>
      <c r="M402" s="257"/>
    </row>
    <row r="403" spans="1:13" ht="15.75" customHeight="1">
      <c r="A403" s="1383">
        <v>1</v>
      </c>
      <c r="B403" s="1392" t="s">
        <v>1939</v>
      </c>
      <c r="C403" s="1393"/>
      <c r="D403" s="1389"/>
      <c r="E403" s="684" t="s">
        <v>2014</v>
      </c>
      <c r="F403" s="1359"/>
      <c r="G403" s="684"/>
      <c r="H403" s="684">
        <v>5400000</v>
      </c>
      <c r="I403" s="71"/>
      <c r="J403" s="227"/>
      <c r="M403" s="1360"/>
    </row>
    <row r="404" spans="1:10" ht="15.75" customHeight="1">
      <c r="A404" s="1383">
        <v>2</v>
      </c>
      <c r="B404" s="1392" t="s">
        <v>1938</v>
      </c>
      <c r="C404" s="1393"/>
      <c r="D404" s="1389"/>
      <c r="E404" s="1361" t="s">
        <v>2189</v>
      </c>
      <c r="F404" s="1359"/>
      <c r="G404" s="684"/>
      <c r="H404" s="684">
        <v>5400000</v>
      </c>
      <c r="I404" s="71"/>
      <c r="J404" s="227"/>
    </row>
    <row r="405" spans="1:10" ht="15.75" customHeight="1">
      <c r="A405" s="1383">
        <v>3</v>
      </c>
      <c r="B405" s="1392" t="s">
        <v>1940</v>
      </c>
      <c r="C405" s="1393"/>
      <c r="D405" s="1389"/>
      <c r="E405" s="1361" t="s">
        <v>2213</v>
      </c>
      <c r="F405" s="1362"/>
      <c r="G405" s="1361"/>
      <c r="H405" s="684">
        <v>5400000</v>
      </c>
      <c r="I405" s="71"/>
      <c r="J405" s="227"/>
    </row>
    <row r="406" spans="1:10" ht="15.75" customHeight="1">
      <c r="A406" s="1383">
        <v>4</v>
      </c>
      <c r="B406" s="1363" t="s">
        <v>1952</v>
      </c>
      <c r="C406" s="638"/>
      <c r="D406" s="638"/>
      <c r="E406" s="688">
        <f>SUM(E405:E405)</f>
        <v>0</v>
      </c>
      <c r="F406" s="1359"/>
      <c r="G406" s="688"/>
      <c r="H406" s="688">
        <f>SUM(H403:H405)</f>
        <v>16200000</v>
      </c>
      <c r="I406" s="1364"/>
      <c r="J406" s="228"/>
    </row>
    <row r="407" spans="1:10" ht="15.75" customHeight="1">
      <c r="A407" s="1395" t="s">
        <v>1908</v>
      </c>
      <c r="B407" s="1396"/>
      <c r="C407" s="1391"/>
      <c r="D407" s="638"/>
      <c r="E407" s="72">
        <f>E406+E401+E345+E341+E333+E323+E281+E221+E209+E151+E41+E38+E406+E22+E16+E13+E10</f>
        <v>144315000</v>
      </c>
      <c r="F407" s="72"/>
      <c r="G407" s="72"/>
      <c r="H407" s="688">
        <f>H401+H345+H341+H333+H323+H281++H221+H209+H151+H41+H38+H406+H22+H16+H13+H10</f>
        <v>162675000</v>
      </c>
      <c r="I407" s="1364"/>
      <c r="J407" s="228"/>
    </row>
    <row r="408" spans="1:10" ht="15.75" customHeight="1">
      <c r="A408" s="1365"/>
      <c r="B408" s="1473" t="s">
        <v>1941</v>
      </c>
      <c r="C408" s="1473"/>
      <c r="D408" s="1473"/>
      <c r="E408" s="1473"/>
      <c r="F408" s="1473"/>
      <c r="G408" s="1473"/>
      <c r="H408" s="1473"/>
      <c r="I408" s="1473"/>
      <c r="J408" s="75"/>
    </row>
    <row r="409" spans="1:10" ht="15.75" customHeight="1">
      <c r="A409" s="1365"/>
      <c r="B409" s="1366"/>
      <c r="C409" s="1367"/>
      <c r="D409" s="1368"/>
      <c r="E409" s="1399" t="s">
        <v>1418</v>
      </c>
      <c r="F409" s="1399"/>
      <c r="G409" s="1399"/>
      <c r="H409" s="1399"/>
      <c r="I409" s="1399"/>
      <c r="J409" s="1399"/>
    </row>
    <row r="410" spans="1:10" ht="15.75" customHeight="1">
      <c r="A410" s="1365"/>
      <c r="B410" s="1463" t="s">
        <v>194</v>
      </c>
      <c r="C410" s="1463"/>
      <c r="D410" s="1463"/>
      <c r="E410" s="1369" t="s">
        <v>538</v>
      </c>
      <c r="F410" s="1463" t="s">
        <v>1309</v>
      </c>
      <c r="G410" s="1463"/>
      <c r="H410" s="1463"/>
      <c r="I410" s="1463"/>
      <c r="J410" s="1463"/>
    </row>
    <row r="411" spans="1:10" ht="15.75" customHeight="1">
      <c r="A411" s="1365"/>
      <c r="B411" s="1366"/>
      <c r="C411" s="1370"/>
      <c r="D411" s="1368" t="s">
        <v>1960</v>
      </c>
      <c r="E411" s="1371"/>
      <c r="F411" s="1372"/>
      <c r="G411" s="1371"/>
      <c r="H411" s="1371"/>
      <c r="I411" s="1372"/>
      <c r="J411" s="1373"/>
    </row>
    <row r="412" spans="1:10" ht="15.75" customHeight="1">
      <c r="A412" s="1365"/>
      <c r="B412" s="1366"/>
      <c r="C412" s="1370"/>
      <c r="D412" s="1368"/>
      <c r="E412" s="1371"/>
      <c r="F412" s="1372"/>
      <c r="G412" s="1371"/>
      <c r="H412" s="1371"/>
      <c r="I412" s="1372"/>
      <c r="J412" s="1373"/>
    </row>
    <row r="413" spans="1:10" ht="15.75" customHeight="1">
      <c r="A413" s="1365"/>
      <c r="B413" s="1366"/>
      <c r="C413" s="1374"/>
      <c r="D413" s="1374"/>
      <c r="E413" s="1375"/>
      <c r="F413" s="88"/>
      <c r="G413" s="1375"/>
      <c r="H413" s="1376"/>
      <c r="I413" s="1377"/>
      <c r="J413" s="1378"/>
    </row>
    <row r="414" spans="1:10" ht="15.75" customHeight="1">
      <c r="A414" s="1365"/>
      <c r="B414" s="1399" t="s">
        <v>2808</v>
      </c>
      <c r="C414" s="1399"/>
      <c r="D414" s="1399"/>
      <c r="E414" s="1399" t="s">
        <v>1597</v>
      </c>
      <c r="F414" s="1399"/>
      <c r="G414" s="1375"/>
      <c r="H414" s="1376"/>
      <c r="I414" s="1377"/>
      <c r="J414" s="1378"/>
    </row>
    <row r="415" spans="1:10" ht="15.75" customHeight="1">
      <c r="A415" s="1365"/>
      <c r="B415" s="1464"/>
      <c r="C415" s="1464"/>
      <c r="D415" s="1464"/>
      <c r="E415" s="1464"/>
      <c r="F415" s="1464"/>
      <c r="G415" s="1375"/>
      <c r="H415" s="1376"/>
      <c r="I415" s="1377"/>
      <c r="J415" s="1378"/>
    </row>
    <row r="416" spans="1:10" ht="15.75" customHeight="1">
      <c r="A416" s="1365"/>
      <c r="B416" s="1366"/>
      <c r="C416" s="1454" t="s">
        <v>1237</v>
      </c>
      <c r="D416" s="1454"/>
      <c r="E416" s="1454"/>
      <c r="F416" s="1454"/>
      <c r="G416" s="1454"/>
      <c r="H416" s="1454"/>
      <c r="I416" s="1454"/>
      <c r="J416" s="1378"/>
    </row>
    <row r="417" spans="1:10" ht="15.75" customHeight="1">
      <c r="A417" s="1365"/>
      <c r="B417" s="1454" t="s">
        <v>1236</v>
      </c>
      <c r="C417" s="1454"/>
      <c r="D417" s="1454" t="s">
        <v>1283</v>
      </c>
      <c r="E417" s="1454"/>
      <c r="F417" s="1454"/>
      <c r="G417" s="1454"/>
      <c r="H417" s="1454"/>
      <c r="I417" s="1454"/>
      <c r="J417" s="1454"/>
    </row>
    <row r="418" spans="1:10" ht="15.75" customHeight="1">
      <c r="A418" s="1365"/>
      <c r="B418" s="1366"/>
      <c r="C418" s="1374"/>
      <c r="D418" s="1374"/>
      <c r="E418" s="1375"/>
      <c r="F418" s="88"/>
      <c r="G418" s="1375"/>
      <c r="H418" s="1376"/>
      <c r="I418" s="1377"/>
      <c r="J418" s="1378"/>
    </row>
    <row r="419" spans="1:10" ht="15.75" customHeight="1">
      <c r="A419" s="1365"/>
      <c r="B419" s="74"/>
      <c r="C419" s="702"/>
      <c r="D419" s="702"/>
      <c r="E419" s="703"/>
      <c r="F419" s="73"/>
      <c r="G419" s="703"/>
      <c r="H419" s="703"/>
      <c r="I419" s="73"/>
      <c r="J419" s="75"/>
    </row>
    <row r="420" spans="1:10" ht="15.75" customHeight="1">
      <c r="A420" s="1379"/>
      <c r="B420" s="1325"/>
      <c r="C420" s="1380"/>
      <c r="D420" s="1360"/>
      <c r="E420" s="1360"/>
      <c r="F420" s="1325"/>
      <c r="G420" s="1360"/>
      <c r="H420" s="1360"/>
      <c r="I420" s="1325"/>
      <c r="J420" s="1381"/>
    </row>
    <row r="421" spans="1:10" ht="15.75" customHeight="1">
      <c r="A421" s="1379"/>
      <c r="B421" s="1325"/>
      <c r="C421" s="1380"/>
      <c r="D421" s="1360"/>
      <c r="E421" s="1360"/>
      <c r="F421" s="1325"/>
      <c r="G421" s="1360"/>
      <c r="H421" s="1360"/>
      <c r="I421" s="1325"/>
      <c r="J421" s="1381"/>
    </row>
    <row r="422" spans="1:10" ht="15.75" customHeight="1">
      <c r="A422" s="1379"/>
      <c r="B422" s="1325"/>
      <c r="C422" s="1380"/>
      <c r="D422" s="1360"/>
      <c r="E422" s="1360"/>
      <c r="F422" s="1325"/>
      <c r="G422" s="1360"/>
      <c r="H422" s="1360"/>
      <c r="I422" s="1325"/>
      <c r="J422" s="1381"/>
    </row>
    <row r="423" spans="1:10" ht="15.75" customHeight="1">
      <c r="A423" s="1379"/>
      <c r="B423" s="1325"/>
      <c r="C423" s="1380"/>
      <c r="D423" s="1360"/>
      <c r="E423" s="1360"/>
      <c r="F423" s="1325"/>
      <c r="G423" s="1360"/>
      <c r="H423" s="1360"/>
      <c r="I423" s="1325"/>
      <c r="J423" s="1381"/>
    </row>
    <row r="424" spans="1:10" ht="15.75" customHeight="1">
      <c r="A424" s="1379"/>
      <c r="B424" s="1325"/>
      <c r="C424" s="1380"/>
      <c r="D424" s="1360"/>
      <c r="E424" s="1360"/>
      <c r="F424" s="1325"/>
      <c r="G424" s="1360"/>
      <c r="H424" s="1360"/>
      <c r="I424" s="1325"/>
      <c r="J424" s="1381"/>
    </row>
    <row r="425" spans="1:10" ht="15.75" customHeight="1">
      <c r="A425" s="1379"/>
      <c r="B425" s="1325"/>
      <c r="C425" s="1380"/>
      <c r="D425" s="1360"/>
      <c r="E425" s="1360"/>
      <c r="F425" s="1325"/>
      <c r="G425" s="1360"/>
      <c r="H425" s="1360"/>
      <c r="I425" s="1325"/>
      <c r="J425" s="1381"/>
    </row>
    <row r="426" spans="1:10" ht="15.75" customHeight="1">
      <c r="A426" s="1379"/>
      <c r="B426" s="1325"/>
      <c r="C426" s="1380"/>
      <c r="D426" s="1360"/>
      <c r="E426" s="1360"/>
      <c r="F426" s="1325"/>
      <c r="G426" s="1360"/>
      <c r="H426" s="1360"/>
      <c r="I426" s="1325"/>
      <c r="J426" s="1381"/>
    </row>
  </sheetData>
  <mergeCells count="54">
    <mergeCell ref="B408:I408"/>
    <mergeCell ref="A38:D38"/>
    <mergeCell ref="A39:J39"/>
    <mergeCell ref="A41:D41"/>
    <mergeCell ref="B342:J342"/>
    <mergeCell ref="A346:J346"/>
    <mergeCell ref="B402:D402"/>
    <mergeCell ref="A221:B221"/>
    <mergeCell ref="A1:C1"/>
    <mergeCell ref="A2:B2"/>
    <mergeCell ref="A10:D10"/>
    <mergeCell ref="A11:J11"/>
    <mergeCell ref="H5:H6"/>
    <mergeCell ref="D4:F4"/>
    <mergeCell ref="H4:I4"/>
    <mergeCell ref="E5:E6"/>
    <mergeCell ref="I5:I6"/>
    <mergeCell ref="B3:J3"/>
    <mergeCell ref="B417:C417"/>
    <mergeCell ref="D417:J417"/>
    <mergeCell ref="B410:D410"/>
    <mergeCell ref="F410:J410"/>
    <mergeCell ref="B415:F415"/>
    <mergeCell ref="B414:D414"/>
    <mergeCell ref="E414:F414"/>
    <mergeCell ref="C416:I416"/>
    <mergeCell ref="A334:J334"/>
    <mergeCell ref="B404:D404"/>
    <mergeCell ref="A13:D13"/>
    <mergeCell ref="A16:D16"/>
    <mergeCell ref="A17:J17"/>
    <mergeCell ref="A42:J42"/>
    <mergeCell ref="A152:J152"/>
    <mergeCell ref="A22:D22"/>
    <mergeCell ref="A210:J210"/>
    <mergeCell ref="E409:J409"/>
    <mergeCell ref="A324:J324"/>
    <mergeCell ref="A401:B401"/>
    <mergeCell ref="A282:J282"/>
    <mergeCell ref="A407:C407"/>
    <mergeCell ref="B403:D403"/>
    <mergeCell ref="A281:B281"/>
    <mergeCell ref="B405:D405"/>
    <mergeCell ref="B222:J222"/>
    <mergeCell ref="A14:H14"/>
    <mergeCell ref="B23:J23"/>
    <mergeCell ref="A4:B4"/>
    <mergeCell ref="A7:J7"/>
    <mergeCell ref="J5:J6"/>
    <mergeCell ref="D5:D6"/>
    <mergeCell ref="A5:A6"/>
    <mergeCell ref="B5:B6"/>
    <mergeCell ref="C5:C6"/>
    <mergeCell ref="F5:G5"/>
  </mergeCells>
  <printOptions/>
  <pageMargins left="0.3" right="0.21" top="0.4" bottom="0.2" header="0.44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2"/>
  <sheetViews>
    <sheetView workbookViewId="0" topLeftCell="A1">
      <selection activeCell="A1" sqref="A1:IV16384"/>
    </sheetView>
  </sheetViews>
  <sheetFormatPr defaultColWidth="9.00390625" defaultRowHeight="15.75" customHeight="1"/>
  <cols>
    <col min="1" max="1" width="4.375" style="1133" customWidth="1"/>
    <col min="2" max="2" width="18.00390625" style="6" customWidth="1"/>
    <col min="3" max="3" width="5.375" style="6" customWidth="1"/>
    <col min="4" max="4" width="8.50390625" style="605" customWidth="1"/>
    <col min="5" max="5" width="11.50390625" style="589" customWidth="1"/>
    <col min="6" max="6" width="5.75390625" style="7" customWidth="1"/>
    <col min="7" max="7" width="9.625" style="589" customWidth="1"/>
    <col min="8" max="8" width="11.50390625" style="596" customWidth="1"/>
    <col min="9" max="9" width="6.625" style="8" customWidth="1"/>
    <col min="10" max="10" width="10.125" style="7" customWidth="1"/>
    <col min="11" max="11" width="9.875" style="7" bestFit="1" customWidth="1"/>
    <col min="12" max="16384" width="9.00390625" style="7" customWidth="1"/>
  </cols>
  <sheetData>
    <row r="1" spans="1:3" ht="15.75" customHeight="1">
      <c r="A1" s="1468" t="s">
        <v>52</v>
      </c>
      <c r="B1" s="1468"/>
      <c r="C1" s="1468"/>
    </row>
    <row r="2" spans="1:2" ht="15.75" customHeight="1">
      <c r="A2" s="1468" t="s">
        <v>1310</v>
      </c>
      <c r="B2" s="1468"/>
    </row>
    <row r="3" spans="2:11" ht="15.75" customHeight="1">
      <c r="B3" s="590" t="s">
        <v>193</v>
      </c>
      <c r="C3" s="78"/>
      <c r="D3" s="606"/>
      <c r="E3" s="590"/>
      <c r="F3" s="78"/>
      <c r="G3" s="590"/>
      <c r="H3" s="590"/>
      <c r="I3" s="78"/>
      <c r="J3" s="78"/>
      <c r="K3" s="78"/>
    </row>
    <row r="4" spans="2:11" ht="15.75" customHeight="1">
      <c r="B4" s="624"/>
      <c r="C4" s="10"/>
      <c r="D4" s="1511" t="s">
        <v>1415</v>
      </c>
      <c r="E4" s="1511"/>
      <c r="F4" s="1511"/>
      <c r="G4" s="1515" t="s">
        <v>2161</v>
      </c>
      <c r="H4" s="1515"/>
      <c r="I4" s="10"/>
      <c r="J4" s="10"/>
      <c r="K4" s="9"/>
    </row>
    <row r="5" spans="1:10" ht="7.5" customHeight="1">
      <c r="A5" s="1512"/>
      <c r="B5" s="1512"/>
      <c r="C5" s="1512"/>
      <c r="D5" s="1512"/>
      <c r="E5" s="1512"/>
      <c r="F5" s="1512"/>
      <c r="G5" s="1512"/>
      <c r="H5" s="1512"/>
      <c r="I5" s="1512"/>
      <c r="J5" s="1512"/>
    </row>
    <row r="6" spans="1:10" ht="15.75" customHeight="1">
      <c r="A6" s="1521" t="s">
        <v>1875</v>
      </c>
      <c r="B6" s="1522" t="s">
        <v>1876</v>
      </c>
      <c r="C6" s="1523" t="s">
        <v>1883</v>
      </c>
      <c r="D6" s="1513" t="s">
        <v>2445</v>
      </c>
      <c r="E6" s="1510" t="s">
        <v>1877</v>
      </c>
      <c r="F6" s="1516" t="s">
        <v>1878</v>
      </c>
      <c r="G6" s="1517"/>
      <c r="H6" s="1510" t="s">
        <v>1882</v>
      </c>
      <c r="I6" s="1405" t="s">
        <v>1995</v>
      </c>
      <c r="J6" s="1405" t="s">
        <v>1311</v>
      </c>
    </row>
    <row r="7" spans="1:10" ht="37.5" customHeight="1">
      <c r="A7" s="1521"/>
      <c r="B7" s="1522"/>
      <c r="C7" s="1523"/>
      <c r="D7" s="1514"/>
      <c r="E7" s="1510"/>
      <c r="F7" s="11" t="s">
        <v>2446</v>
      </c>
      <c r="G7" s="597" t="s">
        <v>1879</v>
      </c>
      <c r="H7" s="1524"/>
      <c r="I7" s="1406"/>
      <c r="J7" s="1406"/>
    </row>
    <row r="8" spans="1:10" ht="15.75" customHeight="1">
      <c r="A8" s="1044"/>
      <c r="B8" s="1518" t="s">
        <v>876</v>
      </c>
      <c r="C8" s="1519"/>
      <c r="D8" s="1519"/>
      <c r="E8" s="1519"/>
      <c r="F8" s="1519"/>
      <c r="G8" s="1519"/>
      <c r="H8" s="1519"/>
      <c r="I8" s="1519"/>
      <c r="J8" s="1520"/>
    </row>
    <row r="9" spans="1:10" ht="15.75" customHeight="1">
      <c r="A9" s="1044">
        <v>1</v>
      </c>
      <c r="B9" s="17" t="s">
        <v>2447</v>
      </c>
      <c r="C9" s="17">
        <v>1938</v>
      </c>
      <c r="D9" s="607" t="s">
        <v>2448</v>
      </c>
      <c r="E9" s="410">
        <v>405000</v>
      </c>
      <c r="F9" s="18">
        <v>0</v>
      </c>
      <c r="G9" s="598">
        <f>F9*225000</f>
        <v>0</v>
      </c>
      <c r="H9" s="410">
        <f>E9+G9</f>
        <v>405000</v>
      </c>
      <c r="I9" s="5"/>
      <c r="J9" s="15"/>
    </row>
    <row r="10" spans="1:10" ht="15.75" customHeight="1">
      <c r="A10" s="1044">
        <v>2</v>
      </c>
      <c r="B10" s="17" t="s">
        <v>2136</v>
      </c>
      <c r="C10" s="17">
        <v>1944</v>
      </c>
      <c r="D10" s="607" t="s">
        <v>2449</v>
      </c>
      <c r="E10" s="410">
        <v>405000</v>
      </c>
      <c r="F10" s="18">
        <v>0</v>
      </c>
      <c r="G10" s="598">
        <f>F10*225000</f>
        <v>0</v>
      </c>
      <c r="H10" s="410">
        <f>E10+G10</f>
        <v>405000</v>
      </c>
      <c r="I10" s="5"/>
      <c r="J10" s="15"/>
    </row>
    <row r="11" spans="1:10" ht="15.75" customHeight="1">
      <c r="A11" s="1044">
        <v>3</v>
      </c>
      <c r="B11" s="17" t="s">
        <v>2450</v>
      </c>
      <c r="C11" s="17">
        <v>1941</v>
      </c>
      <c r="D11" s="607" t="s">
        <v>2451</v>
      </c>
      <c r="E11" s="410">
        <v>405000</v>
      </c>
      <c r="F11" s="18">
        <v>0</v>
      </c>
      <c r="G11" s="598">
        <f>F11*225000</f>
        <v>0</v>
      </c>
      <c r="H11" s="410">
        <f>E11+G11</f>
        <v>405000</v>
      </c>
      <c r="I11" s="5"/>
      <c r="J11" s="15"/>
    </row>
    <row r="12" spans="1:10" ht="15.75" customHeight="1">
      <c r="A12" s="1044">
        <v>4</v>
      </c>
      <c r="B12" s="17" t="s">
        <v>2452</v>
      </c>
      <c r="C12" s="17">
        <v>1938</v>
      </c>
      <c r="D12" s="607" t="s">
        <v>2453</v>
      </c>
      <c r="E12" s="410">
        <v>405000</v>
      </c>
      <c r="F12" s="18">
        <v>0</v>
      </c>
      <c r="G12" s="598">
        <f>F12*225000</f>
        <v>0</v>
      </c>
      <c r="H12" s="410">
        <f>E12+G12</f>
        <v>405000</v>
      </c>
      <c r="I12" s="5"/>
      <c r="J12" s="15"/>
    </row>
    <row r="13" spans="1:10" ht="15.75" customHeight="1">
      <c r="A13" s="1487" t="s">
        <v>478</v>
      </c>
      <c r="B13" s="1488"/>
      <c r="C13" s="1488"/>
      <c r="D13" s="1489"/>
      <c r="E13" s="591">
        <f>SUM(E9:E12)</f>
        <v>1620000</v>
      </c>
      <c r="F13" s="19">
        <f>SUM(F9:F12)</f>
        <v>0</v>
      </c>
      <c r="G13" s="599">
        <f>SUM(G9:G12)</f>
        <v>0</v>
      </c>
      <c r="H13" s="591">
        <f>SUM(H9:H12)</f>
        <v>1620000</v>
      </c>
      <c r="I13" s="21"/>
      <c r="J13" s="15"/>
    </row>
    <row r="14" spans="1:10" ht="15.75" customHeight="1">
      <c r="A14" s="1490" t="s">
        <v>877</v>
      </c>
      <c r="B14" s="1490"/>
      <c r="C14" s="1490"/>
      <c r="D14" s="1490"/>
      <c r="E14" s="1490"/>
      <c r="F14" s="1490"/>
      <c r="G14" s="1490"/>
      <c r="H14" s="1490"/>
      <c r="I14" s="1490"/>
      <c r="J14" s="1490"/>
    </row>
    <row r="15" spans="1:10" ht="15.75" customHeight="1">
      <c r="A15" s="1134">
        <v>1</v>
      </c>
      <c r="B15" s="17" t="s">
        <v>2099</v>
      </c>
      <c r="C15" s="17">
        <v>1931</v>
      </c>
      <c r="D15" s="607" t="s">
        <v>901</v>
      </c>
      <c r="E15" s="410">
        <v>270000</v>
      </c>
      <c r="F15" s="4">
        <v>0</v>
      </c>
      <c r="G15" s="258">
        <v>0</v>
      </c>
      <c r="H15" s="410">
        <f aca="true" t="shared" si="0" ref="H15:H38">E15+G15</f>
        <v>270000</v>
      </c>
      <c r="I15" s="4"/>
      <c r="J15" s="224"/>
    </row>
    <row r="16" spans="1:10" ht="15.75" customHeight="1">
      <c r="A16" s="1044">
        <v>2</v>
      </c>
      <c r="B16" s="17" t="s">
        <v>2468</v>
      </c>
      <c r="C16" s="17">
        <v>1931</v>
      </c>
      <c r="D16" s="607" t="s">
        <v>2469</v>
      </c>
      <c r="E16" s="410">
        <v>270000</v>
      </c>
      <c r="F16" s="4">
        <v>0</v>
      </c>
      <c r="G16" s="258">
        <v>0</v>
      </c>
      <c r="H16" s="410">
        <f t="shared" si="0"/>
        <v>270000</v>
      </c>
      <c r="I16" s="5"/>
      <c r="J16" s="15"/>
    </row>
    <row r="17" spans="1:10" ht="15.75" customHeight="1">
      <c r="A17" s="1134">
        <v>3</v>
      </c>
      <c r="B17" s="17" t="s">
        <v>2471</v>
      </c>
      <c r="C17" s="17">
        <v>1929</v>
      </c>
      <c r="D17" s="607" t="s">
        <v>2469</v>
      </c>
      <c r="E17" s="410">
        <v>270000</v>
      </c>
      <c r="F17" s="4">
        <v>0</v>
      </c>
      <c r="G17" s="258">
        <v>0</v>
      </c>
      <c r="H17" s="410">
        <f t="shared" si="0"/>
        <v>270000</v>
      </c>
      <c r="I17" s="5"/>
      <c r="J17" s="15"/>
    </row>
    <row r="18" spans="1:10" ht="15.75" customHeight="1">
      <c r="A18" s="1044">
        <v>4</v>
      </c>
      <c r="B18" s="17" t="s">
        <v>2497</v>
      </c>
      <c r="C18" s="17">
        <v>1925</v>
      </c>
      <c r="D18" s="607" t="s">
        <v>2473</v>
      </c>
      <c r="E18" s="410">
        <v>270000</v>
      </c>
      <c r="F18" s="4">
        <v>0</v>
      </c>
      <c r="G18" s="258">
        <v>0</v>
      </c>
      <c r="H18" s="410">
        <f t="shared" si="0"/>
        <v>270000</v>
      </c>
      <c r="I18" s="5"/>
      <c r="J18" s="15"/>
    </row>
    <row r="19" spans="1:10" ht="15.75" customHeight="1">
      <c r="A19" s="1134">
        <v>5</v>
      </c>
      <c r="B19" s="23" t="s">
        <v>2498</v>
      </c>
      <c r="C19" s="23">
        <v>1922</v>
      </c>
      <c r="D19" s="607" t="s">
        <v>2473</v>
      </c>
      <c r="E19" s="410">
        <v>270000</v>
      </c>
      <c r="F19" s="4">
        <v>0</v>
      </c>
      <c r="G19" s="258">
        <v>0</v>
      </c>
      <c r="H19" s="410">
        <f t="shared" si="0"/>
        <v>270000</v>
      </c>
      <c r="I19" s="5"/>
      <c r="J19" s="15"/>
    </row>
    <row r="20" spans="1:10" ht="15.75" customHeight="1">
      <c r="A20" s="1044">
        <v>6</v>
      </c>
      <c r="B20" s="17" t="s">
        <v>2499</v>
      </c>
      <c r="C20" s="17">
        <v>1932</v>
      </c>
      <c r="D20" s="607" t="s">
        <v>2473</v>
      </c>
      <c r="E20" s="410">
        <v>270000</v>
      </c>
      <c r="F20" s="4">
        <v>0</v>
      </c>
      <c r="G20" s="258">
        <v>0</v>
      </c>
      <c r="H20" s="410">
        <f t="shared" si="0"/>
        <v>270000</v>
      </c>
      <c r="I20" s="5"/>
      <c r="J20" s="15"/>
    </row>
    <row r="21" spans="1:10" ht="15.75" customHeight="1">
      <c r="A21" s="1134">
        <v>7</v>
      </c>
      <c r="B21" s="17" t="s">
        <v>2500</v>
      </c>
      <c r="C21" s="17">
        <v>1932</v>
      </c>
      <c r="D21" s="607" t="s">
        <v>2473</v>
      </c>
      <c r="E21" s="410">
        <v>270000</v>
      </c>
      <c r="F21" s="4">
        <v>0</v>
      </c>
      <c r="G21" s="258">
        <v>0</v>
      </c>
      <c r="H21" s="410">
        <f t="shared" si="0"/>
        <v>270000</v>
      </c>
      <c r="I21" s="5"/>
      <c r="J21" s="15"/>
    </row>
    <row r="22" spans="1:10" ht="15.75" customHeight="1">
      <c r="A22" s="1044">
        <v>8</v>
      </c>
      <c r="B22" s="17" t="s">
        <v>2501</v>
      </c>
      <c r="C22" s="17">
        <v>1932</v>
      </c>
      <c r="D22" s="607" t="s">
        <v>2473</v>
      </c>
      <c r="E22" s="410">
        <v>270000</v>
      </c>
      <c r="F22" s="4">
        <v>0</v>
      </c>
      <c r="G22" s="258">
        <v>0</v>
      </c>
      <c r="H22" s="410">
        <f t="shared" si="0"/>
        <v>270000</v>
      </c>
      <c r="I22" s="5"/>
      <c r="J22" s="15"/>
    </row>
    <row r="23" spans="1:10" ht="15.75" customHeight="1">
      <c r="A23" s="1134">
        <v>9</v>
      </c>
      <c r="B23" s="17" t="s">
        <v>2502</v>
      </c>
      <c r="C23" s="17">
        <v>1928</v>
      </c>
      <c r="D23" s="607" t="s">
        <v>2503</v>
      </c>
      <c r="E23" s="410">
        <v>270000</v>
      </c>
      <c r="F23" s="4">
        <v>0</v>
      </c>
      <c r="G23" s="258">
        <v>0</v>
      </c>
      <c r="H23" s="410">
        <f t="shared" si="0"/>
        <v>270000</v>
      </c>
      <c r="I23" s="5"/>
      <c r="J23" s="15"/>
    </row>
    <row r="24" spans="1:10" ht="15.75" customHeight="1">
      <c r="A24" s="1044">
        <v>10</v>
      </c>
      <c r="B24" s="17" t="s">
        <v>2504</v>
      </c>
      <c r="C24" s="17">
        <v>1933</v>
      </c>
      <c r="D24" s="607" t="s">
        <v>2503</v>
      </c>
      <c r="E24" s="410">
        <v>270000</v>
      </c>
      <c r="F24" s="4">
        <v>0</v>
      </c>
      <c r="G24" s="258">
        <v>0</v>
      </c>
      <c r="H24" s="410">
        <f t="shared" si="0"/>
        <v>270000</v>
      </c>
      <c r="I24" s="5"/>
      <c r="J24" s="15"/>
    </row>
    <row r="25" spans="1:10" ht="15.75" customHeight="1">
      <c r="A25" s="1134">
        <v>11</v>
      </c>
      <c r="B25" s="17" t="s">
        <v>2505</v>
      </c>
      <c r="C25" s="17">
        <v>1924</v>
      </c>
      <c r="D25" s="607" t="s">
        <v>2503</v>
      </c>
      <c r="E25" s="410">
        <v>270000</v>
      </c>
      <c r="F25" s="4">
        <v>0</v>
      </c>
      <c r="G25" s="258">
        <v>0</v>
      </c>
      <c r="H25" s="410">
        <f t="shared" si="0"/>
        <v>270000</v>
      </c>
      <c r="I25" s="5"/>
      <c r="J25" s="15"/>
    </row>
    <row r="26" spans="1:10" ht="15.75" customHeight="1">
      <c r="A26" s="1044">
        <v>12</v>
      </c>
      <c r="B26" s="17" t="s">
        <v>2506</v>
      </c>
      <c r="C26" s="17">
        <v>1922</v>
      </c>
      <c r="D26" s="607" t="s">
        <v>2503</v>
      </c>
      <c r="E26" s="410">
        <v>270000</v>
      </c>
      <c r="F26" s="4">
        <v>0</v>
      </c>
      <c r="G26" s="258">
        <v>0</v>
      </c>
      <c r="H26" s="410">
        <f t="shared" si="0"/>
        <v>270000</v>
      </c>
      <c r="I26" s="5"/>
      <c r="J26" s="15"/>
    </row>
    <row r="27" spans="1:10" ht="15.75" customHeight="1">
      <c r="A27" s="1134">
        <v>13</v>
      </c>
      <c r="B27" s="17" t="s">
        <v>2508</v>
      </c>
      <c r="C27" s="17">
        <v>1926</v>
      </c>
      <c r="D27" s="607" t="s">
        <v>2503</v>
      </c>
      <c r="E27" s="410">
        <v>270000</v>
      </c>
      <c r="F27" s="4">
        <v>0</v>
      </c>
      <c r="G27" s="258">
        <v>0</v>
      </c>
      <c r="H27" s="410">
        <f t="shared" si="0"/>
        <v>270000</v>
      </c>
      <c r="I27" s="5"/>
      <c r="J27" s="15"/>
    </row>
    <row r="28" spans="1:10" ht="15.75" customHeight="1">
      <c r="A28" s="1044">
        <v>14</v>
      </c>
      <c r="B28" s="17" t="s">
        <v>2755</v>
      </c>
      <c r="C28" s="17">
        <v>1931</v>
      </c>
      <c r="D28" s="607" t="s">
        <v>2503</v>
      </c>
      <c r="E28" s="410">
        <v>270000</v>
      </c>
      <c r="F28" s="4">
        <v>0</v>
      </c>
      <c r="G28" s="258">
        <v>0</v>
      </c>
      <c r="H28" s="410">
        <f t="shared" si="0"/>
        <v>270000</v>
      </c>
      <c r="I28" s="5"/>
      <c r="J28" s="15"/>
    </row>
    <row r="29" spans="1:10" ht="15.75" customHeight="1">
      <c r="A29" s="1134">
        <v>15</v>
      </c>
      <c r="B29" s="17" t="s">
        <v>2763</v>
      </c>
      <c r="C29" s="17">
        <v>1932</v>
      </c>
      <c r="D29" s="607" t="s">
        <v>2503</v>
      </c>
      <c r="E29" s="410">
        <v>270000</v>
      </c>
      <c r="F29" s="4">
        <v>0</v>
      </c>
      <c r="G29" s="258">
        <v>0</v>
      </c>
      <c r="H29" s="410">
        <f t="shared" si="0"/>
        <v>270000</v>
      </c>
      <c r="I29" s="5"/>
      <c r="J29" s="15"/>
    </row>
    <row r="30" spans="1:10" ht="15.75" customHeight="1">
      <c r="A30" s="1044">
        <v>16</v>
      </c>
      <c r="B30" s="17" t="s">
        <v>2764</v>
      </c>
      <c r="C30" s="17">
        <v>1932</v>
      </c>
      <c r="D30" s="607" t="s">
        <v>2503</v>
      </c>
      <c r="E30" s="410">
        <v>270000</v>
      </c>
      <c r="F30" s="4">
        <v>0</v>
      </c>
      <c r="G30" s="258">
        <v>0</v>
      </c>
      <c r="H30" s="410">
        <f t="shared" si="0"/>
        <v>270000</v>
      </c>
      <c r="I30" s="5"/>
      <c r="J30" s="15"/>
    </row>
    <row r="31" spans="1:10" ht="15.75" customHeight="1">
      <c r="A31" s="1134">
        <v>17</v>
      </c>
      <c r="B31" s="17" t="s">
        <v>2771</v>
      </c>
      <c r="C31" s="17">
        <v>1935</v>
      </c>
      <c r="D31" s="607" t="s">
        <v>2503</v>
      </c>
      <c r="E31" s="410">
        <v>270000</v>
      </c>
      <c r="F31" s="4">
        <v>0</v>
      </c>
      <c r="G31" s="258">
        <v>0</v>
      </c>
      <c r="H31" s="410">
        <f t="shared" si="0"/>
        <v>270000</v>
      </c>
      <c r="I31" s="5"/>
      <c r="J31" s="15"/>
    </row>
    <row r="32" spans="1:10" ht="15.75" customHeight="1">
      <c r="A32" s="1044">
        <v>18</v>
      </c>
      <c r="B32" s="17" t="s">
        <v>2470</v>
      </c>
      <c r="C32" s="17">
        <v>1934</v>
      </c>
      <c r="D32" s="607" t="s">
        <v>2503</v>
      </c>
      <c r="E32" s="410">
        <v>270000</v>
      </c>
      <c r="F32" s="4">
        <v>0</v>
      </c>
      <c r="G32" s="258">
        <v>0</v>
      </c>
      <c r="H32" s="410">
        <f t="shared" si="0"/>
        <v>270000</v>
      </c>
      <c r="I32" s="5"/>
      <c r="J32" s="15"/>
    </row>
    <row r="33" spans="1:10" ht="15.75" customHeight="1">
      <c r="A33" s="1134">
        <v>19</v>
      </c>
      <c r="B33" s="17" t="s">
        <v>2773</v>
      </c>
      <c r="C33" s="17">
        <v>1934</v>
      </c>
      <c r="D33" s="607" t="s">
        <v>2449</v>
      </c>
      <c r="E33" s="410">
        <v>270000</v>
      </c>
      <c r="F33" s="4">
        <v>0</v>
      </c>
      <c r="G33" s="258">
        <v>0</v>
      </c>
      <c r="H33" s="410">
        <f t="shared" si="0"/>
        <v>270000</v>
      </c>
      <c r="I33" s="5"/>
      <c r="J33" s="15"/>
    </row>
    <row r="34" spans="1:10" ht="15.75" customHeight="1">
      <c r="A34" s="1044">
        <v>20</v>
      </c>
      <c r="B34" s="17" t="s">
        <v>1958</v>
      </c>
      <c r="C34" s="17">
        <v>1935</v>
      </c>
      <c r="D34" s="607" t="s">
        <v>2449</v>
      </c>
      <c r="E34" s="410">
        <v>270000</v>
      </c>
      <c r="F34" s="4">
        <v>0</v>
      </c>
      <c r="G34" s="258">
        <v>0</v>
      </c>
      <c r="H34" s="410">
        <f t="shared" si="0"/>
        <v>270000</v>
      </c>
      <c r="I34" s="5"/>
      <c r="J34" s="15"/>
    </row>
    <row r="35" spans="1:10" ht="15.75" customHeight="1">
      <c r="A35" s="1134">
        <v>21</v>
      </c>
      <c r="B35" s="17" t="s">
        <v>2772</v>
      </c>
      <c r="C35" s="17">
        <v>1930</v>
      </c>
      <c r="D35" s="607" t="s">
        <v>2449</v>
      </c>
      <c r="E35" s="410">
        <v>270000</v>
      </c>
      <c r="F35" s="4">
        <v>0</v>
      </c>
      <c r="G35" s="258">
        <v>0</v>
      </c>
      <c r="H35" s="410">
        <f t="shared" si="0"/>
        <v>270000</v>
      </c>
      <c r="I35" s="5"/>
      <c r="J35" s="15"/>
    </row>
    <row r="36" spans="1:10" ht="15.75" customHeight="1">
      <c r="A36" s="1044">
        <v>22</v>
      </c>
      <c r="B36" s="17" t="s">
        <v>2774</v>
      </c>
      <c r="C36" s="17">
        <v>1931</v>
      </c>
      <c r="D36" s="607" t="s">
        <v>2775</v>
      </c>
      <c r="E36" s="410">
        <v>270000</v>
      </c>
      <c r="F36" s="4">
        <v>0</v>
      </c>
      <c r="G36" s="258">
        <v>0</v>
      </c>
      <c r="H36" s="410">
        <f t="shared" si="0"/>
        <v>270000</v>
      </c>
      <c r="I36" s="5"/>
      <c r="J36" s="15"/>
    </row>
    <row r="37" spans="1:10" ht="15.75" customHeight="1">
      <c r="A37" s="1134">
        <v>23</v>
      </c>
      <c r="B37" s="17" t="s">
        <v>2776</v>
      </c>
      <c r="C37" s="17">
        <v>1924</v>
      </c>
      <c r="D37" s="607" t="s">
        <v>2775</v>
      </c>
      <c r="E37" s="410">
        <v>270000</v>
      </c>
      <c r="F37" s="4">
        <v>0</v>
      </c>
      <c r="G37" s="258">
        <v>0</v>
      </c>
      <c r="H37" s="410">
        <f t="shared" si="0"/>
        <v>270000</v>
      </c>
      <c r="I37" s="5"/>
      <c r="J37" s="15"/>
    </row>
    <row r="38" spans="1:10" ht="15.75" customHeight="1">
      <c r="A38" s="1044">
        <v>24</v>
      </c>
      <c r="B38" s="17" t="s">
        <v>2777</v>
      </c>
      <c r="C38" s="17">
        <v>1930</v>
      </c>
      <c r="D38" s="607" t="s">
        <v>2775</v>
      </c>
      <c r="E38" s="410">
        <v>270000</v>
      </c>
      <c r="F38" s="4">
        <v>0</v>
      </c>
      <c r="G38" s="258">
        <v>0</v>
      </c>
      <c r="H38" s="410">
        <f t="shared" si="0"/>
        <v>270000</v>
      </c>
      <c r="I38" s="5"/>
      <c r="J38" s="15"/>
    </row>
    <row r="39" spans="1:10" ht="15.75" customHeight="1">
      <c r="A39" s="1134">
        <v>25</v>
      </c>
      <c r="B39" s="17" t="s">
        <v>2778</v>
      </c>
      <c r="C39" s="17">
        <v>1934</v>
      </c>
      <c r="D39" s="607" t="s">
        <v>2775</v>
      </c>
      <c r="E39" s="410">
        <v>270000</v>
      </c>
      <c r="F39" s="4">
        <v>0</v>
      </c>
      <c r="G39" s="258">
        <v>0</v>
      </c>
      <c r="H39" s="410">
        <f aca="true" t="shared" si="1" ref="H39:H63">E39+G39</f>
        <v>270000</v>
      </c>
      <c r="I39" s="5"/>
      <c r="J39" s="15"/>
    </row>
    <row r="40" spans="1:10" ht="15.75" customHeight="1">
      <c r="A40" s="1044">
        <v>26</v>
      </c>
      <c r="B40" s="17" t="s">
        <v>2779</v>
      </c>
      <c r="C40" s="17">
        <v>1926</v>
      </c>
      <c r="D40" s="607" t="s">
        <v>2453</v>
      </c>
      <c r="E40" s="410">
        <v>270000</v>
      </c>
      <c r="F40" s="4">
        <v>0</v>
      </c>
      <c r="G40" s="258">
        <v>0</v>
      </c>
      <c r="H40" s="410">
        <f t="shared" si="1"/>
        <v>270000</v>
      </c>
      <c r="I40" s="5"/>
      <c r="J40" s="15"/>
    </row>
    <row r="41" spans="1:10" ht="15.75" customHeight="1">
      <c r="A41" s="1134">
        <v>27</v>
      </c>
      <c r="B41" s="24" t="s">
        <v>2783</v>
      </c>
      <c r="C41" s="24">
        <v>1932</v>
      </c>
      <c r="D41" s="607" t="s">
        <v>2451</v>
      </c>
      <c r="E41" s="410">
        <v>270000</v>
      </c>
      <c r="F41" s="4">
        <v>0</v>
      </c>
      <c r="G41" s="410">
        <v>0</v>
      </c>
      <c r="H41" s="410">
        <f t="shared" si="1"/>
        <v>270000</v>
      </c>
      <c r="I41" s="5"/>
      <c r="J41" s="15"/>
    </row>
    <row r="42" spans="1:10" ht="15.75" customHeight="1">
      <c r="A42" s="1044">
        <v>28</v>
      </c>
      <c r="B42" s="17" t="s">
        <v>2784</v>
      </c>
      <c r="C42" s="17">
        <v>1918</v>
      </c>
      <c r="D42" s="607" t="s">
        <v>2451</v>
      </c>
      <c r="E42" s="410">
        <v>270000</v>
      </c>
      <c r="F42" s="4">
        <v>0</v>
      </c>
      <c r="G42" s="258">
        <v>0</v>
      </c>
      <c r="H42" s="410">
        <f t="shared" si="1"/>
        <v>270000</v>
      </c>
      <c r="I42" s="5"/>
      <c r="J42" s="15"/>
    </row>
    <row r="43" spans="1:10" ht="15.75" customHeight="1">
      <c r="A43" s="1134">
        <v>29</v>
      </c>
      <c r="B43" s="17" t="s">
        <v>2785</v>
      </c>
      <c r="C43" s="17">
        <v>1933</v>
      </c>
      <c r="D43" s="607" t="s">
        <v>2451</v>
      </c>
      <c r="E43" s="410">
        <v>270000</v>
      </c>
      <c r="F43" s="4">
        <v>0</v>
      </c>
      <c r="G43" s="258">
        <v>0</v>
      </c>
      <c r="H43" s="410">
        <f t="shared" si="1"/>
        <v>270000</v>
      </c>
      <c r="I43" s="5"/>
      <c r="J43" s="15"/>
    </row>
    <row r="44" spans="1:10" ht="15.75" customHeight="1">
      <c r="A44" s="1044">
        <v>30</v>
      </c>
      <c r="B44" s="17" t="s">
        <v>2786</v>
      </c>
      <c r="C44" s="17">
        <v>1926</v>
      </c>
      <c r="D44" s="607" t="s">
        <v>2451</v>
      </c>
      <c r="E44" s="410">
        <v>270000</v>
      </c>
      <c r="F44" s="4">
        <v>0</v>
      </c>
      <c r="G44" s="258">
        <v>0</v>
      </c>
      <c r="H44" s="410">
        <f t="shared" si="1"/>
        <v>270000</v>
      </c>
      <c r="I44" s="5"/>
      <c r="J44" s="15"/>
    </row>
    <row r="45" spans="1:10" ht="15.75" customHeight="1">
      <c r="A45" s="1134">
        <v>31</v>
      </c>
      <c r="B45" s="17" t="s">
        <v>2787</v>
      </c>
      <c r="C45" s="17">
        <v>1926</v>
      </c>
      <c r="D45" s="607" t="s">
        <v>2451</v>
      </c>
      <c r="E45" s="410">
        <v>270000</v>
      </c>
      <c r="F45" s="4">
        <v>0</v>
      </c>
      <c r="G45" s="258">
        <v>0</v>
      </c>
      <c r="H45" s="410">
        <f t="shared" si="1"/>
        <v>270000</v>
      </c>
      <c r="I45" s="5"/>
      <c r="J45" s="15"/>
    </row>
    <row r="46" spans="1:10" ht="15.75" customHeight="1">
      <c r="A46" s="1044">
        <v>32</v>
      </c>
      <c r="B46" s="17" t="s">
        <v>2788</v>
      </c>
      <c r="C46" s="17">
        <v>1927</v>
      </c>
      <c r="D46" s="607" t="s">
        <v>2789</v>
      </c>
      <c r="E46" s="410">
        <v>270000</v>
      </c>
      <c r="F46" s="4">
        <v>0</v>
      </c>
      <c r="G46" s="258">
        <v>0</v>
      </c>
      <c r="H46" s="410">
        <f t="shared" si="1"/>
        <v>270000</v>
      </c>
      <c r="I46" s="5"/>
      <c r="J46" s="15"/>
    </row>
    <row r="47" spans="1:10" ht="15.75" customHeight="1">
      <c r="A47" s="1044">
        <v>34</v>
      </c>
      <c r="B47" s="17" t="s">
        <v>2791</v>
      </c>
      <c r="C47" s="17">
        <v>1934</v>
      </c>
      <c r="D47" s="607" t="s">
        <v>2789</v>
      </c>
      <c r="E47" s="410">
        <v>270000</v>
      </c>
      <c r="F47" s="4">
        <v>0</v>
      </c>
      <c r="G47" s="258">
        <v>0</v>
      </c>
      <c r="H47" s="410">
        <f t="shared" si="1"/>
        <v>270000</v>
      </c>
      <c r="I47" s="5"/>
      <c r="J47" s="15"/>
    </row>
    <row r="48" spans="1:10" ht="15.75" customHeight="1">
      <c r="A48" s="1134">
        <v>35</v>
      </c>
      <c r="B48" s="17" t="s">
        <v>2790</v>
      </c>
      <c r="C48" s="17">
        <v>1926</v>
      </c>
      <c r="D48" s="607" t="s">
        <v>2789</v>
      </c>
      <c r="E48" s="410">
        <v>270000</v>
      </c>
      <c r="F48" s="4">
        <v>0</v>
      </c>
      <c r="G48" s="258">
        <v>0</v>
      </c>
      <c r="H48" s="410">
        <f t="shared" si="1"/>
        <v>270000</v>
      </c>
      <c r="I48" s="5"/>
      <c r="J48" s="15"/>
    </row>
    <row r="49" spans="1:11" ht="15.75" customHeight="1">
      <c r="A49" s="1044">
        <v>36</v>
      </c>
      <c r="B49" s="23" t="s">
        <v>2792</v>
      </c>
      <c r="C49" s="23">
        <v>1933</v>
      </c>
      <c r="D49" s="608" t="s">
        <v>2448</v>
      </c>
      <c r="E49" s="410">
        <v>270000</v>
      </c>
      <c r="F49" s="4">
        <v>0</v>
      </c>
      <c r="G49" s="258">
        <v>0</v>
      </c>
      <c r="H49" s="410">
        <f t="shared" si="1"/>
        <v>270000</v>
      </c>
      <c r="I49" s="5"/>
      <c r="J49" s="15"/>
      <c r="K49" s="25"/>
    </row>
    <row r="50" spans="1:10" ht="15.75" customHeight="1">
      <c r="A50" s="1134">
        <v>37</v>
      </c>
      <c r="B50" s="17" t="s">
        <v>2126</v>
      </c>
      <c r="C50" s="17">
        <v>1923</v>
      </c>
      <c r="D50" s="607" t="s">
        <v>2448</v>
      </c>
      <c r="E50" s="410">
        <v>270000</v>
      </c>
      <c r="F50" s="4">
        <v>0</v>
      </c>
      <c r="G50" s="258">
        <v>0</v>
      </c>
      <c r="H50" s="410">
        <f t="shared" si="1"/>
        <v>270000</v>
      </c>
      <c r="I50" s="5"/>
      <c r="J50" s="15"/>
    </row>
    <row r="51" spans="1:10" ht="15.75" customHeight="1">
      <c r="A51" s="1044">
        <v>38</v>
      </c>
      <c r="B51" s="17" t="s">
        <v>2793</v>
      </c>
      <c r="C51" s="17">
        <v>1922</v>
      </c>
      <c r="D51" s="607" t="s">
        <v>2448</v>
      </c>
      <c r="E51" s="410">
        <v>270000</v>
      </c>
      <c r="F51" s="4">
        <v>0</v>
      </c>
      <c r="G51" s="258">
        <v>0</v>
      </c>
      <c r="H51" s="410">
        <f t="shared" si="1"/>
        <v>270000</v>
      </c>
      <c r="I51" s="5"/>
      <c r="J51" s="15"/>
    </row>
    <row r="52" spans="1:10" ht="15.75" customHeight="1">
      <c r="A52" s="1134">
        <v>39</v>
      </c>
      <c r="B52" s="17" t="s">
        <v>2796</v>
      </c>
      <c r="C52" s="17">
        <v>1934</v>
      </c>
      <c r="D52" s="607" t="s">
        <v>2448</v>
      </c>
      <c r="E52" s="410">
        <v>270000</v>
      </c>
      <c r="F52" s="4">
        <v>0</v>
      </c>
      <c r="G52" s="258">
        <v>0</v>
      </c>
      <c r="H52" s="410">
        <f t="shared" si="1"/>
        <v>270000</v>
      </c>
      <c r="I52" s="5"/>
      <c r="J52" s="15"/>
    </row>
    <row r="53" spans="1:11" ht="15.75" customHeight="1">
      <c r="A53" s="1044">
        <v>40</v>
      </c>
      <c r="B53" s="17" t="s">
        <v>2797</v>
      </c>
      <c r="C53" s="17">
        <v>1926</v>
      </c>
      <c r="D53" s="607" t="s">
        <v>1002</v>
      </c>
      <c r="E53" s="410">
        <v>270000</v>
      </c>
      <c r="F53" s="4">
        <v>0</v>
      </c>
      <c r="G53" s="258">
        <v>0</v>
      </c>
      <c r="H53" s="410">
        <f t="shared" si="1"/>
        <v>270000</v>
      </c>
      <c r="I53" s="5"/>
      <c r="J53" s="15"/>
      <c r="K53" s="8"/>
    </row>
    <row r="54" spans="1:10" ht="15.75" customHeight="1">
      <c r="A54" s="1134">
        <v>41</v>
      </c>
      <c r="B54" s="17" t="s">
        <v>1959</v>
      </c>
      <c r="C54" s="17">
        <v>1935</v>
      </c>
      <c r="D54" s="607" t="s">
        <v>2473</v>
      </c>
      <c r="E54" s="410">
        <v>270000</v>
      </c>
      <c r="F54" s="4">
        <v>0</v>
      </c>
      <c r="G54" s="258">
        <v>0</v>
      </c>
      <c r="H54" s="410">
        <f t="shared" si="1"/>
        <v>270000</v>
      </c>
      <c r="I54" s="5"/>
      <c r="J54" s="15"/>
    </row>
    <row r="55" spans="1:10" ht="15.75" customHeight="1">
      <c r="A55" s="1044">
        <v>42</v>
      </c>
      <c r="B55" s="17" t="s">
        <v>2771</v>
      </c>
      <c r="C55" s="17">
        <v>1935</v>
      </c>
      <c r="D55" s="609" t="s">
        <v>2775</v>
      </c>
      <c r="E55" s="410">
        <v>270000</v>
      </c>
      <c r="F55" s="4">
        <v>0</v>
      </c>
      <c r="G55" s="258">
        <v>0</v>
      </c>
      <c r="H55" s="410">
        <f t="shared" si="1"/>
        <v>270000</v>
      </c>
      <c r="I55" s="5"/>
      <c r="J55" s="15"/>
    </row>
    <row r="56" spans="1:10" ht="15.75" customHeight="1">
      <c r="A56" s="1134">
        <v>43</v>
      </c>
      <c r="B56" s="17" t="s">
        <v>343</v>
      </c>
      <c r="C56" s="17">
        <v>1935</v>
      </c>
      <c r="D56" s="609" t="s">
        <v>2453</v>
      </c>
      <c r="E56" s="410">
        <v>270000</v>
      </c>
      <c r="F56" s="4">
        <v>0</v>
      </c>
      <c r="G56" s="258">
        <v>0</v>
      </c>
      <c r="H56" s="410">
        <f t="shared" si="1"/>
        <v>270000</v>
      </c>
      <c r="I56" s="5"/>
      <c r="J56" s="15"/>
    </row>
    <row r="57" spans="1:10" ht="15.75" customHeight="1">
      <c r="A57" s="1044">
        <v>44</v>
      </c>
      <c r="B57" s="17" t="s">
        <v>344</v>
      </c>
      <c r="C57" s="17">
        <v>1935</v>
      </c>
      <c r="D57" s="609" t="s">
        <v>2503</v>
      </c>
      <c r="E57" s="410">
        <v>270000</v>
      </c>
      <c r="F57" s="4">
        <v>0</v>
      </c>
      <c r="G57" s="258">
        <v>0</v>
      </c>
      <c r="H57" s="410">
        <f t="shared" si="1"/>
        <v>270000</v>
      </c>
      <c r="I57" s="5"/>
      <c r="J57" s="15"/>
    </row>
    <row r="58" spans="1:10" ht="15.75" customHeight="1">
      <c r="A58" s="1134">
        <v>45</v>
      </c>
      <c r="B58" s="17" t="s">
        <v>2138</v>
      </c>
      <c r="C58" s="17">
        <v>1936</v>
      </c>
      <c r="D58" s="609" t="s">
        <v>2503</v>
      </c>
      <c r="E58" s="410">
        <v>270000</v>
      </c>
      <c r="F58" s="4">
        <v>0</v>
      </c>
      <c r="G58" s="258">
        <v>0</v>
      </c>
      <c r="H58" s="410">
        <f t="shared" si="1"/>
        <v>270000</v>
      </c>
      <c r="I58" s="5"/>
      <c r="J58" s="15"/>
    </row>
    <row r="59" spans="1:10" ht="15.75" customHeight="1">
      <c r="A59" s="1044">
        <v>46</v>
      </c>
      <c r="B59" s="60" t="s">
        <v>2635</v>
      </c>
      <c r="C59" s="17">
        <v>1936</v>
      </c>
      <c r="D59" s="609" t="s">
        <v>2453</v>
      </c>
      <c r="E59" s="410">
        <v>270000</v>
      </c>
      <c r="F59" s="4"/>
      <c r="G59" s="258"/>
      <c r="H59" s="410">
        <f t="shared" si="1"/>
        <v>270000</v>
      </c>
      <c r="I59" s="5"/>
      <c r="J59" s="79"/>
    </row>
    <row r="60" spans="1:10" ht="15.75" customHeight="1">
      <c r="A60" s="1134">
        <v>47</v>
      </c>
      <c r="B60" s="410" t="s">
        <v>2636</v>
      </c>
      <c r="C60" s="17">
        <v>1936</v>
      </c>
      <c r="D60" s="249" t="s">
        <v>2503</v>
      </c>
      <c r="E60" s="410">
        <v>270000</v>
      </c>
      <c r="F60" s="4"/>
      <c r="G60" s="258"/>
      <c r="H60" s="410">
        <f t="shared" si="1"/>
        <v>270000</v>
      </c>
      <c r="I60" s="5"/>
      <c r="J60" s="79"/>
    </row>
    <row r="61" spans="1:10" ht="15.75" customHeight="1">
      <c r="A61" s="1044">
        <v>48</v>
      </c>
      <c r="B61" s="410" t="s">
        <v>714</v>
      </c>
      <c r="C61" s="17">
        <v>1937</v>
      </c>
      <c r="D61" s="249" t="s">
        <v>2469</v>
      </c>
      <c r="E61" s="410">
        <v>270000</v>
      </c>
      <c r="F61" s="4"/>
      <c r="G61" s="258"/>
      <c r="H61" s="410">
        <f t="shared" si="1"/>
        <v>270000</v>
      </c>
      <c r="I61" s="5" t="s">
        <v>1960</v>
      </c>
      <c r="J61" s="79"/>
    </row>
    <row r="62" spans="1:10" ht="15.75" customHeight="1">
      <c r="A62" s="1134">
        <v>49</v>
      </c>
      <c r="B62" s="410" t="s">
        <v>913</v>
      </c>
      <c r="C62" s="17">
        <v>1937</v>
      </c>
      <c r="D62" s="249" t="s">
        <v>2469</v>
      </c>
      <c r="E62" s="410">
        <v>270000</v>
      </c>
      <c r="F62" s="4"/>
      <c r="G62" s="258"/>
      <c r="H62" s="410">
        <f t="shared" si="1"/>
        <v>270000</v>
      </c>
      <c r="I62" s="5"/>
      <c r="J62" s="79"/>
    </row>
    <row r="63" spans="1:10" ht="15.75" customHeight="1">
      <c r="A63" s="1044">
        <v>50</v>
      </c>
      <c r="B63" s="410" t="s">
        <v>2919</v>
      </c>
      <c r="C63" s="17">
        <v>1937</v>
      </c>
      <c r="D63" s="249" t="s">
        <v>998</v>
      </c>
      <c r="E63" s="410">
        <v>270000</v>
      </c>
      <c r="F63" s="4"/>
      <c r="G63" s="258"/>
      <c r="H63" s="410">
        <f t="shared" si="1"/>
        <v>270000</v>
      </c>
      <c r="I63" s="5"/>
      <c r="J63" s="79"/>
    </row>
    <row r="64" spans="1:10" ht="15.75" customHeight="1">
      <c r="A64" s="1134">
        <v>51</v>
      </c>
      <c r="B64" s="410" t="s">
        <v>999</v>
      </c>
      <c r="C64" s="17">
        <v>1937</v>
      </c>
      <c r="D64" s="249" t="s">
        <v>998</v>
      </c>
      <c r="E64" s="410">
        <v>270000</v>
      </c>
      <c r="F64" s="4"/>
      <c r="G64" s="410"/>
      <c r="H64" s="410">
        <f>G64+E64</f>
        <v>270000</v>
      </c>
      <c r="I64" s="5"/>
      <c r="J64" s="79"/>
    </row>
    <row r="65" spans="1:10" ht="15.75" customHeight="1">
      <c r="A65" s="1044">
        <v>52</v>
      </c>
      <c r="B65" s="410" t="s">
        <v>1000</v>
      </c>
      <c r="C65" s="17">
        <v>1937</v>
      </c>
      <c r="D65" s="607" t="s">
        <v>1002</v>
      </c>
      <c r="E65" s="410">
        <v>270000</v>
      </c>
      <c r="F65" s="4"/>
      <c r="G65" s="410"/>
      <c r="H65" s="410">
        <f>G65+E65</f>
        <v>270000</v>
      </c>
      <c r="I65" s="5"/>
      <c r="J65" s="79"/>
    </row>
    <row r="66" spans="1:10" ht="15.75" customHeight="1">
      <c r="A66" s="1134">
        <v>53</v>
      </c>
      <c r="B66" s="410" t="s">
        <v>1001</v>
      </c>
      <c r="C66" s="17">
        <v>1937</v>
      </c>
      <c r="D66" s="249" t="s">
        <v>702</v>
      </c>
      <c r="E66" s="410">
        <v>270000</v>
      </c>
      <c r="F66" s="4"/>
      <c r="G66" s="410"/>
      <c r="H66" s="410">
        <f>G66+E66</f>
        <v>270000</v>
      </c>
      <c r="I66" s="5"/>
      <c r="J66" s="79"/>
    </row>
    <row r="67" spans="1:10" ht="15.75" customHeight="1">
      <c r="A67" s="1044">
        <v>54</v>
      </c>
      <c r="B67" s="410" t="s">
        <v>1850</v>
      </c>
      <c r="C67" s="17">
        <v>1937</v>
      </c>
      <c r="D67" s="607" t="s">
        <v>2473</v>
      </c>
      <c r="E67" s="410">
        <v>270000</v>
      </c>
      <c r="F67" s="4"/>
      <c r="G67" s="410"/>
      <c r="H67" s="410">
        <f aca="true" t="shared" si="2" ref="H67:H74">G67+E67</f>
        <v>270000</v>
      </c>
      <c r="I67" s="5"/>
      <c r="J67" s="79"/>
    </row>
    <row r="68" spans="1:10" ht="15.75" customHeight="1">
      <c r="A68" s="1134">
        <v>55</v>
      </c>
      <c r="B68" s="410" t="s">
        <v>844</v>
      </c>
      <c r="C68" s="17">
        <v>1937</v>
      </c>
      <c r="D68" s="249" t="s">
        <v>226</v>
      </c>
      <c r="E68" s="410">
        <v>270000</v>
      </c>
      <c r="F68" s="4"/>
      <c r="G68" s="410"/>
      <c r="H68" s="410">
        <f t="shared" si="2"/>
        <v>270000</v>
      </c>
      <c r="I68" s="5"/>
      <c r="J68" s="79"/>
    </row>
    <row r="69" spans="1:10" ht="15.75" customHeight="1">
      <c r="A69" s="1044">
        <v>56</v>
      </c>
      <c r="B69" s="410" t="s">
        <v>227</v>
      </c>
      <c r="C69" s="17">
        <v>1937</v>
      </c>
      <c r="D69" s="249" t="s">
        <v>226</v>
      </c>
      <c r="E69" s="410">
        <v>270000</v>
      </c>
      <c r="F69" s="4"/>
      <c r="G69" s="410"/>
      <c r="H69" s="410">
        <f t="shared" si="2"/>
        <v>270000</v>
      </c>
      <c r="I69" s="5"/>
      <c r="J69" s="79"/>
    </row>
    <row r="70" spans="1:10" ht="15.75" customHeight="1">
      <c r="A70" s="1134">
        <v>57</v>
      </c>
      <c r="B70" s="410" t="s">
        <v>336</v>
      </c>
      <c r="C70" s="17">
        <v>1937</v>
      </c>
      <c r="D70" s="607" t="s">
        <v>702</v>
      </c>
      <c r="E70" s="410">
        <v>270000</v>
      </c>
      <c r="F70" s="4"/>
      <c r="G70" s="410"/>
      <c r="H70" s="410">
        <f t="shared" si="2"/>
        <v>270000</v>
      </c>
      <c r="I70" s="5"/>
      <c r="J70" s="79"/>
    </row>
    <row r="71" spans="1:10" ht="15.75" customHeight="1">
      <c r="A71" s="1044">
        <v>58</v>
      </c>
      <c r="B71" s="410" t="s">
        <v>1460</v>
      </c>
      <c r="C71" s="17">
        <v>1937</v>
      </c>
      <c r="D71" s="249" t="s">
        <v>1002</v>
      </c>
      <c r="E71" s="410">
        <v>270000</v>
      </c>
      <c r="F71" s="4"/>
      <c r="G71" s="410"/>
      <c r="H71" s="410">
        <f t="shared" si="2"/>
        <v>270000</v>
      </c>
      <c r="I71" s="5"/>
      <c r="J71" s="79"/>
    </row>
    <row r="72" spans="1:10" ht="15.75" customHeight="1">
      <c r="A72" s="1134">
        <v>59</v>
      </c>
      <c r="B72" s="410" t="s">
        <v>1462</v>
      </c>
      <c r="C72" s="17">
        <v>1936</v>
      </c>
      <c r="D72" s="249" t="s">
        <v>226</v>
      </c>
      <c r="E72" s="410">
        <v>270000</v>
      </c>
      <c r="F72" s="4"/>
      <c r="G72" s="410"/>
      <c r="H72" s="410">
        <f t="shared" si="2"/>
        <v>270000</v>
      </c>
      <c r="I72" s="5"/>
      <c r="J72" s="79"/>
    </row>
    <row r="73" spans="1:10" ht="15.75" customHeight="1">
      <c r="A73" s="1044">
        <v>60</v>
      </c>
      <c r="B73" s="410" t="s">
        <v>1331</v>
      </c>
      <c r="C73" s="17">
        <v>1937</v>
      </c>
      <c r="D73" s="249" t="s">
        <v>2072</v>
      </c>
      <c r="E73" s="410">
        <v>270000</v>
      </c>
      <c r="F73" s="4"/>
      <c r="G73" s="410"/>
      <c r="H73" s="410">
        <f t="shared" si="2"/>
        <v>270000</v>
      </c>
      <c r="I73" s="5"/>
      <c r="J73" s="79"/>
    </row>
    <row r="74" spans="1:10" ht="15.75" customHeight="1">
      <c r="A74" s="1134">
        <v>61</v>
      </c>
      <c r="B74" s="410" t="s">
        <v>955</v>
      </c>
      <c r="C74" s="17">
        <v>1937</v>
      </c>
      <c r="D74" s="249" t="s">
        <v>702</v>
      </c>
      <c r="E74" s="410">
        <v>270000</v>
      </c>
      <c r="F74" s="4"/>
      <c r="G74" s="410"/>
      <c r="H74" s="410">
        <f t="shared" si="2"/>
        <v>270000</v>
      </c>
      <c r="I74" s="5"/>
      <c r="J74" s="79"/>
    </row>
    <row r="75" spans="1:10" ht="15.75" customHeight="1">
      <c r="A75" s="1044">
        <v>62</v>
      </c>
      <c r="B75" s="410" t="s">
        <v>2311</v>
      </c>
      <c r="C75" s="17">
        <v>1937</v>
      </c>
      <c r="D75" s="249" t="s">
        <v>2473</v>
      </c>
      <c r="E75" s="410">
        <v>270000</v>
      </c>
      <c r="F75" s="4"/>
      <c r="G75" s="410"/>
      <c r="H75" s="410">
        <f aca="true" t="shared" si="3" ref="H75:H85">G75+E75</f>
        <v>270000</v>
      </c>
      <c r="I75" s="5"/>
      <c r="J75" s="79"/>
    </row>
    <row r="76" spans="1:10" ht="15.75" customHeight="1">
      <c r="A76" s="1134">
        <v>63</v>
      </c>
      <c r="B76" s="410" t="s">
        <v>518</v>
      </c>
      <c r="C76" s="17">
        <v>1937</v>
      </c>
      <c r="D76" s="249" t="s">
        <v>2453</v>
      </c>
      <c r="E76" s="410">
        <v>270000</v>
      </c>
      <c r="F76" s="4"/>
      <c r="G76" s="410"/>
      <c r="H76" s="410">
        <f t="shared" si="3"/>
        <v>270000</v>
      </c>
      <c r="I76" s="5"/>
      <c r="J76" s="79" t="s">
        <v>1960</v>
      </c>
    </row>
    <row r="77" spans="1:10" ht="15.75" customHeight="1">
      <c r="A77" s="1044">
        <v>64</v>
      </c>
      <c r="B77" s="625" t="s">
        <v>1553</v>
      </c>
      <c r="C77" s="60">
        <v>1937</v>
      </c>
      <c r="D77" s="249" t="s">
        <v>702</v>
      </c>
      <c r="E77" s="410">
        <v>270000</v>
      </c>
      <c r="F77" s="4"/>
      <c r="G77" s="258"/>
      <c r="H77" s="410">
        <f t="shared" si="3"/>
        <v>270000</v>
      </c>
      <c r="I77" s="5"/>
      <c r="J77" s="79"/>
    </row>
    <row r="78" spans="1:10" ht="15.75" customHeight="1">
      <c r="A78" s="1134">
        <v>65</v>
      </c>
      <c r="B78" s="625" t="s">
        <v>1369</v>
      </c>
      <c r="C78" s="60">
        <v>1938</v>
      </c>
      <c r="D78" s="610" t="s">
        <v>2072</v>
      </c>
      <c r="E78" s="410">
        <v>270000</v>
      </c>
      <c r="F78" s="4"/>
      <c r="G78" s="258"/>
      <c r="H78" s="410">
        <f t="shared" si="3"/>
        <v>270000</v>
      </c>
      <c r="I78" s="5"/>
      <c r="J78" s="79"/>
    </row>
    <row r="79" spans="1:10" ht="15.75" customHeight="1">
      <c r="A79" s="1044">
        <v>66</v>
      </c>
      <c r="B79" s="625" t="s">
        <v>1858</v>
      </c>
      <c r="C79" s="60">
        <v>1938</v>
      </c>
      <c r="D79" s="610" t="s">
        <v>2072</v>
      </c>
      <c r="E79" s="410">
        <v>270000</v>
      </c>
      <c r="F79" s="4"/>
      <c r="G79" s="258"/>
      <c r="H79" s="410">
        <f t="shared" si="3"/>
        <v>270000</v>
      </c>
      <c r="I79" s="5"/>
      <c r="J79" s="79"/>
    </row>
    <row r="80" spans="1:10" ht="15.75" customHeight="1">
      <c r="A80" s="1134">
        <v>67</v>
      </c>
      <c r="B80" s="625" t="s">
        <v>2828</v>
      </c>
      <c r="C80" s="60">
        <v>1938</v>
      </c>
      <c r="D80" s="610" t="s">
        <v>2451</v>
      </c>
      <c r="E80" s="410">
        <v>270000</v>
      </c>
      <c r="F80" s="4"/>
      <c r="G80" s="258"/>
      <c r="H80" s="410">
        <f t="shared" si="3"/>
        <v>270000</v>
      </c>
      <c r="I80" s="5"/>
      <c r="J80" s="79"/>
    </row>
    <row r="81" spans="1:10" ht="15.75" customHeight="1">
      <c r="A81" s="1134">
        <v>69</v>
      </c>
      <c r="B81" s="625" t="s">
        <v>402</v>
      </c>
      <c r="C81" s="60">
        <v>1938</v>
      </c>
      <c r="D81" s="249" t="s">
        <v>226</v>
      </c>
      <c r="E81" s="410">
        <v>270000</v>
      </c>
      <c r="F81" s="4"/>
      <c r="G81" s="258"/>
      <c r="H81" s="410">
        <f t="shared" si="3"/>
        <v>270000</v>
      </c>
      <c r="I81" s="5"/>
      <c r="J81" s="79"/>
    </row>
    <row r="82" spans="1:10" ht="15.75" customHeight="1">
      <c r="A82" s="1044">
        <v>70</v>
      </c>
      <c r="B82" s="625" t="s">
        <v>403</v>
      </c>
      <c r="C82" s="60">
        <v>1938</v>
      </c>
      <c r="D82" s="610" t="s">
        <v>2469</v>
      </c>
      <c r="E82" s="410">
        <v>270000</v>
      </c>
      <c r="F82" s="4"/>
      <c r="G82" s="258"/>
      <c r="H82" s="410">
        <f t="shared" si="3"/>
        <v>270000</v>
      </c>
      <c r="I82" s="5"/>
      <c r="J82" s="79"/>
    </row>
    <row r="83" spans="1:10" ht="15.75" customHeight="1">
      <c r="A83" s="1134">
        <v>71</v>
      </c>
      <c r="B83" s="625" t="s">
        <v>2357</v>
      </c>
      <c r="C83" s="60">
        <v>1938</v>
      </c>
      <c r="D83" s="610" t="s">
        <v>2453</v>
      </c>
      <c r="E83" s="410">
        <v>270000</v>
      </c>
      <c r="F83" s="4"/>
      <c r="G83" s="258"/>
      <c r="H83" s="410">
        <f t="shared" si="3"/>
        <v>270000</v>
      </c>
      <c r="I83" s="5"/>
      <c r="J83" s="79"/>
    </row>
    <row r="84" spans="1:10" ht="15.75" customHeight="1">
      <c r="A84" s="1134">
        <v>72</v>
      </c>
      <c r="B84" s="625" t="s">
        <v>1037</v>
      </c>
      <c r="C84" s="60">
        <v>1938</v>
      </c>
      <c r="D84" s="610" t="s">
        <v>2451</v>
      </c>
      <c r="E84" s="410">
        <v>270000</v>
      </c>
      <c r="F84" s="4"/>
      <c r="G84" s="258"/>
      <c r="H84" s="410">
        <f>G84+E84</f>
        <v>270000</v>
      </c>
      <c r="I84" s="5"/>
      <c r="J84" s="79"/>
    </row>
    <row r="85" spans="1:10" ht="15.75" customHeight="1">
      <c r="A85" s="1487" t="s">
        <v>478</v>
      </c>
      <c r="B85" s="1488"/>
      <c r="C85" s="1488"/>
      <c r="D85" s="1489"/>
      <c r="E85" s="592">
        <f>SUM(E15:E84)</f>
        <v>18900000</v>
      </c>
      <c r="F85" s="80"/>
      <c r="G85" s="20"/>
      <c r="H85" s="592">
        <f t="shared" si="3"/>
        <v>18900000</v>
      </c>
      <c r="I85" s="21"/>
      <c r="J85" s="15"/>
    </row>
    <row r="86" spans="1:10" ht="15.75" customHeight="1">
      <c r="A86" s="1518" t="s">
        <v>878</v>
      </c>
      <c r="B86" s="1519"/>
      <c r="C86" s="1519"/>
      <c r="D86" s="1519"/>
      <c r="E86" s="1519"/>
      <c r="F86" s="1519"/>
      <c r="G86" s="1519"/>
      <c r="H86" s="1519"/>
      <c r="I86" s="1519"/>
      <c r="J86" s="1520"/>
    </row>
    <row r="87" spans="1:10" ht="15.75" customHeight="1">
      <c r="A87" s="1134">
        <v>1</v>
      </c>
      <c r="B87" s="23" t="s">
        <v>2811</v>
      </c>
      <c r="C87" s="17">
        <v>1966</v>
      </c>
      <c r="D87" s="607" t="s">
        <v>2503</v>
      </c>
      <c r="E87" s="410">
        <v>405000</v>
      </c>
      <c r="F87" s="4">
        <v>0</v>
      </c>
      <c r="G87" s="258">
        <v>0</v>
      </c>
      <c r="H87" s="410">
        <f aca="true" t="shared" si="4" ref="H87:H99">E87+G87</f>
        <v>405000</v>
      </c>
      <c r="I87" s="5"/>
      <c r="J87" s="79" t="s">
        <v>1678</v>
      </c>
    </row>
    <row r="88" spans="1:10" ht="15.75" customHeight="1">
      <c r="A88" s="1134">
        <v>2</v>
      </c>
      <c r="B88" s="23" t="s">
        <v>2817</v>
      </c>
      <c r="C88" s="23">
        <v>1964</v>
      </c>
      <c r="D88" s="608" t="s">
        <v>2449</v>
      </c>
      <c r="E88" s="410">
        <v>405000</v>
      </c>
      <c r="F88" s="4">
        <v>0</v>
      </c>
      <c r="G88" s="258">
        <v>0</v>
      </c>
      <c r="H88" s="410">
        <f t="shared" si="4"/>
        <v>405000</v>
      </c>
      <c r="I88" s="5"/>
      <c r="J88" s="79" t="s">
        <v>1678</v>
      </c>
    </row>
    <row r="89" spans="1:10" ht="15.75" customHeight="1">
      <c r="A89" s="1134">
        <v>3</v>
      </c>
      <c r="B89" s="23" t="s">
        <v>2818</v>
      </c>
      <c r="C89" s="23">
        <v>1970</v>
      </c>
      <c r="D89" s="608" t="s">
        <v>2775</v>
      </c>
      <c r="E89" s="410">
        <v>405000</v>
      </c>
      <c r="F89" s="4">
        <v>0</v>
      </c>
      <c r="G89" s="258">
        <v>0</v>
      </c>
      <c r="H89" s="410">
        <f t="shared" si="4"/>
        <v>405000</v>
      </c>
      <c r="I89" s="5"/>
      <c r="J89" s="79" t="s">
        <v>1678</v>
      </c>
    </row>
    <row r="90" spans="1:10" ht="15.75" customHeight="1">
      <c r="A90" s="1134">
        <v>4</v>
      </c>
      <c r="B90" s="23" t="s">
        <v>2823</v>
      </c>
      <c r="C90" s="23">
        <v>1975</v>
      </c>
      <c r="D90" s="608" t="s">
        <v>901</v>
      </c>
      <c r="E90" s="410">
        <v>405000</v>
      </c>
      <c r="F90" s="4">
        <v>0</v>
      </c>
      <c r="G90" s="258">
        <v>0</v>
      </c>
      <c r="H90" s="410">
        <f t="shared" si="4"/>
        <v>405000</v>
      </c>
      <c r="I90" s="5"/>
      <c r="J90" s="79" t="s">
        <v>1678</v>
      </c>
    </row>
    <row r="91" spans="1:10" ht="15.75" customHeight="1">
      <c r="A91" s="1134">
        <v>5</v>
      </c>
      <c r="B91" s="23" t="s">
        <v>2825</v>
      </c>
      <c r="C91" s="23">
        <v>1977</v>
      </c>
      <c r="D91" s="608" t="s">
        <v>901</v>
      </c>
      <c r="E91" s="410">
        <v>405000</v>
      </c>
      <c r="F91" s="4">
        <v>0</v>
      </c>
      <c r="G91" s="258">
        <v>0</v>
      </c>
      <c r="H91" s="410">
        <f t="shared" si="4"/>
        <v>405000</v>
      </c>
      <c r="I91" s="5"/>
      <c r="J91" s="79" t="s">
        <v>1678</v>
      </c>
    </row>
    <row r="92" spans="1:10" ht="15.75" customHeight="1">
      <c r="A92" s="1134">
        <v>6</v>
      </c>
      <c r="B92" s="23" t="s">
        <v>2802</v>
      </c>
      <c r="C92" s="17">
        <v>1997</v>
      </c>
      <c r="D92" s="607" t="s">
        <v>2473</v>
      </c>
      <c r="E92" s="410">
        <v>405000</v>
      </c>
      <c r="F92" s="4">
        <v>0</v>
      </c>
      <c r="G92" s="258">
        <v>0</v>
      </c>
      <c r="H92" s="410">
        <f t="shared" si="4"/>
        <v>405000</v>
      </c>
      <c r="I92" s="5"/>
      <c r="J92" s="79" t="s">
        <v>1678</v>
      </c>
    </row>
    <row r="93" spans="1:10" ht="15.75" customHeight="1">
      <c r="A93" s="1134">
        <v>7</v>
      </c>
      <c r="B93" s="23" t="s">
        <v>2803</v>
      </c>
      <c r="C93" s="17">
        <v>1975</v>
      </c>
      <c r="D93" s="607" t="s">
        <v>2473</v>
      </c>
      <c r="E93" s="410">
        <v>405000</v>
      </c>
      <c r="F93" s="4">
        <v>0</v>
      </c>
      <c r="G93" s="258">
        <v>0</v>
      </c>
      <c r="H93" s="410">
        <f t="shared" si="4"/>
        <v>405000</v>
      </c>
      <c r="I93" s="5"/>
      <c r="J93" s="79" t="s">
        <v>1678</v>
      </c>
    </row>
    <row r="94" spans="1:10" ht="15.75" customHeight="1">
      <c r="A94" s="1134">
        <v>8</v>
      </c>
      <c r="B94" s="23" t="s">
        <v>2827</v>
      </c>
      <c r="C94" s="23">
        <v>1994</v>
      </c>
      <c r="D94" s="608" t="s">
        <v>2469</v>
      </c>
      <c r="E94" s="410">
        <v>405000</v>
      </c>
      <c r="F94" s="4">
        <v>0</v>
      </c>
      <c r="G94" s="258">
        <v>0</v>
      </c>
      <c r="H94" s="410">
        <f t="shared" si="4"/>
        <v>405000</v>
      </c>
      <c r="I94" s="5"/>
      <c r="J94" s="79" t="s">
        <v>1678</v>
      </c>
    </row>
    <row r="95" spans="1:10" ht="15.75" customHeight="1">
      <c r="A95" s="1134">
        <v>9</v>
      </c>
      <c r="B95" s="23" t="s">
        <v>2829</v>
      </c>
      <c r="C95" s="23">
        <v>1980</v>
      </c>
      <c r="D95" s="608" t="s">
        <v>2800</v>
      </c>
      <c r="E95" s="410">
        <v>405000</v>
      </c>
      <c r="F95" s="4">
        <v>0</v>
      </c>
      <c r="G95" s="258">
        <v>0</v>
      </c>
      <c r="H95" s="410">
        <f t="shared" si="4"/>
        <v>405000</v>
      </c>
      <c r="I95" s="5"/>
      <c r="J95" s="79" t="s">
        <v>1678</v>
      </c>
    </row>
    <row r="96" spans="1:10" ht="15.75" customHeight="1">
      <c r="A96" s="1134">
        <v>10</v>
      </c>
      <c r="B96" s="23" t="s">
        <v>2323</v>
      </c>
      <c r="C96" s="23">
        <v>1976</v>
      </c>
      <c r="D96" s="608" t="s">
        <v>2451</v>
      </c>
      <c r="E96" s="410">
        <v>405000</v>
      </c>
      <c r="F96" s="4">
        <v>0</v>
      </c>
      <c r="G96" s="258">
        <v>0</v>
      </c>
      <c r="H96" s="410">
        <f t="shared" si="4"/>
        <v>405000</v>
      </c>
      <c r="I96" s="5"/>
      <c r="J96" s="79" t="s">
        <v>1678</v>
      </c>
    </row>
    <row r="97" spans="1:10" ht="15.75" customHeight="1">
      <c r="A97" s="1134">
        <v>11</v>
      </c>
      <c r="B97" s="23" t="s">
        <v>2324</v>
      </c>
      <c r="C97" s="23">
        <v>1972</v>
      </c>
      <c r="D97" s="608" t="s">
        <v>2072</v>
      </c>
      <c r="E97" s="410">
        <v>405000</v>
      </c>
      <c r="F97" s="4">
        <v>0</v>
      </c>
      <c r="G97" s="258">
        <v>0</v>
      </c>
      <c r="H97" s="410">
        <f t="shared" si="4"/>
        <v>405000</v>
      </c>
      <c r="I97" s="5"/>
      <c r="J97" s="79" t="s">
        <v>1678</v>
      </c>
    </row>
    <row r="98" spans="1:10" ht="15.75" customHeight="1">
      <c r="A98" s="1134">
        <v>12</v>
      </c>
      <c r="B98" s="23" t="s">
        <v>2765</v>
      </c>
      <c r="C98" s="128">
        <v>1965</v>
      </c>
      <c r="D98" s="611" t="s">
        <v>2637</v>
      </c>
      <c r="E98" s="410">
        <v>405000</v>
      </c>
      <c r="F98" s="4">
        <v>0</v>
      </c>
      <c r="G98" s="258">
        <v>0</v>
      </c>
      <c r="H98" s="594">
        <f t="shared" si="4"/>
        <v>405000</v>
      </c>
      <c r="I98" s="5"/>
      <c r="J98" s="79" t="s">
        <v>1678</v>
      </c>
    </row>
    <row r="99" spans="1:10" ht="15.75" customHeight="1">
      <c r="A99" s="1134">
        <v>13</v>
      </c>
      <c r="B99" s="23" t="s">
        <v>2639</v>
      </c>
      <c r="C99" s="128">
        <v>1958</v>
      </c>
      <c r="D99" s="611" t="s">
        <v>2637</v>
      </c>
      <c r="E99" s="410">
        <v>405000</v>
      </c>
      <c r="F99" s="4">
        <v>0</v>
      </c>
      <c r="G99" s="258">
        <v>0</v>
      </c>
      <c r="H99" s="594">
        <f t="shared" si="4"/>
        <v>405000</v>
      </c>
      <c r="I99" s="5"/>
      <c r="J99" s="79" t="s">
        <v>1678</v>
      </c>
    </row>
    <row r="100" spans="1:10" ht="15.75" customHeight="1">
      <c r="A100" s="1134">
        <v>14</v>
      </c>
      <c r="B100" s="23" t="s">
        <v>2804</v>
      </c>
      <c r="C100" s="23">
        <v>1988</v>
      </c>
      <c r="D100" s="608" t="s">
        <v>2473</v>
      </c>
      <c r="E100" s="410">
        <v>405000</v>
      </c>
      <c r="F100" s="4">
        <v>0</v>
      </c>
      <c r="G100" s="258">
        <v>0</v>
      </c>
      <c r="H100" s="410">
        <f aca="true" t="shared" si="5" ref="H100:H122">G100+E100</f>
        <v>405000</v>
      </c>
      <c r="I100" s="5"/>
      <c r="J100" s="15"/>
    </row>
    <row r="101" spans="1:10" ht="15.75" customHeight="1">
      <c r="A101" s="1134">
        <v>15</v>
      </c>
      <c r="B101" s="23" t="s">
        <v>2805</v>
      </c>
      <c r="C101" s="23">
        <v>1993</v>
      </c>
      <c r="D101" s="608" t="s">
        <v>2473</v>
      </c>
      <c r="E101" s="410">
        <v>405000</v>
      </c>
      <c r="F101" s="4">
        <v>0</v>
      </c>
      <c r="G101" s="258">
        <v>0</v>
      </c>
      <c r="H101" s="410">
        <f t="shared" si="5"/>
        <v>405000</v>
      </c>
      <c r="I101" s="5"/>
      <c r="J101" s="15"/>
    </row>
    <row r="102" spans="1:10" ht="15.75" customHeight="1">
      <c r="A102" s="1134">
        <v>16</v>
      </c>
      <c r="B102" s="23" t="s">
        <v>2806</v>
      </c>
      <c r="C102" s="23">
        <v>1996</v>
      </c>
      <c r="D102" s="608" t="s">
        <v>2473</v>
      </c>
      <c r="E102" s="410">
        <v>405000</v>
      </c>
      <c r="F102" s="4">
        <v>0</v>
      </c>
      <c r="G102" s="258">
        <v>0</v>
      </c>
      <c r="H102" s="410">
        <f t="shared" si="5"/>
        <v>405000</v>
      </c>
      <c r="I102" s="5"/>
      <c r="J102" s="15"/>
    </row>
    <row r="103" spans="1:10" ht="15.75" customHeight="1">
      <c r="A103" s="1134">
        <v>17</v>
      </c>
      <c r="B103" s="23" t="s">
        <v>2807</v>
      </c>
      <c r="C103" s="17">
        <v>1981</v>
      </c>
      <c r="D103" s="607" t="s">
        <v>2503</v>
      </c>
      <c r="E103" s="410">
        <v>405000</v>
      </c>
      <c r="F103" s="4">
        <v>0</v>
      </c>
      <c r="G103" s="258">
        <v>0</v>
      </c>
      <c r="H103" s="410">
        <f t="shared" si="5"/>
        <v>405000</v>
      </c>
      <c r="I103" s="5"/>
      <c r="J103" s="15"/>
    </row>
    <row r="104" spans="1:10" ht="15.75" customHeight="1">
      <c r="A104" s="1134">
        <v>18</v>
      </c>
      <c r="B104" s="23" t="s">
        <v>2814</v>
      </c>
      <c r="C104" s="23">
        <v>1961</v>
      </c>
      <c r="D104" s="608" t="s">
        <v>2503</v>
      </c>
      <c r="E104" s="410">
        <v>405000</v>
      </c>
      <c r="F104" s="4">
        <v>0</v>
      </c>
      <c r="G104" s="258">
        <v>0</v>
      </c>
      <c r="H104" s="410">
        <f t="shared" si="5"/>
        <v>405000</v>
      </c>
      <c r="I104" s="5"/>
      <c r="J104" s="15"/>
    </row>
    <row r="105" spans="1:10" ht="15.75" customHeight="1">
      <c r="A105" s="1134">
        <v>19</v>
      </c>
      <c r="B105" s="23" t="s">
        <v>2797</v>
      </c>
      <c r="C105" s="23">
        <v>1963</v>
      </c>
      <c r="D105" s="608" t="s">
        <v>2503</v>
      </c>
      <c r="E105" s="410">
        <v>405000</v>
      </c>
      <c r="F105" s="4">
        <v>0</v>
      </c>
      <c r="G105" s="258">
        <v>0</v>
      </c>
      <c r="H105" s="410">
        <f t="shared" si="5"/>
        <v>405000</v>
      </c>
      <c r="I105" s="5"/>
      <c r="J105" s="15"/>
    </row>
    <row r="106" spans="1:10" ht="15.75" customHeight="1">
      <c r="A106" s="1134">
        <v>20</v>
      </c>
      <c r="B106" s="23" t="s">
        <v>2815</v>
      </c>
      <c r="C106" s="23">
        <v>1962</v>
      </c>
      <c r="D106" s="608" t="s">
        <v>2449</v>
      </c>
      <c r="E106" s="410">
        <v>405000</v>
      </c>
      <c r="F106" s="4">
        <v>0</v>
      </c>
      <c r="G106" s="258">
        <v>0</v>
      </c>
      <c r="H106" s="410">
        <f t="shared" si="5"/>
        <v>405000</v>
      </c>
      <c r="I106" s="5"/>
      <c r="J106" s="15"/>
    </row>
    <row r="107" spans="1:10" ht="15.75" customHeight="1">
      <c r="A107" s="1134">
        <v>21</v>
      </c>
      <c r="B107" s="23" t="s">
        <v>2816</v>
      </c>
      <c r="C107" s="24">
        <v>1995</v>
      </c>
      <c r="D107" s="608" t="s">
        <v>2449</v>
      </c>
      <c r="E107" s="410">
        <v>405000</v>
      </c>
      <c r="F107" s="4">
        <v>0</v>
      </c>
      <c r="G107" s="258">
        <v>0</v>
      </c>
      <c r="H107" s="410">
        <f t="shared" si="5"/>
        <v>405000</v>
      </c>
      <c r="I107" s="5"/>
      <c r="J107" s="15"/>
    </row>
    <row r="108" spans="1:10" ht="15.75" customHeight="1">
      <c r="A108" s="1134">
        <v>22</v>
      </c>
      <c r="B108" s="23" t="s">
        <v>2819</v>
      </c>
      <c r="C108" s="23">
        <v>1966</v>
      </c>
      <c r="D108" s="608" t="s">
        <v>715</v>
      </c>
      <c r="E108" s="410">
        <v>405000</v>
      </c>
      <c r="F108" s="4">
        <v>0</v>
      </c>
      <c r="G108" s="258">
        <v>0</v>
      </c>
      <c r="H108" s="410">
        <f t="shared" si="5"/>
        <v>405000</v>
      </c>
      <c r="I108" s="5"/>
      <c r="J108" s="15" t="s">
        <v>1960</v>
      </c>
    </row>
    <row r="109" spans="1:10" ht="15.75" customHeight="1">
      <c r="A109" s="1134">
        <v>23</v>
      </c>
      <c r="B109" s="23" t="s">
        <v>2822</v>
      </c>
      <c r="C109" s="23">
        <v>1982</v>
      </c>
      <c r="D109" s="608" t="s">
        <v>2448</v>
      </c>
      <c r="E109" s="410">
        <v>405000</v>
      </c>
      <c r="F109" s="4">
        <v>0</v>
      </c>
      <c r="G109" s="258">
        <v>0</v>
      </c>
      <c r="H109" s="410">
        <f t="shared" si="5"/>
        <v>405000</v>
      </c>
      <c r="I109" s="5"/>
      <c r="J109" s="15"/>
    </row>
    <row r="110" spans="1:10" ht="15.75" customHeight="1">
      <c r="A110" s="1134">
        <v>24</v>
      </c>
      <c r="B110" s="23" t="s">
        <v>2824</v>
      </c>
      <c r="C110" s="23">
        <v>1968</v>
      </c>
      <c r="D110" s="608" t="s">
        <v>1036</v>
      </c>
      <c r="E110" s="410">
        <v>405000</v>
      </c>
      <c r="F110" s="4">
        <v>0</v>
      </c>
      <c r="G110" s="258">
        <v>0</v>
      </c>
      <c r="H110" s="410">
        <f t="shared" si="5"/>
        <v>405000</v>
      </c>
      <c r="I110" s="5"/>
      <c r="J110" s="15"/>
    </row>
    <row r="111" spans="1:10" ht="15.75" customHeight="1">
      <c r="A111" s="1134">
        <v>25</v>
      </c>
      <c r="B111" s="23" t="s">
        <v>2826</v>
      </c>
      <c r="C111" s="23">
        <v>1974</v>
      </c>
      <c r="D111" s="608" t="s">
        <v>1036</v>
      </c>
      <c r="E111" s="410">
        <v>405000</v>
      </c>
      <c r="F111" s="4">
        <v>0</v>
      </c>
      <c r="G111" s="258">
        <v>0</v>
      </c>
      <c r="H111" s="410">
        <f t="shared" si="5"/>
        <v>405000</v>
      </c>
      <c r="I111" s="5"/>
      <c r="J111" s="15"/>
    </row>
    <row r="112" spans="1:10" ht="15.75" customHeight="1">
      <c r="A112" s="1134">
        <v>26</v>
      </c>
      <c r="B112" s="23" t="s">
        <v>2799</v>
      </c>
      <c r="C112" s="23">
        <v>1966</v>
      </c>
      <c r="D112" s="608" t="s">
        <v>2800</v>
      </c>
      <c r="E112" s="410">
        <v>405000</v>
      </c>
      <c r="F112" s="4">
        <v>0</v>
      </c>
      <c r="G112" s="258">
        <v>0</v>
      </c>
      <c r="H112" s="410">
        <f t="shared" si="5"/>
        <v>405000</v>
      </c>
      <c r="I112" s="5"/>
      <c r="J112" s="15"/>
    </row>
    <row r="113" spans="1:10" ht="15.75" customHeight="1">
      <c r="A113" s="1134">
        <v>27</v>
      </c>
      <c r="B113" s="23" t="s">
        <v>2830</v>
      </c>
      <c r="C113" s="23">
        <v>1976</v>
      </c>
      <c r="D113" s="608" t="s">
        <v>2451</v>
      </c>
      <c r="E113" s="410">
        <v>405000</v>
      </c>
      <c r="F113" s="4">
        <v>0</v>
      </c>
      <c r="G113" s="258">
        <v>0</v>
      </c>
      <c r="H113" s="410">
        <f t="shared" si="5"/>
        <v>405000</v>
      </c>
      <c r="I113" s="5"/>
      <c r="J113" s="15"/>
    </row>
    <row r="114" spans="1:10" ht="15.75" customHeight="1">
      <c r="A114" s="1134">
        <v>28</v>
      </c>
      <c r="B114" s="23" t="s">
        <v>2831</v>
      </c>
      <c r="C114" s="27">
        <v>1995</v>
      </c>
      <c r="D114" s="612" t="s">
        <v>2453</v>
      </c>
      <c r="E114" s="410">
        <v>405000</v>
      </c>
      <c r="F114" s="4">
        <v>0</v>
      </c>
      <c r="G114" s="258">
        <v>0</v>
      </c>
      <c r="H114" s="410">
        <f t="shared" si="5"/>
        <v>405000</v>
      </c>
      <c r="I114" s="5"/>
      <c r="J114" s="15"/>
    </row>
    <row r="115" spans="1:10" ht="15.75" customHeight="1">
      <c r="A115" s="1134">
        <v>29</v>
      </c>
      <c r="B115" s="23" t="s">
        <v>2832</v>
      </c>
      <c r="C115" s="23">
        <v>1967</v>
      </c>
      <c r="D115" s="608" t="s">
        <v>2449</v>
      </c>
      <c r="E115" s="410">
        <v>405000</v>
      </c>
      <c r="F115" s="4">
        <v>0</v>
      </c>
      <c r="G115" s="258">
        <v>0</v>
      </c>
      <c r="H115" s="410">
        <f t="shared" si="5"/>
        <v>405000</v>
      </c>
      <c r="I115" s="5"/>
      <c r="J115" s="15"/>
    </row>
    <row r="116" spans="1:10" ht="15.75" customHeight="1">
      <c r="A116" s="1134">
        <v>30</v>
      </c>
      <c r="B116" s="23" t="s">
        <v>2843</v>
      </c>
      <c r="C116" s="23">
        <v>1963</v>
      </c>
      <c r="D116" s="608" t="s">
        <v>2503</v>
      </c>
      <c r="E116" s="410">
        <v>405000</v>
      </c>
      <c r="F116" s="4">
        <v>0</v>
      </c>
      <c r="G116" s="258">
        <v>0</v>
      </c>
      <c r="H116" s="410">
        <f t="shared" si="5"/>
        <v>405000</v>
      </c>
      <c r="I116" s="5"/>
      <c r="J116" s="15"/>
    </row>
    <row r="117" spans="1:10" ht="15.75" customHeight="1">
      <c r="A117" s="1134">
        <v>31</v>
      </c>
      <c r="B117" s="23" t="s">
        <v>2844</v>
      </c>
      <c r="C117" s="23">
        <v>1992</v>
      </c>
      <c r="D117" s="608" t="s">
        <v>2469</v>
      </c>
      <c r="E117" s="410">
        <v>405000</v>
      </c>
      <c r="F117" s="4">
        <v>0</v>
      </c>
      <c r="G117" s="258">
        <v>0</v>
      </c>
      <c r="H117" s="410">
        <f t="shared" si="5"/>
        <v>405000</v>
      </c>
      <c r="I117" s="5"/>
      <c r="J117" s="15"/>
    </row>
    <row r="118" spans="1:10" ht="15.75" customHeight="1">
      <c r="A118" s="1134">
        <v>32</v>
      </c>
      <c r="B118" s="23" t="s">
        <v>2846</v>
      </c>
      <c r="C118" s="27">
        <v>1971</v>
      </c>
      <c r="D118" s="612" t="s">
        <v>2449</v>
      </c>
      <c r="E118" s="410">
        <v>405000</v>
      </c>
      <c r="F118" s="4">
        <v>0</v>
      </c>
      <c r="G118" s="258">
        <v>0</v>
      </c>
      <c r="H118" s="410">
        <f t="shared" si="5"/>
        <v>405000</v>
      </c>
      <c r="I118" s="5"/>
      <c r="J118" s="15"/>
    </row>
    <row r="119" spans="1:10" ht="15.75" customHeight="1">
      <c r="A119" s="1134">
        <v>33</v>
      </c>
      <c r="B119" s="23" t="s">
        <v>2820</v>
      </c>
      <c r="C119" s="24">
        <v>1971</v>
      </c>
      <c r="D119" s="608" t="s">
        <v>1229</v>
      </c>
      <c r="E119" s="410">
        <v>405000</v>
      </c>
      <c r="F119" s="4">
        <v>0</v>
      </c>
      <c r="G119" s="258">
        <v>0</v>
      </c>
      <c r="H119" s="410">
        <f t="shared" si="5"/>
        <v>405000</v>
      </c>
      <c r="I119" s="5"/>
      <c r="J119" s="15"/>
    </row>
    <row r="120" spans="1:13" ht="15.75" customHeight="1">
      <c r="A120" s="1134">
        <v>34</v>
      </c>
      <c r="B120" s="23" t="s">
        <v>2821</v>
      </c>
      <c r="C120" s="23">
        <v>1981</v>
      </c>
      <c r="D120" s="608" t="s">
        <v>1229</v>
      </c>
      <c r="E120" s="410">
        <v>405000</v>
      </c>
      <c r="F120" s="4">
        <v>0</v>
      </c>
      <c r="G120" s="258">
        <v>0</v>
      </c>
      <c r="H120" s="410">
        <f t="shared" si="5"/>
        <v>405000</v>
      </c>
      <c r="I120" s="5"/>
      <c r="J120" s="15"/>
      <c r="M120" s="7" t="s">
        <v>1960</v>
      </c>
    </row>
    <row r="121" spans="1:10" ht="15.75" customHeight="1">
      <c r="A121" s="1134">
        <v>35</v>
      </c>
      <c r="B121" s="23" t="s">
        <v>2027</v>
      </c>
      <c r="C121" s="22">
        <v>1969</v>
      </c>
      <c r="D121" s="608" t="s">
        <v>2451</v>
      </c>
      <c r="E121" s="410">
        <v>405000</v>
      </c>
      <c r="F121" s="4">
        <v>0</v>
      </c>
      <c r="G121" s="258">
        <v>0</v>
      </c>
      <c r="H121" s="410">
        <f t="shared" si="5"/>
        <v>405000</v>
      </c>
      <c r="I121" s="5"/>
      <c r="J121" s="15"/>
    </row>
    <row r="122" spans="1:10" ht="15.75" customHeight="1">
      <c r="A122" s="1134">
        <v>36</v>
      </c>
      <c r="B122" s="23" t="s">
        <v>2320</v>
      </c>
      <c r="C122" s="22">
        <v>1966</v>
      </c>
      <c r="D122" s="608" t="s">
        <v>1229</v>
      </c>
      <c r="E122" s="410">
        <v>405000</v>
      </c>
      <c r="F122" s="4">
        <v>0</v>
      </c>
      <c r="G122" s="258">
        <v>0</v>
      </c>
      <c r="H122" s="410">
        <f t="shared" si="5"/>
        <v>405000</v>
      </c>
      <c r="I122" s="5"/>
      <c r="J122" s="15"/>
    </row>
    <row r="123" spans="1:10" ht="15.75" customHeight="1">
      <c r="A123" s="1134">
        <v>37</v>
      </c>
      <c r="B123" s="23" t="s">
        <v>2916</v>
      </c>
      <c r="C123" s="22">
        <v>1995</v>
      </c>
      <c r="D123" s="608" t="s">
        <v>2453</v>
      </c>
      <c r="E123" s="410">
        <v>405000</v>
      </c>
      <c r="F123" s="4"/>
      <c r="G123" s="258"/>
      <c r="H123" s="410">
        <f>G122+E122</f>
        <v>405000</v>
      </c>
      <c r="I123" s="5"/>
      <c r="J123" s="15"/>
    </row>
    <row r="124" spans="1:10" ht="15.75" customHeight="1">
      <c r="A124" s="1134">
        <v>38</v>
      </c>
      <c r="B124" s="23" t="s">
        <v>2023</v>
      </c>
      <c r="C124" s="22">
        <v>1963</v>
      </c>
      <c r="D124" s="612" t="s">
        <v>1036</v>
      </c>
      <c r="E124" s="410">
        <v>405000</v>
      </c>
      <c r="F124" s="4"/>
      <c r="G124" s="410"/>
      <c r="H124" s="410">
        <f aca="true" t="shared" si="6" ref="H124:H129">G124+E124</f>
        <v>405000</v>
      </c>
      <c r="I124" s="5"/>
      <c r="J124" s="15"/>
    </row>
    <row r="125" spans="1:10" ht="15.75" customHeight="1">
      <c r="A125" s="1134">
        <v>39</v>
      </c>
      <c r="B125" s="23" t="s">
        <v>523</v>
      </c>
      <c r="C125" s="22">
        <v>1984</v>
      </c>
      <c r="D125" s="612" t="s">
        <v>713</v>
      </c>
      <c r="E125" s="410">
        <v>405000</v>
      </c>
      <c r="F125" s="4"/>
      <c r="G125" s="410"/>
      <c r="H125" s="410">
        <f t="shared" si="6"/>
        <v>405000</v>
      </c>
      <c r="I125" s="5"/>
      <c r="J125" s="15"/>
    </row>
    <row r="126" spans="1:10" ht="15.75" customHeight="1">
      <c r="A126" s="1134">
        <v>40</v>
      </c>
      <c r="B126" s="23" t="s">
        <v>2918</v>
      </c>
      <c r="C126" s="22">
        <v>1975</v>
      </c>
      <c r="D126" s="612" t="s">
        <v>2449</v>
      </c>
      <c r="E126" s="410">
        <v>405000</v>
      </c>
      <c r="F126" s="4"/>
      <c r="G126" s="410"/>
      <c r="H126" s="410">
        <f t="shared" si="6"/>
        <v>405000</v>
      </c>
      <c r="I126" s="5"/>
      <c r="J126" s="15"/>
    </row>
    <row r="127" spans="1:10" ht="15.75" customHeight="1">
      <c r="A127" s="1134">
        <v>41</v>
      </c>
      <c r="B127" s="23" t="s">
        <v>2433</v>
      </c>
      <c r="C127" s="22">
        <v>1975</v>
      </c>
      <c r="D127" s="612" t="s">
        <v>2437</v>
      </c>
      <c r="E127" s="410">
        <v>405000</v>
      </c>
      <c r="F127" s="4"/>
      <c r="G127" s="410"/>
      <c r="H127" s="410">
        <f t="shared" si="6"/>
        <v>405000</v>
      </c>
      <c r="I127" s="5"/>
      <c r="J127" s="15"/>
    </row>
    <row r="128" spans="1:10" ht="15.75" customHeight="1">
      <c r="A128" s="1134">
        <v>42</v>
      </c>
      <c r="B128" s="23" t="s">
        <v>271</v>
      </c>
      <c r="C128" s="22">
        <v>1965</v>
      </c>
      <c r="D128" s="612" t="s">
        <v>2451</v>
      </c>
      <c r="E128" s="410">
        <v>405000</v>
      </c>
      <c r="F128" s="4"/>
      <c r="G128" s="410"/>
      <c r="H128" s="410">
        <f t="shared" si="6"/>
        <v>405000</v>
      </c>
      <c r="I128" s="5"/>
      <c r="J128" s="15"/>
    </row>
    <row r="129" spans="1:10" ht="15.75" customHeight="1">
      <c r="A129" s="1134">
        <v>43</v>
      </c>
      <c r="B129" s="23" t="s">
        <v>1332</v>
      </c>
      <c r="C129" s="22">
        <v>1975</v>
      </c>
      <c r="D129" s="608" t="s">
        <v>1229</v>
      </c>
      <c r="E129" s="410">
        <v>405000</v>
      </c>
      <c r="F129" s="4"/>
      <c r="G129" s="258"/>
      <c r="H129" s="410">
        <f t="shared" si="6"/>
        <v>405000</v>
      </c>
      <c r="I129" s="5"/>
      <c r="J129" s="15"/>
    </row>
    <row r="130" spans="1:10" ht="15.75" customHeight="1">
      <c r="A130" s="1134">
        <v>44</v>
      </c>
      <c r="B130" s="23" t="s">
        <v>1333</v>
      </c>
      <c r="C130" s="22">
        <v>1967</v>
      </c>
      <c r="D130" s="608" t="s">
        <v>2469</v>
      </c>
      <c r="E130" s="410">
        <v>405000</v>
      </c>
      <c r="F130" s="4"/>
      <c r="G130" s="258"/>
      <c r="H130" s="410">
        <f>G130+E132</f>
        <v>405000</v>
      </c>
      <c r="I130" s="5"/>
      <c r="J130" s="15"/>
    </row>
    <row r="131" spans="1:10" ht="15.75" customHeight="1">
      <c r="A131" s="1134">
        <v>45</v>
      </c>
      <c r="B131" s="23" t="s">
        <v>2312</v>
      </c>
      <c r="C131" s="22">
        <v>1966</v>
      </c>
      <c r="D131" s="608" t="s">
        <v>2449</v>
      </c>
      <c r="E131" s="410">
        <v>405000</v>
      </c>
      <c r="F131" s="4"/>
      <c r="G131" s="258"/>
      <c r="H131" s="410">
        <f aca="true" t="shared" si="7" ref="H131:H137">G131+E131</f>
        <v>405000</v>
      </c>
      <c r="I131" s="5"/>
      <c r="J131" s="15"/>
    </row>
    <row r="132" spans="1:10" ht="15.75" customHeight="1">
      <c r="A132" s="1134">
        <v>46</v>
      </c>
      <c r="B132" s="23" t="s">
        <v>2313</v>
      </c>
      <c r="C132" s="22">
        <v>1998</v>
      </c>
      <c r="D132" s="608" t="s">
        <v>2451</v>
      </c>
      <c r="E132" s="410">
        <v>405000</v>
      </c>
      <c r="F132" s="4"/>
      <c r="G132" s="258"/>
      <c r="H132" s="410">
        <f t="shared" si="7"/>
        <v>405000</v>
      </c>
      <c r="I132" s="5"/>
      <c r="J132" s="15"/>
    </row>
    <row r="133" spans="1:14" ht="15.75" customHeight="1">
      <c r="A133" s="1134">
        <v>47</v>
      </c>
      <c r="B133" s="31" t="s">
        <v>192</v>
      </c>
      <c r="C133" s="30">
        <v>2002</v>
      </c>
      <c r="D133" s="613" t="s">
        <v>2449</v>
      </c>
      <c r="E133" s="410">
        <v>405000</v>
      </c>
      <c r="F133" s="4"/>
      <c r="G133" s="258"/>
      <c r="H133" s="410">
        <f t="shared" si="7"/>
        <v>405000</v>
      </c>
      <c r="I133" s="5">
        <v>0</v>
      </c>
      <c r="J133" s="15"/>
      <c r="K133" s="1528"/>
      <c r="L133" s="1529"/>
      <c r="M133" s="1529"/>
      <c r="N133" s="1529"/>
    </row>
    <row r="134" spans="1:10" ht="15.75" customHeight="1">
      <c r="A134" s="1134">
        <v>48</v>
      </c>
      <c r="B134" s="23" t="s">
        <v>1299</v>
      </c>
      <c r="C134" s="22">
        <v>1962</v>
      </c>
      <c r="D134" s="613" t="s">
        <v>783</v>
      </c>
      <c r="E134" s="410">
        <v>405000</v>
      </c>
      <c r="F134" s="4"/>
      <c r="G134" s="258"/>
      <c r="H134" s="410">
        <f t="shared" si="7"/>
        <v>405000</v>
      </c>
      <c r="I134" s="5"/>
      <c r="J134" s="15"/>
    </row>
    <row r="135" spans="1:10" ht="15.75" customHeight="1">
      <c r="A135" s="1134">
        <v>49</v>
      </c>
      <c r="B135" s="23" t="s">
        <v>1517</v>
      </c>
      <c r="C135" s="22">
        <v>1965</v>
      </c>
      <c r="D135" s="613" t="s">
        <v>2775</v>
      </c>
      <c r="E135" s="410">
        <v>405000</v>
      </c>
      <c r="F135" s="4"/>
      <c r="G135" s="258"/>
      <c r="H135" s="410">
        <f t="shared" si="7"/>
        <v>405000</v>
      </c>
      <c r="I135" s="5"/>
      <c r="J135" s="15"/>
    </row>
    <row r="136" spans="1:10" ht="15.75" customHeight="1">
      <c r="A136" s="1134">
        <v>50</v>
      </c>
      <c r="B136" s="23" t="s">
        <v>1176</v>
      </c>
      <c r="C136" s="22">
        <v>1959</v>
      </c>
      <c r="D136" s="613" t="s">
        <v>2503</v>
      </c>
      <c r="E136" s="410">
        <v>405000</v>
      </c>
      <c r="F136" s="4"/>
      <c r="G136" s="258"/>
      <c r="H136" s="410">
        <f t="shared" si="7"/>
        <v>405000</v>
      </c>
      <c r="I136" s="5"/>
      <c r="J136" s="15"/>
    </row>
    <row r="137" spans="1:10" ht="15.75" customHeight="1">
      <c r="A137" s="1533" t="s">
        <v>478</v>
      </c>
      <c r="B137" s="1533"/>
      <c r="C137" s="1533"/>
      <c r="D137" s="1533"/>
      <c r="E137" s="404">
        <f>SUM(E87:E136)</f>
        <v>20250000</v>
      </c>
      <c r="F137" s="405"/>
      <c r="G137" s="20"/>
      <c r="H137" s="404">
        <f t="shared" si="7"/>
        <v>20250000</v>
      </c>
      <c r="I137" s="21"/>
      <c r="J137" s="15"/>
    </row>
    <row r="138" spans="1:10" ht="15.75" customHeight="1">
      <c r="A138" s="1498" t="s">
        <v>879</v>
      </c>
      <c r="B138" s="1499"/>
      <c r="C138" s="1499"/>
      <c r="D138" s="1499"/>
      <c r="E138" s="1499"/>
      <c r="F138" s="1499"/>
      <c r="G138" s="1499"/>
      <c r="H138" s="1499"/>
      <c r="I138" s="1499"/>
      <c r="J138" s="1500"/>
    </row>
    <row r="139" spans="1:10" ht="15.75" customHeight="1">
      <c r="A139" s="1138">
        <v>1</v>
      </c>
      <c r="B139" s="23" t="s">
        <v>2850</v>
      </c>
      <c r="C139" s="23">
        <v>1930</v>
      </c>
      <c r="D139" s="608" t="s">
        <v>2451</v>
      </c>
      <c r="E139" s="410">
        <v>540000</v>
      </c>
      <c r="F139" s="4">
        <v>0</v>
      </c>
      <c r="G139" s="258">
        <v>0</v>
      </c>
      <c r="H139" s="410">
        <f>E139+G139</f>
        <v>540000</v>
      </c>
      <c r="I139" s="223"/>
      <c r="J139" s="226" t="s">
        <v>1678</v>
      </c>
    </row>
    <row r="140" spans="1:10" ht="15.75" customHeight="1">
      <c r="A140" s="1138">
        <v>2</v>
      </c>
      <c r="B140" s="626" t="s">
        <v>2812</v>
      </c>
      <c r="C140" s="17">
        <v>1955</v>
      </c>
      <c r="D140" s="607" t="s">
        <v>2503</v>
      </c>
      <c r="E140" s="410">
        <v>540000</v>
      </c>
      <c r="F140" s="4">
        <v>0</v>
      </c>
      <c r="G140" s="258">
        <v>0</v>
      </c>
      <c r="H140" s="410">
        <f>G140+E140</f>
        <v>540000</v>
      </c>
      <c r="I140" s="223"/>
      <c r="J140" s="226" t="s">
        <v>1678</v>
      </c>
    </row>
    <row r="141" spans="1:10" ht="15.75" customHeight="1">
      <c r="A141" s="1138">
        <v>3</v>
      </c>
      <c r="B141" s="23" t="s">
        <v>2847</v>
      </c>
      <c r="C141" s="23">
        <v>1940</v>
      </c>
      <c r="D141" s="608" t="s">
        <v>2448</v>
      </c>
      <c r="E141" s="410">
        <v>540000</v>
      </c>
      <c r="F141" s="4">
        <v>0</v>
      </c>
      <c r="G141" s="258">
        <v>0</v>
      </c>
      <c r="H141" s="410">
        <f>E141+G141</f>
        <v>540000</v>
      </c>
      <c r="I141" s="5"/>
      <c r="J141" s="15"/>
    </row>
    <row r="142" spans="1:10" ht="15.75" customHeight="1">
      <c r="A142" s="1138">
        <v>4</v>
      </c>
      <c r="B142" s="23" t="s">
        <v>2848</v>
      </c>
      <c r="C142" s="23">
        <v>1939</v>
      </c>
      <c r="D142" s="608" t="s">
        <v>2469</v>
      </c>
      <c r="E142" s="410">
        <v>540000</v>
      </c>
      <c r="F142" s="4">
        <v>0</v>
      </c>
      <c r="G142" s="258">
        <v>0</v>
      </c>
      <c r="H142" s="410">
        <f>E142+G142</f>
        <v>540000</v>
      </c>
      <c r="I142" s="5"/>
      <c r="J142" s="15"/>
    </row>
    <row r="143" spans="1:10" ht="15.75" customHeight="1">
      <c r="A143" s="1138">
        <v>5</v>
      </c>
      <c r="B143" s="23" t="s">
        <v>2849</v>
      </c>
      <c r="C143" s="23">
        <v>1938</v>
      </c>
      <c r="D143" s="608" t="s">
        <v>1229</v>
      </c>
      <c r="E143" s="410">
        <v>540000</v>
      </c>
      <c r="F143" s="4">
        <v>0</v>
      </c>
      <c r="G143" s="258">
        <v>0</v>
      </c>
      <c r="H143" s="410">
        <f>E143+G143</f>
        <v>540000</v>
      </c>
      <c r="I143" s="5"/>
      <c r="J143" s="15"/>
    </row>
    <row r="144" spans="1:10" ht="15.75" customHeight="1">
      <c r="A144" s="1138">
        <v>6</v>
      </c>
      <c r="B144" s="23" t="s">
        <v>2856</v>
      </c>
      <c r="C144" s="23">
        <v>1951</v>
      </c>
      <c r="D144" s="608" t="s">
        <v>2451</v>
      </c>
      <c r="E144" s="410">
        <v>540000</v>
      </c>
      <c r="F144" s="4">
        <v>0</v>
      </c>
      <c r="G144" s="258">
        <v>0</v>
      </c>
      <c r="H144" s="410">
        <f>E144+G144</f>
        <v>540000</v>
      </c>
      <c r="I144" s="5"/>
      <c r="J144" s="15"/>
    </row>
    <row r="145" spans="1:10" ht="15.75" customHeight="1">
      <c r="A145" s="1138">
        <v>7</v>
      </c>
      <c r="B145" s="23" t="s">
        <v>2845</v>
      </c>
      <c r="C145" s="22">
        <v>1956</v>
      </c>
      <c r="D145" s="608" t="s">
        <v>2451</v>
      </c>
      <c r="E145" s="410">
        <v>540000</v>
      </c>
      <c r="F145" s="22"/>
      <c r="G145" s="23"/>
      <c r="H145" s="410">
        <f aca="true" t="shared" si="8" ref="H145:H151">G145+E145</f>
        <v>540000</v>
      </c>
      <c r="I145" s="5"/>
      <c r="J145" s="250"/>
    </row>
    <row r="146" spans="1:10" ht="15.75" customHeight="1">
      <c r="A146" s="1138">
        <v>8</v>
      </c>
      <c r="B146" s="23" t="s">
        <v>2638</v>
      </c>
      <c r="C146" s="22">
        <v>1952</v>
      </c>
      <c r="D146" s="608" t="s">
        <v>2451</v>
      </c>
      <c r="E146" s="410">
        <v>540000</v>
      </c>
      <c r="F146" s="22"/>
      <c r="G146" s="23"/>
      <c r="H146" s="410">
        <f t="shared" si="8"/>
        <v>540000</v>
      </c>
      <c r="I146" s="5"/>
      <c r="J146" s="250"/>
    </row>
    <row r="147" spans="1:10" ht="15.75" customHeight="1">
      <c r="A147" s="1138">
        <v>9</v>
      </c>
      <c r="B147" s="23" t="s">
        <v>2828</v>
      </c>
      <c r="C147" s="22">
        <v>1956</v>
      </c>
      <c r="D147" s="608" t="s">
        <v>2469</v>
      </c>
      <c r="E147" s="410">
        <v>540000</v>
      </c>
      <c r="F147" s="22"/>
      <c r="G147" s="23"/>
      <c r="H147" s="410">
        <f t="shared" si="8"/>
        <v>540000</v>
      </c>
      <c r="I147" s="5"/>
      <c r="J147" s="250"/>
    </row>
    <row r="148" spans="1:10" ht="15.75" customHeight="1">
      <c r="A148" s="1138">
        <v>10</v>
      </c>
      <c r="B148" s="6" t="s">
        <v>1037</v>
      </c>
      <c r="C148" s="7">
        <v>1957</v>
      </c>
      <c r="D148" s="613" t="s">
        <v>2449</v>
      </c>
      <c r="E148" s="410">
        <v>540000</v>
      </c>
      <c r="F148" s="4"/>
      <c r="G148" s="258"/>
      <c r="H148" s="410">
        <f t="shared" si="8"/>
        <v>540000</v>
      </c>
      <c r="I148" s="5"/>
      <c r="J148" s="250"/>
    </row>
    <row r="149" spans="1:10" ht="15.75" customHeight="1">
      <c r="A149" s="1138">
        <v>11</v>
      </c>
      <c r="B149" s="31" t="s">
        <v>2879</v>
      </c>
      <c r="C149" s="7">
        <v>1956</v>
      </c>
      <c r="D149" s="613" t="s">
        <v>2503</v>
      </c>
      <c r="E149" s="410">
        <v>540000</v>
      </c>
      <c r="F149" s="4"/>
      <c r="G149" s="258"/>
      <c r="H149" s="410">
        <f t="shared" si="8"/>
        <v>540000</v>
      </c>
      <c r="I149" s="5"/>
      <c r="J149" s="250"/>
    </row>
    <row r="150" spans="1:10" ht="15.75" customHeight="1">
      <c r="A150" s="1138">
        <v>12</v>
      </c>
      <c r="B150" s="1790" t="s">
        <v>1943</v>
      </c>
      <c r="C150" s="7">
        <v>1956</v>
      </c>
      <c r="D150" s="613" t="s">
        <v>2449</v>
      </c>
      <c r="E150" s="410">
        <v>540000</v>
      </c>
      <c r="F150" s="4"/>
      <c r="G150" s="258">
        <v>540000</v>
      </c>
      <c r="H150" s="410">
        <f t="shared" si="8"/>
        <v>1080000</v>
      </c>
      <c r="I150" s="5"/>
      <c r="J150" s="250"/>
    </row>
    <row r="151" spans="1:10" ht="15.75" customHeight="1">
      <c r="A151" s="1138"/>
      <c r="B151" s="1501" t="s">
        <v>478</v>
      </c>
      <c r="C151" s="1502"/>
      <c r="D151" s="1503"/>
      <c r="E151" s="404">
        <f>SUM(E139:E150)</f>
        <v>6480000</v>
      </c>
      <c r="F151" s="81"/>
      <c r="G151" s="600">
        <v>540000</v>
      </c>
      <c r="H151" s="404">
        <f t="shared" si="8"/>
        <v>7020000</v>
      </c>
      <c r="I151" s="21"/>
      <c r="J151" s="15"/>
    </row>
    <row r="152" spans="1:10" ht="15.75" customHeight="1">
      <c r="A152" s="1504" t="s">
        <v>880</v>
      </c>
      <c r="B152" s="1505"/>
      <c r="C152" s="1505"/>
      <c r="D152" s="1506"/>
      <c r="E152" s="1507"/>
      <c r="F152" s="1508"/>
      <c r="G152" s="1508"/>
      <c r="H152" s="1508"/>
      <c r="I152" s="1508"/>
      <c r="J152" s="1509"/>
    </row>
    <row r="153" spans="1:10" ht="15.75" customHeight="1">
      <c r="A153" s="1135">
        <v>1</v>
      </c>
      <c r="B153" s="31" t="s">
        <v>2857</v>
      </c>
      <c r="C153" s="30">
        <v>2005</v>
      </c>
      <c r="D153" s="613" t="s">
        <v>2800</v>
      </c>
      <c r="E153" s="410">
        <v>540000</v>
      </c>
      <c r="F153" s="4">
        <v>0</v>
      </c>
      <c r="G153" s="258">
        <v>0</v>
      </c>
      <c r="H153" s="410">
        <f>E153+G153</f>
        <v>540000</v>
      </c>
      <c r="I153" s="5"/>
      <c r="J153" s="15"/>
    </row>
    <row r="154" spans="1:10" ht="15.75" customHeight="1">
      <c r="A154" s="1135">
        <v>2</v>
      </c>
      <c r="B154" s="31" t="s">
        <v>2858</v>
      </c>
      <c r="C154" s="30">
        <v>2008</v>
      </c>
      <c r="D154" s="613" t="s">
        <v>2775</v>
      </c>
      <c r="E154" s="410">
        <v>540000</v>
      </c>
      <c r="F154" s="4">
        <v>0</v>
      </c>
      <c r="G154" s="258">
        <v>0</v>
      </c>
      <c r="H154" s="410">
        <f aca="true" t="shared" si="9" ref="H154:H159">E154+G154</f>
        <v>540000</v>
      </c>
      <c r="I154" s="5"/>
      <c r="J154" s="15"/>
    </row>
    <row r="155" spans="1:10" ht="15.75" customHeight="1">
      <c r="A155" s="1135">
        <v>3</v>
      </c>
      <c r="B155" s="50" t="s">
        <v>2859</v>
      </c>
      <c r="C155" s="82">
        <v>2007</v>
      </c>
      <c r="D155" s="286" t="s">
        <v>2503</v>
      </c>
      <c r="E155" s="593">
        <v>540000</v>
      </c>
      <c r="F155" s="83">
        <v>0</v>
      </c>
      <c r="G155" s="601">
        <v>0</v>
      </c>
      <c r="H155" s="593">
        <f t="shared" si="9"/>
        <v>540000</v>
      </c>
      <c r="I155" s="5"/>
      <c r="J155" s="15"/>
    </row>
    <row r="156" spans="1:10" ht="15.75" customHeight="1">
      <c r="A156" s="1135">
        <v>4</v>
      </c>
      <c r="B156" s="53" t="s">
        <v>191</v>
      </c>
      <c r="C156" s="84">
        <v>2008</v>
      </c>
      <c r="D156" s="286" t="s">
        <v>2503</v>
      </c>
      <c r="E156" s="593">
        <v>540000</v>
      </c>
      <c r="F156" s="83">
        <v>0</v>
      </c>
      <c r="G156" s="601">
        <v>0</v>
      </c>
      <c r="H156" s="593">
        <f t="shared" si="9"/>
        <v>540000</v>
      </c>
      <c r="I156" s="5"/>
      <c r="J156" s="15"/>
    </row>
    <row r="157" spans="1:10" ht="15.75" customHeight="1">
      <c r="A157" s="1135">
        <v>5</v>
      </c>
      <c r="B157" s="31" t="s">
        <v>2881</v>
      </c>
      <c r="C157" s="30">
        <v>2006</v>
      </c>
      <c r="D157" s="613" t="s">
        <v>2789</v>
      </c>
      <c r="E157" s="410">
        <v>540000</v>
      </c>
      <c r="F157" s="4">
        <v>0</v>
      </c>
      <c r="G157" s="258">
        <v>0</v>
      </c>
      <c r="H157" s="410">
        <f t="shared" si="9"/>
        <v>540000</v>
      </c>
      <c r="I157" s="5"/>
      <c r="J157" s="15"/>
    </row>
    <row r="158" spans="1:10" ht="15.75" customHeight="1">
      <c r="A158" s="1135">
        <v>6</v>
      </c>
      <c r="B158" s="31" t="s">
        <v>2882</v>
      </c>
      <c r="C158" s="30">
        <v>2009</v>
      </c>
      <c r="D158" s="613" t="s">
        <v>2775</v>
      </c>
      <c r="E158" s="410">
        <v>540000</v>
      </c>
      <c r="F158" s="4">
        <v>0</v>
      </c>
      <c r="G158" s="258">
        <v>0</v>
      </c>
      <c r="H158" s="410">
        <f t="shared" si="9"/>
        <v>540000</v>
      </c>
      <c r="I158" s="5"/>
      <c r="J158" s="15"/>
    </row>
    <row r="159" spans="1:10" ht="15.75" customHeight="1">
      <c r="A159" s="1135">
        <v>7</v>
      </c>
      <c r="B159" s="31" t="s">
        <v>2321</v>
      </c>
      <c r="C159" s="30">
        <v>2006</v>
      </c>
      <c r="D159" s="613" t="s">
        <v>2322</v>
      </c>
      <c r="E159" s="410">
        <v>540000</v>
      </c>
      <c r="F159" s="4"/>
      <c r="G159" s="258"/>
      <c r="H159" s="410">
        <f t="shared" si="9"/>
        <v>540000</v>
      </c>
      <c r="I159" s="5"/>
      <c r="J159" s="15"/>
    </row>
    <row r="160" spans="1:10" ht="15.75" customHeight="1">
      <c r="A160" s="1135">
        <v>8</v>
      </c>
      <c r="B160" s="31" t="s">
        <v>2860</v>
      </c>
      <c r="C160" s="30">
        <v>2007</v>
      </c>
      <c r="D160" s="613" t="s">
        <v>2469</v>
      </c>
      <c r="E160" s="410">
        <v>540000</v>
      </c>
      <c r="F160" s="4"/>
      <c r="G160" s="410"/>
      <c r="H160" s="410">
        <f>G160+E160</f>
        <v>540000</v>
      </c>
      <c r="I160" s="85"/>
      <c r="J160" s="45" t="s">
        <v>1678</v>
      </c>
    </row>
    <row r="161" spans="1:10" ht="15.75" customHeight="1">
      <c r="A161" s="1135">
        <v>9</v>
      </c>
      <c r="B161" s="31" t="s">
        <v>2640</v>
      </c>
      <c r="C161" s="30">
        <v>2009</v>
      </c>
      <c r="D161" s="286" t="s">
        <v>2503</v>
      </c>
      <c r="E161" s="410">
        <v>540000</v>
      </c>
      <c r="F161" s="4"/>
      <c r="G161" s="410"/>
      <c r="H161" s="410">
        <f>G161+E161</f>
        <v>540000</v>
      </c>
      <c r="I161" s="85"/>
      <c r="J161" s="45" t="s">
        <v>1678</v>
      </c>
    </row>
    <row r="162" spans="1:10" ht="15.75" customHeight="1">
      <c r="A162" s="1135">
        <v>10</v>
      </c>
      <c r="B162" s="31" t="s">
        <v>1334</v>
      </c>
      <c r="C162" s="30">
        <v>2017</v>
      </c>
      <c r="D162" s="286" t="s">
        <v>2775</v>
      </c>
      <c r="E162" s="410">
        <v>540000</v>
      </c>
      <c r="F162" s="4"/>
      <c r="G162" s="410"/>
      <c r="H162" s="410">
        <f>G162+E162</f>
        <v>540000</v>
      </c>
      <c r="I162" s="85"/>
      <c r="J162" s="45"/>
    </row>
    <row r="163" spans="1:10" ht="15.75" customHeight="1">
      <c r="A163" s="1135">
        <v>11</v>
      </c>
      <c r="B163" s="31" t="s">
        <v>2358</v>
      </c>
      <c r="C163" s="30">
        <v>2013</v>
      </c>
      <c r="D163" s="286" t="s">
        <v>2359</v>
      </c>
      <c r="E163" s="410">
        <v>540000</v>
      </c>
      <c r="F163" s="4"/>
      <c r="G163" s="410"/>
      <c r="H163" s="410">
        <f>G163+E163</f>
        <v>540000</v>
      </c>
      <c r="I163" s="85"/>
      <c r="J163" s="45"/>
    </row>
    <row r="164" spans="1:10" ht="15.75" customHeight="1">
      <c r="A164" s="614"/>
      <c r="B164" s="627" t="s">
        <v>478</v>
      </c>
      <c r="C164" s="85"/>
      <c r="D164" s="614"/>
      <c r="E164" s="591">
        <f>SUM(E153:E163)</f>
        <v>5940000</v>
      </c>
      <c r="F164" s="28">
        <f>SUM(F160:F161)</f>
        <v>0</v>
      </c>
      <c r="G164" s="591"/>
      <c r="H164" s="591">
        <f>SUM(H153:H163)</f>
        <v>5940000</v>
      </c>
      <c r="I164" s="85"/>
      <c r="J164" s="85"/>
    </row>
    <row r="165" spans="1:11" ht="15.75" customHeight="1">
      <c r="A165" s="1491" t="s">
        <v>881</v>
      </c>
      <c r="B165" s="1492"/>
      <c r="C165" s="1492"/>
      <c r="D165" s="1492"/>
      <c r="E165" s="1492"/>
      <c r="F165" s="1492"/>
      <c r="G165" s="1492"/>
      <c r="H165" s="1492"/>
      <c r="I165" s="1492"/>
      <c r="J165" s="1493"/>
      <c r="K165" s="86"/>
    </row>
    <row r="166" spans="1:10" ht="15.75" customHeight="1">
      <c r="A166" s="1135">
        <v>1</v>
      </c>
      <c r="B166" s="23" t="s">
        <v>2887</v>
      </c>
      <c r="C166" s="23">
        <v>1995</v>
      </c>
      <c r="D166" s="608" t="s">
        <v>2503</v>
      </c>
      <c r="E166" s="410">
        <v>540000</v>
      </c>
      <c r="F166" s="4">
        <v>0</v>
      </c>
      <c r="G166" s="258">
        <v>0</v>
      </c>
      <c r="H166" s="410">
        <f aca="true" t="shared" si="10" ref="H166:H176">E166+G166</f>
        <v>540000</v>
      </c>
      <c r="I166" s="5"/>
      <c r="J166" s="15"/>
    </row>
    <row r="167" spans="1:10" ht="15.75" customHeight="1">
      <c r="A167" s="1135">
        <v>2</v>
      </c>
      <c r="B167" s="32" t="s">
        <v>2888</v>
      </c>
      <c r="C167" s="24">
        <v>1960</v>
      </c>
      <c r="D167" s="615" t="s">
        <v>2503</v>
      </c>
      <c r="E167" s="410">
        <v>540000</v>
      </c>
      <c r="F167" s="4">
        <v>0</v>
      </c>
      <c r="G167" s="258">
        <v>0</v>
      </c>
      <c r="H167" s="410">
        <f t="shared" si="10"/>
        <v>540000</v>
      </c>
      <c r="I167" s="5"/>
      <c r="J167" s="15"/>
    </row>
    <row r="168" spans="1:10" ht="15.75" customHeight="1">
      <c r="A168" s="1135">
        <v>3</v>
      </c>
      <c r="B168" s="23" t="s">
        <v>2889</v>
      </c>
      <c r="C168" s="23">
        <v>1962</v>
      </c>
      <c r="D168" s="608" t="s">
        <v>2449</v>
      </c>
      <c r="E168" s="410">
        <v>540000</v>
      </c>
      <c r="F168" s="4">
        <v>0</v>
      </c>
      <c r="G168" s="258">
        <v>0</v>
      </c>
      <c r="H168" s="410">
        <f t="shared" si="10"/>
        <v>540000</v>
      </c>
      <c r="I168" s="5"/>
      <c r="J168" s="15"/>
    </row>
    <row r="169" spans="1:10" ht="15.75" customHeight="1">
      <c r="A169" s="1135">
        <v>4</v>
      </c>
      <c r="B169" s="23" t="s">
        <v>2892</v>
      </c>
      <c r="C169" s="23">
        <v>1962</v>
      </c>
      <c r="D169" s="608" t="s">
        <v>2775</v>
      </c>
      <c r="E169" s="410">
        <v>540000</v>
      </c>
      <c r="F169" s="4">
        <v>0</v>
      </c>
      <c r="G169" s="258">
        <v>0</v>
      </c>
      <c r="H169" s="410">
        <f t="shared" si="10"/>
        <v>540000</v>
      </c>
      <c r="I169" s="5"/>
      <c r="J169" s="15"/>
    </row>
    <row r="170" spans="1:10" ht="15.75" customHeight="1">
      <c r="A170" s="1135">
        <v>5</v>
      </c>
      <c r="B170" s="23" t="s">
        <v>2893</v>
      </c>
      <c r="C170" s="23">
        <v>1993</v>
      </c>
      <c r="D170" s="608" t="s">
        <v>2775</v>
      </c>
      <c r="E170" s="410">
        <v>0</v>
      </c>
      <c r="F170" s="4">
        <v>0</v>
      </c>
      <c r="G170" s="258">
        <v>0</v>
      </c>
      <c r="H170" s="410">
        <f t="shared" si="10"/>
        <v>0</v>
      </c>
      <c r="I170" s="5" t="s">
        <v>1922</v>
      </c>
      <c r="J170" s="15"/>
    </row>
    <row r="171" spans="1:10" ht="15.75" customHeight="1">
      <c r="A171" s="1135">
        <v>6</v>
      </c>
      <c r="B171" s="23" t="s">
        <v>2895</v>
      </c>
      <c r="C171" s="23">
        <v>1987</v>
      </c>
      <c r="D171" s="608" t="s">
        <v>2469</v>
      </c>
      <c r="E171" s="410">
        <v>540000</v>
      </c>
      <c r="F171" s="4">
        <v>0</v>
      </c>
      <c r="G171" s="258">
        <v>0</v>
      </c>
      <c r="H171" s="410">
        <f t="shared" si="10"/>
        <v>540000</v>
      </c>
      <c r="I171" s="5"/>
      <c r="J171" s="15"/>
    </row>
    <row r="172" spans="1:10" ht="15.75" customHeight="1">
      <c r="A172" s="1135">
        <v>7</v>
      </c>
      <c r="B172" s="23" t="s">
        <v>2897</v>
      </c>
      <c r="C172" s="23">
        <v>1995</v>
      </c>
      <c r="D172" s="608" t="s">
        <v>2782</v>
      </c>
      <c r="E172" s="410">
        <v>540000</v>
      </c>
      <c r="F172" s="4">
        <v>0</v>
      </c>
      <c r="G172" s="258">
        <v>0</v>
      </c>
      <c r="H172" s="410">
        <f t="shared" si="10"/>
        <v>540000</v>
      </c>
      <c r="I172" s="5"/>
      <c r="J172" s="15"/>
    </row>
    <row r="173" spans="1:10" ht="15.75" customHeight="1">
      <c r="A173" s="1135">
        <v>8</v>
      </c>
      <c r="B173" s="23" t="s">
        <v>2898</v>
      </c>
      <c r="C173" s="23">
        <v>1991</v>
      </c>
      <c r="D173" s="608" t="s">
        <v>2451</v>
      </c>
      <c r="E173" s="410">
        <v>540000</v>
      </c>
      <c r="F173" s="4">
        <v>0</v>
      </c>
      <c r="G173" s="258">
        <v>0</v>
      </c>
      <c r="H173" s="410">
        <f t="shared" si="10"/>
        <v>540000</v>
      </c>
      <c r="I173" s="5"/>
      <c r="J173" s="15"/>
    </row>
    <row r="174" spans="1:10" ht="15.75" customHeight="1">
      <c r="A174" s="1135">
        <v>9</v>
      </c>
      <c r="B174" s="23" t="s">
        <v>2914</v>
      </c>
      <c r="C174" s="23">
        <v>1988</v>
      </c>
      <c r="D174" s="608" t="s">
        <v>2451</v>
      </c>
      <c r="E174" s="410">
        <v>540000</v>
      </c>
      <c r="F174" s="4">
        <v>0</v>
      </c>
      <c r="G174" s="258">
        <v>0</v>
      </c>
      <c r="H174" s="410">
        <f t="shared" si="10"/>
        <v>540000</v>
      </c>
      <c r="I174" s="5"/>
      <c r="J174" s="15"/>
    </row>
    <row r="175" spans="1:10" ht="15.75" customHeight="1">
      <c r="A175" s="1135">
        <v>10</v>
      </c>
      <c r="B175" s="23" t="s">
        <v>1</v>
      </c>
      <c r="C175" s="27">
        <v>1988</v>
      </c>
      <c r="D175" s="612" t="s">
        <v>2453</v>
      </c>
      <c r="E175" s="410">
        <v>540000</v>
      </c>
      <c r="F175" s="4">
        <v>0</v>
      </c>
      <c r="G175" s="258">
        <v>0</v>
      </c>
      <c r="H175" s="410">
        <f t="shared" si="10"/>
        <v>540000</v>
      </c>
      <c r="I175" s="5"/>
      <c r="J175" s="225" t="s">
        <v>1678</v>
      </c>
    </row>
    <row r="176" spans="1:10" ht="15.75" customHeight="1">
      <c r="A176" s="1135">
        <v>11</v>
      </c>
      <c r="B176" s="33" t="s">
        <v>19</v>
      </c>
      <c r="C176" s="33">
        <v>1993</v>
      </c>
      <c r="D176" s="612" t="s">
        <v>2503</v>
      </c>
      <c r="E176" s="410">
        <v>540000</v>
      </c>
      <c r="F176" s="4">
        <v>0</v>
      </c>
      <c r="G176" s="258">
        <v>0</v>
      </c>
      <c r="H176" s="410">
        <f t="shared" si="10"/>
        <v>540000</v>
      </c>
      <c r="I176" s="5"/>
      <c r="J176" s="225" t="s">
        <v>1678</v>
      </c>
    </row>
    <row r="177" spans="1:10" ht="15.75" customHeight="1">
      <c r="A177" s="1135">
        <v>12</v>
      </c>
      <c r="B177" s="23" t="s">
        <v>2885</v>
      </c>
      <c r="C177" s="23">
        <v>1984</v>
      </c>
      <c r="D177" s="608" t="s">
        <v>2473</v>
      </c>
      <c r="E177" s="410">
        <v>540000</v>
      </c>
      <c r="F177" s="4">
        <v>0</v>
      </c>
      <c r="G177" s="258">
        <v>0</v>
      </c>
      <c r="H177" s="410">
        <f aca="true" t="shared" si="11" ref="H177:H185">E177+G177</f>
        <v>540000</v>
      </c>
      <c r="I177" s="5"/>
      <c r="J177" s="225" t="s">
        <v>1678</v>
      </c>
    </row>
    <row r="178" spans="1:10" ht="15.75" customHeight="1">
      <c r="A178" s="1135">
        <v>13</v>
      </c>
      <c r="B178" s="23" t="s">
        <v>2890</v>
      </c>
      <c r="C178" s="23">
        <v>1994</v>
      </c>
      <c r="D178" s="608" t="s">
        <v>2449</v>
      </c>
      <c r="E178" s="410">
        <v>540000</v>
      </c>
      <c r="F178" s="4">
        <v>0</v>
      </c>
      <c r="G178" s="258">
        <f>F178*180000</f>
        <v>0</v>
      </c>
      <c r="H178" s="410">
        <f t="shared" si="11"/>
        <v>540000</v>
      </c>
      <c r="I178" s="5"/>
      <c r="J178" s="225" t="s">
        <v>1678</v>
      </c>
    </row>
    <row r="179" spans="1:10" ht="15.75" customHeight="1">
      <c r="A179" s="1135">
        <v>14</v>
      </c>
      <c r="B179" s="23" t="s">
        <v>2894</v>
      </c>
      <c r="C179" s="23">
        <v>1970</v>
      </c>
      <c r="D179" s="608" t="s">
        <v>2775</v>
      </c>
      <c r="E179" s="410">
        <v>540000</v>
      </c>
      <c r="F179" s="4">
        <v>0</v>
      </c>
      <c r="G179" s="258">
        <v>0</v>
      </c>
      <c r="H179" s="410">
        <f t="shared" si="11"/>
        <v>540000</v>
      </c>
      <c r="I179" s="5"/>
      <c r="J179" s="225" t="s">
        <v>1678</v>
      </c>
    </row>
    <row r="180" spans="1:10" ht="15.75" customHeight="1">
      <c r="A180" s="1135">
        <v>15</v>
      </c>
      <c r="B180" s="23" t="s">
        <v>2896</v>
      </c>
      <c r="C180" s="23">
        <v>1973</v>
      </c>
      <c r="D180" s="608" t="s">
        <v>2448</v>
      </c>
      <c r="E180" s="410">
        <v>540000</v>
      </c>
      <c r="F180" s="4">
        <v>0</v>
      </c>
      <c r="G180" s="258">
        <v>0</v>
      </c>
      <c r="H180" s="410">
        <f t="shared" si="11"/>
        <v>540000</v>
      </c>
      <c r="I180" s="5"/>
      <c r="J180" s="225" t="s">
        <v>1678</v>
      </c>
    </row>
    <row r="181" spans="1:10" ht="15.75" customHeight="1">
      <c r="A181" s="1135">
        <v>16</v>
      </c>
      <c r="B181" s="23" t="s">
        <v>2915</v>
      </c>
      <c r="C181" s="23">
        <v>1974</v>
      </c>
      <c r="D181" s="608" t="s">
        <v>2451</v>
      </c>
      <c r="E181" s="410">
        <v>540000</v>
      </c>
      <c r="F181" s="4">
        <v>0</v>
      </c>
      <c r="G181" s="258">
        <v>0</v>
      </c>
      <c r="H181" s="410">
        <f t="shared" si="11"/>
        <v>540000</v>
      </c>
      <c r="I181" s="5"/>
      <c r="J181" s="225" t="s">
        <v>1678</v>
      </c>
    </row>
    <row r="182" spans="1:10" ht="15.75" customHeight="1">
      <c r="A182" s="1135">
        <v>17</v>
      </c>
      <c r="B182" s="23" t="s">
        <v>3</v>
      </c>
      <c r="C182" s="23">
        <v>1995</v>
      </c>
      <c r="D182" s="608" t="s">
        <v>2789</v>
      </c>
      <c r="E182" s="410">
        <v>540000</v>
      </c>
      <c r="F182" s="4"/>
      <c r="G182" s="258"/>
      <c r="H182" s="410">
        <f t="shared" si="11"/>
        <v>540000</v>
      </c>
      <c r="I182" s="5"/>
      <c r="J182" s="225" t="s">
        <v>1678</v>
      </c>
    </row>
    <row r="183" spans="1:10" ht="15.75" customHeight="1">
      <c r="A183" s="1135">
        <v>18</v>
      </c>
      <c r="B183" s="23" t="s">
        <v>2891</v>
      </c>
      <c r="C183" s="23">
        <v>1989</v>
      </c>
      <c r="D183" s="608" t="s">
        <v>2449</v>
      </c>
      <c r="E183" s="410">
        <v>540000</v>
      </c>
      <c r="F183" s="4"/>
      <c r="G183" s="258"/>
      <c r="H183" s="410">
        <f t="shared" si="11"/>
        <v>540000</v>
      </c>
      <c r="I183" s="5"/>
      <c r="J183" s="225" t="s">
        <v>1678</v>
      </c>
    </row>
    <row r="184" spans="1:10" ht="15.75" customHeight="1">
      <c r="A184" s="1135">
        <v>19</v>
      </c>
      <c r="B184" s="23" t="s">
        <v>2</v>
      </c>
      <c r="C184" s="27">
        <v>1976</v>
      </c>
      <c r="D184" s="612" t="s">
        <v>2789</v>
      </c>
      <c r="E184" s="410">
        <v>540000</v>
      </c>
      <c r="F184" s="4"/>
      <c r="G184" s="258"/>
      <c r="H184" s="410">
        <f t="shared" si="11"/>
        <v>540000</v>
      </c>
      <c r="I184" s="5"/>
      <c r="J184" s="225" t="s">
        <v>1678</v>
      </c>
    </row>
    <row r="185" spans="1:10" ht="15.75" customHeight="1">
      <c r="A185" s="1135">
        <v>20</v>
      </c>
      <c r="B185" s="23" t="s">
        <v>2801</v>
      </c>
      <c r="C185" s="17">
        <v>1997</v>
      </c>
      <c r="D185" s="607" t="s">
        <v>2473</v>
      </c>
      <c r="E185" s="410">
        <v>540000</v>
      </c>
      <c r="F185" s="4"/>
      <c r="G185" s="258"/>
      <c r="H185" s="410">
        <f t="shared" si="11"/>
        <v>540000</v>
      </c>
      <c r="I185" s="5"/>
      <c r="J185" s="225"/>
    </row>
    <row r="186" spans="1:10" ht="15.75" customHeight="1">
      <c r="A186" s="1501" t="s">
        <v>478</v>
      </c>
      <c r="B186" s="1502"/>
      <c r="C186" s="1502"/>
      <c r="D186" s="1503"/>
      <c r="E186" s="591">
        <f>SUM(E166:E185)</f>
        <v>10260000</v>
      </c>
      <c r="F186" s="19"/>
      <c r="G186" s="599"/>
      <c r="H186" s="591">
        <f>SUM(H166:H185)</f>
        <v>10260000</v>
      </c>
      <c r="I186" s="21"/>
      <c r="J186" s="15"/>
    </row>
    <row r="187" spans="1:10" ht="15.75" customHeight="1">
      <c r="A187" s="1498" t="s">
        <v>882</v>
      </c>
      <c r="B187" s="1499"/>
      <c r="C187" s="1499"/>
      <c r="D187" s="1499"/>
      <c r="E187" s="1499"/>
      <c r="F187" s="1499"/>
      <c r="G187" s="1499"/>
      <c r="H187" s="1499"/>
      <c r="I187" s="1499"/>
      <c r="J187" s="1500"/>
    </row>
    <row r="188" spans="1:10" ht="15.75" customHeight="1">
      <c r="A188" s="1135">
        <v>1</v>
      </c>
      <c r="B188" s="23" t="s">
        <v>6</v>
      </c>
      <c r="C188" s="23">
        <v>1940</v>
      </c>
      <c r="D188" s="608" t="s">
        <v>2798</v>
      </c>
      <c r="E188" s="410">
        <v>675000</v>
      </c>
      <c r="F188" s="4"/>
      <c r="G188" s="258"/>
      <c r="H188" s="410">
        <f aca="true" t="shared" si="12" ref="H188:H194">E188+G188</f>
        <v>675000</v>
      </c>
      <c r="I188" s="5"/>
      <c r="J188" s="225" t="s">
        <v>1678</v>
      </c>
    </row>
    <row r="189" spans="1:10" ht="15.75" customHeight="1">
      <c r="A189" s="1135">
        <v>2</v>
      </c>
      <c r="B189" s="23" t="s">
        <v>7</v>
      </c>
      <c r="C189" s="23">
        <v>1930</v>
      </c>
      <c r="D189" s="608" t="s">
        <v>2448</v>
      </c>
      <c r="E189" s="410">
        <v>675000</v>
      </c>
      <c r="F189" s="4"/>
      <c r="G189" s="258"/>
      <c r="H189" s="410">
        <f t="shared" si="12"/>
        <v>675000</v>
      </c>
      <c r="I189" s="5"/>
      <c r="J189" s="225" t="s">
        <v>1678</v>
      </c>
    </row>
    <row r="190" spans="1:10" ht="15.75" customHeight="1">
      <c r="A190" s="1135">
        <v>3</v>
      </c>
      <c r="B190" s="23" t="s">
        <v>5</v>
      </c>
      <c r="C190" s="23">
        <v>1941</v>
      </c>
      <c r="D190" s="608" t="s">
        <v>2503</v>
      </c>
      <c r="E190" s="410">
        <v>675000</v>
      </c>
      <c r="F190" s="4"/>
      <c r="G190" s="258"/>
      <c r="H190" s="410">
        <f t="shared" si="12"/>
        <v>675000</v>
      </c>
      <c r="I190" s="5"/>
      <c r="J190" s="15"/>
    </row>
    <row r="191" spans="1:10" ht="15.75" customHeight="1">
      <c r="A191" s="1135">
        <v>4</v>
      </c>
      <c r="B191" s="23" t="s">
        <v>8</v>
      </c>
      <c r="C191" s="23">
        <v>1937</v>
      </c>
      <c r="D191" s="608" t="s">
        <v>2473</v>
      </c>
      <c r="E191" s="410">
        <v>675000</v>
      </c>
      <c r="F191" s="4"/>
      <c r="G191" s="258"/>
      <c r="H191" s="410">
        <f t="shared" si="12"/>
        <v>675000</v>
      </c>
      <c r="I191" s="5"/>
      <c r="J191" s="15"/>
    </row>
    <row r="192" spans="1:10" ht="15.75" customHeight="1">
      <c r="A192" s="1135">
        <v>5</v>
      </c>
      <c r="B192" s="23" t="s">
        <v>9</v>
      </c>
      <c r="C192" s="23">
        <v>1944</v>
      </c>
      <c r="D192" s="608" t="s">
        <v>2449</v>
      </c>
      <c r="E192" s="410">
        <v>675000</v>
      </c>
      <c r="F192" s="4"/>
      <c r="G192" s="258"/>
      <c r="H192" s="410">
        <f t="shared" si="12"/>
        <v>675000</v>
      </c>
      <c r="I192" s="5"/>
      <c r="J192" s="15"/>
    </row>
    <row r="193" spans="1:10" ht="15.75" customHeight="1">
      <c r="A193" s="1135">
        <v>6</v>
      </c>
      <c r="B193" s="23" t="s">
        <v>4</v>
      </c>
      <c r="C193" s="23">
        <v>1938</v>
      </c>
      <c r="D193" s="608" t="s">
        <v>2503</v>
      </c>
      <c r="E193" s="410">
        <v>675000</v>
      </c>
      <c r="F193" s="4"/>
      <c r="G193" s="258"/>
      <c r="H193" s="410">
        <f t="shared" si="12"/>
        <v>675000</v>
      </c>
      <c r="I193" s="5"/>
      <c r="J193" s="15"/>
    </row>
    <row r="194" spans="1:10" ht="15.75" customHeight="1">
      <c r="A194" s="1135">
        <v>7</v>
      </c>
      <c r="B194" s="23" t="s">
        <v>2883</v>
      </c>
      <c r="C194" s="22">
        <v>1956</v>
      </c>
      <c r="D194" s="608" t="s">
        <v>2473</v>
      </c>
      <c r="E194" s="410">
        <v>675000</v>
      </c>
      <c r="F194" s="4"/>
      <c r="G194" s="258"/>
      <c r="H194" s="410">
        <f t="shared" si="12"/>
        <v>675000</v>
      </c>
      <c r="I194" s="5"/>
      <c r="J194" s="250"/>
    </row>
    <row r="195" spans="1:10" ht="15.75" customHeight="1">
      <c r="A195" s="1135">
        <v>8</v>
      </c>
      <c r="B195" s="23" t="s">
        <v>2884</v>
      </c>
      <c r="C195" s="23">
        <v>1955</v>
      </c>
      <c r="D195" s="608" t="s">
        <v>2473</v>
      </c>
      <c r="E195" s="410">
        <v>675000</v>
      </c>
      <c r="F195" s="4"/>
      <c r="G195" s="258"/>
      <c r="H195" s="410">
        <f>G195+E195</f>
        <v>675000</v>
      </c>
      <c r="I195" s="5"/>
      <c r="J195" s="15"/>
    </row>
    <row r="196" spans="1:10" ht="15.75" customHeight="1">
      <c r="A196" s="1135">
        <v>9</v>
      </c>
      <c r="B196" s="33" t="s">
        <v>2314</v>
      </c>
      <c r="C196" s="33">
        <v>1945</v>
      </c>
      <c r="D196" s="612" t="s">
        <v>2315</v>
      </c>
      <c r="E196" s="410">
        <v>675000</v>
      </c>
      <c r="F196" s="4"/>
      <c r="G196" s="258"/>
      <c r="H196" s="410">
        <f>G196+E196</f>
        <v>675000</v>
      </c>
      <c r="I196" s="5"/>
      <c r="J196" s="15"/>
    </row>
    <row r="197" spans="1:10" ht="15.75" customHeight="1">
      <c r="A197" s="1233">
        <v>10</v>
      </c>
      <c r="B197" s="33" t="s">
        <v>2880</v>
      </c>
      <c r="C197" s="33">
        <v>1953</v>
      </c>
      <c r="D197" s="612" t="s">
        <v>2469</v>
      </c>
      <c r="E197" s="410">
        <v>675000</v>
      </c>
      <c r="F197" s="4"/>
      <c r="G197" s="258"/>
      <c r="H197" s="410">
        <f>G197+E197</f>
        <v>675000</v>
      </c>
      <c r="I197" s="5"/>
      <c r="J197" s="15"/>
    </row>
    <row r="198" spans="1:10" ht="15.75" customHeight="1">
      <c r="A198" s="1136"/>
      <c r="B198" s="40" t="s">
        <v>478</v>
      </c>
      <c r="C198" s="40"/>
      <c r="D198" s="612"/>
      <c r="E198" s="591">
        <f>SUM(E188:E197)</f>
        <v>6750000</v>
      </c>
      <c r="F198" s="29"/>
      <c r="G198" s="599"/>
      <c r="H198" s="591">
        <f>G198+E198</f>
        <v>6750000</v>
      </c>
      <c r="I198" s="21"/>
      <c r="J198" s="15"/>
    </row>
    <row r="199" spans="1:10" ht="15.75" customHeight="1">
      <c r="A199" s="1498" t="s">
        <v>883</v>
      </c>
      <c r="B199" s="1499"/>
      <c r="C199" s="1499"/>
      <c r="D199" s="1499"/>
      <c r="E199" s="1499"/>
      <c r="F199" s="1499"/>
      <c r="G199" s="1499"/>
      <c r="H199" s="1499"/>
      <c r="I199" s="1499"/>
      <c r="J199" s="1500"/>
    </row>
    <row r="200" spans="1:10" ht="15.75" customHeight="1">
      <c r="A200" s="1135">
        <v>1</v>
      </c>
      <c r="B200" s="23" t="s">
        <v>10</v>
      </c>
      <c r="C200" s="23">
        <v>2003</v>
      </c>
      <c r="D200" s="608" t="s">
        <v>2789</v>
      </c>
      <c r="E200" s="410">
        <v>675000</v>
      </c>
      <c r="F200" s="4"/>
      <c r="G200" s="258"/>
      <c r="H200" s="410">
        <f>E200+G200</f>
        <v>675000</v>
      </c>
      <c r="I200" s="5"/>
      <c r="J200" s="15"/>
    </row>
    <row r="201" spans="1:10" ht="15.75" customHeight="1">
      <c r="A201" s="1135">
        <v>2</v>
      </c>
      <c r="B201" s="23" t="s">
        <v>11</v>
      </c>
      <c r="C201" s="23">
        <v>2007</v>
      </c>
      <c r="D201" s="608" t="s">
        <v>2800</v>
      </c>
      <c r="E201" s="410">
        <v>675000</v>
      </c>
      <c r="F201" s="4"/>
      <c r="G201" s="258"/>
      <c r="H201" s="410">
        <f>E201+G201</f>
        <v>675000</v>
      </c>
      <c r="I201" s="5"/>
      <c r="J201" s="15"/>
    </row>
    <row r="202" spans="1:10" ht="15.75" customHeight="1">
      <c r="A202" s="1135">
        <v>3</v>
      </c>
      <c r="B202" s="33" t="s">
        <v>2325</v>
      </c>
      <c r="C202" s="33">
        <v>2011</v>
      </c>
      <c r="D202" s="612" t="s">
        <v>2072</v>
      </c>
      <c r="E202" s="410">
        <v>675000</v>
      </c>
      <c r="F202" s="4"/>
      <c r="G202" s="258"/>
      <c r="H202" s="410">
        <f>E202+G202</f>
        <v>675000</v>
      </c>
      <c r="I202" s="5"/>
      <c r="J202" s="15"/>
    </row>
    <row r="203" spans="1:10" ht="15.75" customHeight="1">
      <c r="A203" s="1135">
        <v>4</v>
      </c>
      <c r="B203" s="6" t="s">
        <v>2917</v>
      </c>
      <c r="C203" s="7">
        <v>2010</v>
      </c>
      <c r="D203" s="605" t="s">
        <v>2473</v>
      </c>
      <c r="E203" s="410">
        <v>675000</v>
      </c>
      <c r="F203" s="4"/>
      <c r="G203" s="258"/>
      <c r="H203" s="410">
        <f>E203+G203</f>
        <v>675000</v>
      </c>
      <c r="I203" s="5"/>
      <c r="J203" s="15"/>
    </row>
    <row r="204" spans="1:10" ht="15.75" customHeight="1">
      <c r="A204" s="1135">
        <v>5</v>
      </c>
      <c r="B204" s="6" t="s">
        <v>1100</v>
      </c>
      <c r="C204" s="7">
        <v>2016</v>
      </c>
      <c r="D204" s="605" t="s">
        <v>2800</v>
      </c>
      <c r="E204" s="410">
        <v>675000</v>
      </c>
      <c r="F204" s="4"/>
      <c r="G204" s="258"/>
      <c r="H204" s="410">
        <f>E204+G204</f>
        <v>675000</v>
      </c>
      <c r="I204" s="5"/>
      <c r="J204" s="15"/>
    </row>
    <row r="205" spans="1:10" ht="15.75" customHeight="1">
      <c r="A205" s="1487" t="s">
        <v>478</v>
      </c>
      <c r="B205" s="1488"/>
      <c r="C205" s="1488"/>
      <c r="D205" s="1489"/>
      <c r="E205" s="591">
        <f>SUM(E200:E204)</f>
        <v>3375000</v>
      </c>
      <c r="F205" s="29"/>
      <c r="G205" s="599"/>
      <c r="H205" s="591">
        <f>SUM(H200:H204)</f>
        <v>3375000</v>
      </c>
      <c r="I205" s="21"/>
      <c r="J205" s="15"/>
    </row>
    <row r="206" spans="1:10" ht="15.75" customHeight="1">
      <c r="A206" s="1490" t="s">
        <v>884</v>
      </c>
      <c r="B206" s="1490"/>
      <c r="C206" s="1490"/>
      <c r="D206" s="1490"/>
      <c r="E206" s="1490"/>
      <c r="F206" s="1490"/>
      <c r="G206" s="1490"/>
      <c r="H206" s="1490"/>
      <c r="I206" s="1490"/>
      <c r="J206" s="1490"/>
    </row>
    <row r="207" spans="1:10" ht="15.75" customHeight="1">
      <c r="A207" s="1134">
        <v>1</v>
      </c>
      <c r="B207" s="509" t="s">
        <v>700</v>
      </c>
      <c r="C207" s="2">
        <v>1977</v>
      </c>
      <c r="D207" s="616" t="s">
        <v>2453</v>
      </c>
      <c r="E207" s="410">
        <v>270000</v>
      </c>
      <c r="F207" s="4"/>
      <c r="G207" s="258"/>
      <c r="H207" s="410">
        <f>E207+G207</f>
        <v>270000</v>
      </c>
      <c r="I207" s="5"/>
      <c r="J207" s="15"/>
    </row>
    <row r="208" spans="1:10" ht="15.75" customHeight="1">
      <c r="A208" s="1134">
        <v>2</v>
      </c>
      <c r="B208" s="509" t="s">
        <v>701</v>
      </c>
      <c r="C208" s="2">
        <v>1982</v>
      </c>
      <c r="D208" s="616" t="s">
        <v>702</v>
      </c>
      <c r="E208" s="410">
        <v>270000</v>
      </c>
      <c r="F208" s="4"/>
      <c r="G208" s="258"/>
      <c r="H208" s="410">
        <f>E208+G208</f>
        <v>270000</v>
      </c>
      <c r="I208" s="5"/>
      <c r="J208" s="15"/>
    </row>
    <row r="209" spans="1:10" ht="15.75" customHeight="1">
      <c r="A209" s="1134">
        <v>3</v>
      </c>
      <c r="B209" s="509" t="s">
        <v>2803</v>
      </c>
      <c r="C209" s="2">
        <v>1975</v>
      </c>
      <c r="D209" s="616" t="s">
        <v>2473</v>
      </c>
      <c r="E209" s="410">
        <v>270000</v>
      </c>
      <c r="F209" s="4"/>
      <c r="G209" s="258"/>
      <c r="H209" s="410">
        <f>E209+G209</f>
        <v>270000</v>
      </c>
      <c r="I209" s="5"/>
      <c r="J209" s="15"/>
    </row>
    <row r="210" spans="1:10" ht="15.75" customHeight="1">
      <c r="A210" s="1487" t="s">
        <v>478</v>
      </c>
      <c r="B210" s="1488"/>
      <c r="C210" s="1488"/>
      <c r="D210" s="1489"/>
      <c r="E210" s="591">
        <f>SUM(E207:E209)</f>
        <v>810000</v>
      </c>
      <c r="F210" s="29"/>
      <c r="G210" s="599"/>
      <c r="H210" s="591">
        <f>SUM(H207:H209)</f>
        <v>810000</v>
      </c>
      <c r="I210" s="21"/>
      <c r="J210" s="15"/>
    </row>
    <row r="211" spans="1:10" ht="15.75" customHeight="1">
      <c r="A211" s="1490" t="s">
        <v>885</v>
      </c>
      <c r="B211" s="1490"/>
      <c r="C211" s="1490"/>
      <c r="D211" s="1490"/>
      <c r="E211" s="1490"/>
      <c r="F211" s="1490"/>
      <c r="G211" s="1490"/>
      <c r="H211" s="1490"/>
      <c r="I211" s="1490"/>
      <c r="J211" s="1490"/>
    </row>
    <row r="212" spans="1:10" ht="15.75" customHeight="1">
      <c r="A212" s="1134">
        <v>1</v>
      </c>
      <c r="B212" s="509" t="s">
        <v>12</v>
      </c>
      <c r="C212" s="2">
        <v>1972</v>
      </c>
      <c r="D212" s="616" t="s">
        <v>2473</v>
      </c>
      <c r="E212" s="410">
        <v>540000</v>
      </c>
      <c r="F212" s="4">
        <v>0</v>
      </c>
      <c r="G212" s="258">
        <f>F212*360000</f>
        <v>0</v>
      </c>
      <c r="H212" s="410">
        <f>E212+G212</f>
        <v>540000</v>
      </c>
      <c r="I212" s="5"/>
      <c r="J212" s="15"/>
    </row>
    <row r="213" spans="1:10" ht="15.75" customHeight="1">
      <c r="A213" s="1136"/>
      <c r="B213" s="40"/>
      <c r="C213" s="40"/>
      <c r="D213" s="617"/>
      <c r="E213" s="591">
        <f>SUM(E212:E212)</f>
        <v>540000</v>
      </c>
      <c r="F213" s="29">
        <f>SUM(F212:F212)</f>
        <v>0</v>
      </c>
      <c r="G213" s="599"/>
      <c r="H213" s="591">
        <f>G213+E213</f>
        <v>540000</v>
      </c>
      <c r="I213" s="21"/>
      <c r="J213" s="15"/>
    </row>
    <row r="214" spans="1:10" ht="15.75" customHeight="1">
      <c r="A214" s="893"/>
      <c r="B214" s="1495" t="s">
        <v>886</v>
      </c>
      <c r="C214" s="1496"/>
      <c r="D214" s="1496"/>
      <c r="E214" s="1497"/>
      <c r="F214" s="55"/>
      <c r="G214" s="296"/>
      <c r="H214" s="295"/>
      <c r="I214" s="56"/>
      <c r="J214" s="57"/>
    </row>
    <row r="215" spans="1:10" ht="15.75" customHeight="1">
      <c r="A215" s="893">
        <v>1</v>
      </c>
      <c r="B215" s="53"/>
      <c r="C215" s="56"/>
      <c r="D215" s="618"/>
      <c r="E215" s="301"/>
      <c r="F215" s="51"/>
      <c r="G215" s="301"/>
      <c r="H215" s="301"/>
      <c r="I215" s="56"/>
      <c r="J215" s="58"/>
    </row>
    <row r="216" spans="1:10" ht="15.75" customHeight="1">
      <c r="A216" s="1494" t="s">
        <v>1952</v>
      </c>
      <c r="B216" s="1494"/>
      <c r="C216" s="1494"/>
      <c r="D216" s="1494"/>
      <c r="E216" s="295">
        <f>SUM(E215)</f>
        <v>0</v>
      </c>
      <c r="F216" s="51"/>
      <c r="G216" s="295"/>
      <c r="H216" s="295">
        <f>SUM(E216:G216)</f>
        <v>0</v>
      </c>
      <c r="I216" s="56"/>
      <c r="J216" s="59"/>
    </row>
    <row r="217" spans="1:10" ht="15.75" customHeight="1">
      <c r="A217" s="1491" t="s">
        <v>2155</v>
      </c>
      <c r="B217" s="1492"/>
      <c r="C217" s="1492"/>
      <c r="D217" s="1492"/>
      <c r="E217" s="1492"/>
      <c r="F217" s="1492"/>
      <c r="G217" s="1492"/>
      <c r="H217" s="1492"/>
      <c r="I217" s="1492"/>
      <c r="J217" s="1493"/>
    </row>
    <row r="218" spans="1:10" ht="15.75" customHeight="1">
      <c r="A218" s="1135">
        <v>1</v>
      </c>
      <c r="B218" s="257" t="s">
        <v>13</v>
      </c>
      <c r="C218" s="17">
        <v>1995</v>
      </c>
      <c r="D218" s="607" t="s">
        <v>2503</v>
      </c>
      <c r="E218" s="410">
        <v>270000</v>
      </c>
      <c r="F218" s="4">
        <v>0</v>
      </c>
      <c r="G218" s="258">
        <v>0</v>
      </c>
      <c r="H218" s="410">
        <f aca="true" t="shared" si="13" ref="H218:H238">G218+E218</f>
        <v>270000</v>
      </c>
      <c r="I218" s="4"/>
      <c r="J218" s="16"/>
    </row>
    <row r="219" spans="1:10" ht="15.75" customHeight="1">
      <c r="A219" s="1135">
        <v>2</v>
      </c>
      <c r="B219" s="628" t="s">
        <v>4</v>
      </c>
      <c r="C219" s="216">
        <v>1938</v>
      </c>
      <c r="D219" s="619" t="s">
        <v>2503</v>
      </c>
      <c r="E219" s="410">
        <v>270000</v>
      </c>
      <c r="F219" s="4">
        <v>0</v>
      </c>
      <c r="G219" s="258">
        <v>0</v>
      </c>
      <c r="H219" s="410">
        <f t="shared" si="13"/>
        <v>270000</v>
      </c>
      <c r="I219" s="4"/>
      <c r="J219" s="16"/>
    </row>
    <row r="220" spans="1:10" ht="15.75" customHeight="1">
      <c r="A220" s="1135">
        <v>3</v>
      </c>
      <c r="B220" s="257" t="s">
        <v>14</v>
      </c>
      <c r="C220" s="17">
        <v>1955</v>
      </c>
      <c r="D220" s="607" t="s">
        <v>2473</v>
      </c>
      <c r="E220" s="410">
        <v>270000</v>
      </c>
      <c r="F220" s="4">
        <v>0</v>
      </c>
      <c r="G220" s="258">
        <v>0</v>
      </c>
      <c r="H220" s="410">
        <f t="shared" si="13"/>
        <v>270000</v>
      </c>
      <c r="I220" s="4"/>
      <c r="J220" s="16"/>
    </row>
    <row r="221" spans="1:10" ht="15.75" customHeight="1">
      <c r="A221" s="1135">
        <v>4</v>
      </c>
      <c r="B221" s="217" t="s">
        <v>2666</v>
      </c>
      <c r="C221" s="217">
        <v>1976</v>
      </c>
      <c r="D221" s="620" t="s">
        <v>2789</v>
      </c>
      <c r="E221" s="410">
        <v>270000</v>
      </c>
      <c r="F221" s="4">
        <v>0</v>
      </c>
      <c r="G221" s="258">
        <v>0</v>
      </c>
      <c r="H221" s="410">
        <f t="shared" si="13"/>
        <v>270000</v>
      </c>
      <c r="I221" s="4"/>
      <c r="J221" s="16"/>
    </row>
    <row r="222" spans="1:10" ht="15.75" customHeight="1">
      <c r="A222" s="1135">
        <v>5</v>
      </c>
      <c r="B222" s="257" t="s">
        <v>15</v>
      </c>
      <c r="C222" s="17">
        <v>2003</v>
      </c>
      <c r="D222" s="607" t="s">
        <v>2789</v>
      </c>
      <c r="E222" s="410">
        <v>270000</v>
      </c>
      <c r="F222" s="4">
        <v>0</v>
      </c>
      <c r="G222" s="258">
        <v>0</v>
      </c>
      <c r="H222" s="410">
        <f t="shared" si="13"/>
        <v>270000</v>
      </c>
      <c r="I222" s="4"/>
      <c r="J222" s="16"/>
    </row>
    <row r="223" spans="1:10" ht="15.75" customHeight="1">
      <c r="A223" s="1135">
        <v>6</v>
      </c>
      <c r="B223" s="257" t="s">
        <v>16</v>
      </c>
      <c r="C223" s="17">
        <v>1995</v>
      </c>
      <c r="D223" s="607" t="s">
        <v>2789</v>
      </c>
      <c r="E223" s="410">
        <v>270000</v>
      </c>
      <c r="F223" s="4">
        <v>0</v>
      </c>
      <c r="G223" s="258">
        <v>0</v>
      </c>
      <c r="H223" s="410">
        <f t="shared" si="13"/>
        <v>270000</v>
      </c>
      <c r="I223" s="4"/>
      <c r="J223" s="16"/>
    </row>
    <row r="224" spans="1:10" ht="15.75" customHeight="1">
      <c r="A224" s="1135">
        <v>7</v>
      </c>
      <c r="B224" s="257" t="s">
        <v>17</v>
      </c>
      <c r="C224" s="17">
        <v>1962</v>
      </c>
      <c r="D224" s="607" t="s">
        <v>2449</v>
      </c>
      <c r="E224" s="410">
        <v>270000</v>
      </c>
      <c r="F224" s="4">
        <v>0</v>
      </c>
      <c r="G224" s="258">
        <v>0</v>
      </c>
      <c r="H224" s="410">
        <f t="shared" si="13"/>
        <v>270000</v>
      </c>
      <c r="I224" s="4"/>
      <c r="J224" s="16"/>
    </row>
    <row r="225" spans="1:10" ht="15.75" customHeight="1">
      <c r="A225" s="1135">
        <v>8</v>
      </c>
      <c r="B225" s="257" t="s">
        <v>18</v>
      </c>
      <c r="C225" s="17">
        <v>1993</v>
      </c>
      <c r="D225" s="607" t="s">
        <v>2775</v>
      </c>
      <c r="E225" s="410">
        <v>0</v>
      </c>
      <c r="F225" s="4">
        <v>0</v>
      </c>
      <c r="G225" s="258">
        <v>0</v>
      </c>
      <c r="H225" s="410">
        <f t="shared" si="13"/>
        <v>0</v>
      </c>
      <c r="I225" s="4" t="s">
        <v>782</v>
      </c>
      <c r="J225" s="16"/>
    </row>
    <row r="226" spans="1:10" ht="15.75" customHeight="1">
      <c r="A226" s="1135">
        <v>9</v>
      </c>
      <c r="B226" s="257" t="s">
        <v>21</v>
      </c>
      <c r="C226" s="17">
        <v>1984</v>
      </c>
      <c r="D226" s="607" t="s">
        <v>2473</v>
      </c>
      <c r="E226" s="410">
        <v>270000</v>
      </c>
      <c r="F226" s="4">
        <v>0</v>
      </c>
      <c r="G226" s="258">
        <v>0</v>
      </c>
      <c r="H226" s="410">
        <f t="shared" si="13"/>
        <v>270000</v>
      </c>
      <c r="I226" s="4"/>
      <c r="J226" s="16"/>
    </row>
    <row r="227" spans="1:10" ht="15.75" customHeight="1">
      <c r="A227" s="1135">
        <v>10</v>
      </c>
      <c r="B227" s="257" t="s">
        <v>22</v>
      </c>
      <c r="C227" s="17">
        <v>1991</v>
      </c>
      <c r="D227" s="607" t="s">
        <v>2451</v>
      </c>
      <c r="E227" s="410">
        <v>270000</v>
      </c>
      <c r="F227" s="4">
        <v>0</v>
      </c>
      <c r="G227" s="258">
        <v>0</v>
      </c>
      <c r="H227" s="410">
        <f t="shared" si="13"/>
        <v>270000</v>
      </c>
      <c r="I227" s="4"/>
      <c r="J227" s="16"/>
    </row>
    <row r="228" spans="1:10" ht="15.75" customHeight="1">
      <c r="A228" s="1135">
        <v>11</v>
      </c>
      <c r="B228" s="628" t="s">
        <v>2667</v>
      </c>
      <c r="C228" s="216">
        <v>1962</v>
      </c>
      <c r="D228" s="619" t="s">
        <v>2449</v>
      </c>
      <c r="E228" s="410">
        <v>270000</v>
      </c>
      <c r="F228" s="4">
        <v>0</v>
      </c>
      <c r="G228" s="258">
        <v>0</v>
      </c>
      <c r="H228" s="410">
        <f t="shared" si="13"/>
        <v>270000</v>
      </c>
      <c r="I228" s="4"/>
      <c r="J228" s="16"/>
    </row>
    <row r="229" spans="1:10" ht="15.75" customHeight="1">
      <c r="A229" s="1135">
        <v>12</v>
      </c>
      <c r="B229" s="257" t="s">
        <v>24</v>
      </c>
      <c r="C229" s="17">
        <v>1987</v>
      </c>
      <c r="D229" s="607" t="s">
        <v>2469</v>
      </c>
      <c r="E229" s="410">
        <v>270000</v>
      </c>
      <c r="F229" s="4">
        <v>0</v>
      </c>
      <c r="G229" s="258">
        <v>0</v>
      </c>
      <c r="H229" s="410">
        <f t="shared" si="13"/>
        <v>270000</v>
      </c>
      <c r="I229" s="4"/>
      <c r="J229" s="16"/>
    </row>
    <row r="230" spans="1:10" ht="15.75" customHeight="1">
      <c r="A230" s="1135">
        <v>13</v>
      </c>
      <c r="B230" s="257" t="s">
        <v>25</v>
      </c>
      <c r="C230" s="17">
        <v>1988</v>
      </c>
      <c r="D230" s="607" t="s">
        <v>2451</v>
      </c>
      <c r="E230" s="410">
        <v>270000</v>
      </c>
      <c r="F230" s="4">
        <v>0</v>
      </c>
      <c r="G230" s="258">
        <v>0</v>
      </c>
      <c r="H230" s="410">
        <f t="shared" si="13"/>
        <v>270000</v>
      </c>
      <c r="I230" s="4"/>
      <c r="J230" s="16"/>
    </row>
    <row r="231" spans="1:10" ht="15.75" customHeight="1">
      <c r="A231" s="1135">
        <v>14</v>
      </c>
      <c r="B231" s="26" t="s">
        <v>26</v>
      </c>
      <c r="C231" s="26">
        <v>1988</v>
      </c>
      <c r="D231" s="609" t="s">
        <v>2453</v>
      </c>
      <c r="E231" s="410">
        <v>270000</v>
      </c>
      <c r="F231" s="4">
        <v>0</v>
      </c>
      <c r="G231" s="258">
        <v>0</v>
      </c>
      <c r="H231" s="410">
        <f t="shared" si="13"/>
        <v>270000</v>
      </c>
      <c r="I231" s="4"/>
      <c r="J231" s="16"/>
    </row>
    <row r="232" spans="1:10" ht="15.75" customHeight="1">
      <c r="A232" s="1135">
        <v>15</v>
      </c>
      <c r="B232" s="257" t="s">
        <v>27</v>
      </c>
      <c r="C232" s="17">
        <v>1940</v>
      </c>
      <c r="D232" s="607" t="s">
        <v>2798</v>
      </c>
      <c r="E232" s="410">
        <v>270000</v>
      </c>
      <c r="F232" s="4">
        <v>0</v>
      </c>
      <c r="G232" s="258">
        <v>0</v>
      </c>
      <c r="H232" s="410">
        <f t="shared" si="13"/>
        <v>270000</v>
      </c>
      <c r="I232" s="4"/>
      <c r="J232" s="16"/>
    </row>
    <row r="233" spans="1:10" ht="15.75" customHeight="1">
      <c r="A233" s="1135">
        <v>16</v>
      </c>
      <c r="B233" s="257" t="s">
        <v>28</v>
      </c>
      <c r="C233" s="17">
        <v>1974</v>
      </c>
      <c r="D233" s="607" t="s">
        <v>2451</v>
      </c>
      <c r="E233" s="410">
        <v>270000</v>
      </c>
      <c r="F233" s="4">
        <v>0</v>
      </c>
      <c r="G233" s="258">
        <v>0</v>
      </c>
      <c r="H233" s="410">
        <f t="shared" si="13"/>
        <v>270000</v>
      </c>
      <c r="I233" s="4"/>
      <c r="J233" s="16"/>
    </row>
    <row r="234" spans="1:10" ht="15.75" customHeight="1">
      <c r="A234" s="1135">
        <v>17</v>
      </c>
      <c r="B234" s="257" t="s">
        <v>29</v>
      </c>
      <c r="C234" s="17">
        <v>2007</v>
      </c>
      <c r="D234" s="607" t="s">
        <v>2800</v>
      </c>
      <c r="E234" s="410">
        <v>270000</v>
      </c>
      <c r="F234" s="4">
        <v>0</v>
      </c>
      <c r="G234" s="258">
        <v>0</v>
      </c>
      <c r="H234" s="410">
        <f t="shared" si="13"/>
        <v>270000</v>
      </c>
      <c r="I234" s="4"/>
      <c r="J234" s="16"/>
    </row>
    <row r="235" spans="1:10" ht="15.75" customHeight="1">
      <c r="A235" s="1135">
        <v>18</v>
      </c>
      <c r="B235" s="257" t="s">
        <v>42</v>
      </c>
      <c r="C235" s="17">
        <v>1930</v>
      </c>
      <c r="D235" s="607" t="s">
        <v>2448</v>
      </c>
      <c r="E235" s="410">
        <v>270000</v>
      </c>
      <c r="F235" s="4">
        <v>0</v>
      </c>
      <c r="G235" s="258">
        <v>0</v>
      </c>
      <c r="H235" s="410">
        <f t="shared" si="13"/>
        <v>270000</v>
      </c>
      <c r="I235" s="4"/>
      <c r="J235" s="16"/>
    </row>
    <row r="236" spans="1:10" ht="15.75" customHeight="1">
      <c r="A236" s="1135">
        <v>19</v>
      </c>
      <c r="B236" s="257" t="s">
        <v>43</v>
      </c>
      <c r="C236" s="17">
        <v>1995</v>
      </c>
      <c r="D236" s="607" t="s">
        <v>2782</v>
      </c>
      <c r="E236" s="410">
        <v>270000</v>
      </c>
      <c r="F236" s="4">
        <v>0</v>
      </c>
      <c r="G236" s="258">
        <v>0</v>
      </c>
      <c r="H236" s="410">
        <f t="shared" si="13"/>
        <v>270000</v>
      </c>
      <c r="I236" s="4"/>
      <c r="J236" s="16"/>
    </row>
    <row r="237" spans="1:10" ht="15.75" customHeight="1">
      <c r="A237" s="1135">
        <v>20</v>
      </c>
      <c r="B237" s="257" t="s">
        <v>20</v>
      </c>
      <c r="C237" s="17">
        <v>1971</v>
      </c>
      <c r="D237" s="607" t="s">
        <v>2503</v>
      </c>
      <c r="E237" s="410">
        <v>270000</v>
      </c>
      <c r="F237" s="4">
        <v>0</v>
      </c>
      <c r="G237" s="258"/>
      <c r="H237" s="410">
        <f t="shared" si="13"/>
        <v>270000</v>
      </c>
      <c r="I237" s="4"/>
      <c r="J237" s="16"/>
    </row>
    <row r="238" spans="1:10" ht="15.75" customHeight="1">
      <c r="A238" s="1135">
        <v>21</v>
      </c>
      <c r="B238" s="629" t="s">
        <v>2326</v>
      </c>
      <c r="C238" s="60">
        <v>1977</v>
      </c>
      <c r="D238" s="609" t="s">
        <v>2072</v>
      </c>
      <c r="E238" s="410">
        <v>270000</v>
      </c>
      <c r="F238" s="4"/>
      <c r="G238" s="258"/>
      <c r="H238" s="410">
        <f t="shared" si="13"/>
        <v>270000</v>
      </c>
      <c r="I238" s="4"/>
      <c r="J238" s="16"/>
    </row>
    <row r="239" spans="1:10" ht="15.75" customHeight="1">
      <c r="A239" s="1135">
        <v>22</v>
      </c>
      <c r="B239" s="413" t="s">
        <v>44</v>
      </c>
      <c r="C239" s="23">
        <v>1960</v>
      </c>
      <c r="D239" s="621" t="s">
        <v>2503</v>
      </c>
      <c r="E239" s="410">
        <v>270000</v>
      </c>
      <c r="F239" s="4">
        <v>0</v>
      </c>
      <c r="G239" s="258">
        <v>0</v>
      </c>
      <c r="H239" s="410">
        <f aca="true" t="shared" si="14" ref="H239:H247">G239+E239</f>
        <v>270000</v>
      </c>
      <c r="I239" s="4"/>
      <c r="J239" s="16"/>
    </row>
    <row r="240" spans="1:10" ht="15.75" customHeight="1">
      <c r="A240" s="1135">
        <v>23</v>
      </c>
      <c r="B240" s="257" t="s">
        <v>45</v>
      </c>
      <c r="C240" s="17">
        <v>1973</v>
      </c>
      <c r="D240" s="607" t="s">
        <v>2448</v>
      </c>
      <c r="E240" s="410">
        <v>270000</v>
      </c>
      <c r="F240" s="4">
        <v>0</v>
      </c>
      <c r="G240" s="258">
        <v>0</v>
      </c>
      <c r="H240" s="410">
        <f t="shared" si="14"/>
        <v>270000</v>
      </c>
      <c r="I240" s="4"/>
      <c r="J240" s="16"/>
    </row>
    <row r="241" spans="1:10" ht="15.75" customHeight="1">
      <c r="A241" s="1135">
        <v>24</v>
      </c>
      <c r="B241" s="257" t="s">
        <v>46</v>
      </c>
      <c r="C241" s="17">
        <v>1956</v>
      </c>
      <c r="D241" s="607" t="s">
        <v>2473</v>
      </c>
      <c r="E241" s="410">
        <v>270000</v>
      </c>
      <c r="F241" s="4">
        <v>0</v>
      </c>
      <c r="G241" s="258">
        <v>0</v>
      </c>
      <c r="H241" s="410">
        <f t="shared" si="14"/>
        <v>270000</v>
      </c>
      <c r="I241" s="4"/>
      <c r="J241" s="16"/>
    </row>
    <row r="242" spans="1:10" ht="15.75" customHeight="1">
      <c r="A242" s="1135">
        <v>25</v>
      </c>
      <c r="B242" s="257" t="s">
        <v>47</v>
      </c>
      <c r="C242" s="17">
        <v>1994</v>
      </c>
      <c r="D242" s="607" t="s">
        <v>2449</v>
      </c>
      <c r="E242" s="410">
        <v>270000</v>
      </c>
      <c r="F242" s="4">
        <v>0</v>
      </c>
      <c r="G242" s="258">
        <v>0</v>
      </c>
      <c r="H242" s="410">
        <f t="shared" si="14"/>
        <v>270000</v>
      </c>
      <c r="I242" s="4"/>
      <c r="J242" s="16"/>
    </row>
    <row r="243" spans="1:10" ht="15.75" customHeight="1">
      <c r="A243" s="1135">
        <v>26</v>
      </c>
      <c r="B243" s="257" t="s">
        <v>48</v>
      </c>
      <c r="C243" s="17">
        <v>1960</v>
      </c>
      <c r="D243" s="607" t="s">
        <v>2775</v>
      </c>
      <c r="E243" s="410">
        <v>270000</v>
      </c>
      <c r="F243" s="4">
        <v>0</v>
      </c>
      <c r="G243" s="258">
        <v>0</v>
      </c>
      <c r="H243" s="410">
        <f t="shared" si="14"/>
        <v>270000</v>
      </c>
      <c r="I243" s="4"/>
      <c r="J243" s="16"/>
    </row>
    <row r="244" spans="1:10" ht="15.75" customHeight="1">
      <c r="A244" s="1135">
        <v>27</v>
      </c>
      <c r="B244" s="257" t="s">
        <v>49</v>
      </c>
      <c r="C244" s="17">
        <v>1949</v>
      </c>
      <c r="D244" s="607" t="s">
        <v>2473</v>
      </c>
      <c r="E244" s="410">
        <v>270000</v>
      </c>
      <c r="F244" s="4">
        <v>0</v>
      </c>
      <c r="G244" s="258">
        <v>0</v>
      </c>
      <c r="H244" s="410">
        <f t="shared" si="14"/>
        <v>270000</v>
      </c>
      <c r="I244" s="4"/>
      <c r="J244" s="16"/>
    </row>
    <row r="245" spans="1:10" ht="15.75" customHeight="1">
      <c r="A245" s="1135">
        <v>28</v>
      </c>
      <c r="B245" s="257" t="s">
        <v>50</v>
      </c>
      <c r="C245" s="17">
        <v>1934</v>
      </c>
      <c r="D245" s="607" t="s">
        <v>2449</v>
      </c>
      <c r="E245" s="410">
        <v>270000</v>
      </c>
      <c r="F245" s="4">
        <v>0</v>
      </c>
      <c r="G245" s="258">
        <v>0</v>
      </c>
      <c r="H245" s="410">
        <f t="shared" si="14"/>
        <v>270000</v>
      </c>
      <c r="I245" s="4"/>
      <c r="J245" s="16"/>
    </row>
    <row r="246" spans="1:10" ht="15.75" customHeight="1">
      <c r="A246" s="1135">
        <v>29</v>
      </c>
      <c r="B246" s="257" t="s">
        <v>51</v>
      </c>
      <c r="C246" s="17">
        <v>1941</v>
      </c>
      <c r="D246" s="607" t="s">
        <v>2503</v>
      </c>
      <c r="E246" s="410">
        <v>270000</v>
      </c>
      <c r="F246" s="4">
        <v>0</v>
      </c>
      <c r="G246" s="258">
        <v>0</v>
      </c>
      <c r="H246" s="410">
        <f t="shared" si="14"/>
        <v>270000</v>
      </c>
      <c r="I246" s="4"/>
      <c r="J246" s="16"/>
    </row>
    <row r="247" spans="1:10" ht="15.75" customHeight="1">
      <c r="A247" s="1135">
        <v>30</v>
      </c>
      <c r="B247" s="630" t="s">
        <v>2920</v>
      </c>
      <c r="C247" s="60">
        <v>1978</v>
      </c>
      <c r="D247" s="607" t="s">
        <v>2473</v>
      </c>
      <c r="E247" s="410">
        <v>270000</v>
      </c>
      <c r="F247" s="4">
        <v>0</v>
      </c>
      <c r="G247" s="258"/>
      <c r="H247" s="410">
        <f t="shared" si="14"/>
        <v>270000</v>
      </c>
      <c r="I247" s="4"/>
      <c r="J247" s="16"/>
    </row>
    <row r="248" spans="1:10" ht="15.75" customHeight="1">
      <c r="A248" s="1135">
        <v>31</v>
      </c>
      <c r="B248" s="33" t="s">
        <v>2314</v>
      </c>
      <c r="C248" s="33">
        <v>1945</v>
      </c>
      <c r="D248" s="612" t="s">
        <v>2315</v>
      </c>
      <c r="E248" s="410">
        <v>270000</v>
      </c>
      <c r="F248" s="4">
        <v>0</v>
      </c>
      <c r="G248" s="258"/>
      <c r="H248" s="410">
        <f>G248+E248</f>
        <v>270000</v>
      </c>
      <c r="I248" s="214"/>
      <c r="J248" s="262"/>
    </row>
    <row r="249" spans="1:10" ht="15.75" customHeight="1">
      <c r="A249" s="1135">
        <v>32</v>
      </c>
      <c r="B249" s="33" t="s">
        <v>2029</v>
      </c>
      <c r="C249" s="33">
        <v>1974</v>
      </c>
      <c r="D249" s="612" t="s">
        <v>2800</v>
      </c>
      <c r="E249" s="410">
        <v>270000</v>
      </c>
      <c r="F249" s="4">
        <v>0</v>
      </c>
      <c r="G249" s="258"/>
      <c r="H249" s="410">
        <f>G249+E249</f>
        <v>270000</v>
      </c>
      <c r="I249" s="214"/>
      <c r="J249" s="262"/>
    </row>
    <row r="250" spans="1:10" ht="15.75" customHeight="1">
      <c r="A250" s="1135">
        <v>33</v>
      </c>
      <c r="B250" s="23" t="s">
        <v>2801</v>
      </c>
      <c r="C250" s="17">
        <v>1997</v>
      </c>
      <c r="D250" s="607" t="s">
        <v>2473</v>
      </c>
      <c r="E250" s="410">
        <v>270000</v>
      </c>
      <c r="F250" s="4">
        <v>0</v>
      </c>
      <c r="G250" s="258"/>
      <c r="H250" s="410">
        <f>E250+G250</f>
        <v>270000</v>
      </c>
      <c r="I250" s="214"/>
      <c r="J250" s="262"/>
    </row>
    <row r="251" spans="1:10" ht="15.75" customHeight="1">
      <c r="A251" s="1233">
        <v>34</v>
      </c>
      <c r="B251" s="33" t="s">
        <v>2880</v>
      </c>
      <c r="C251" s="33">
        <v>1953</v>
      </c>
      <c r="D251" s="612" t="s">
        <v>2469</v>
      </c>
      <c r="E251" s="410">
        <v>270000</v>
      </c>
      <c r="F251" s="4"/>
      <c r="G251" s="258">
        <v>270000</v>
      </c>
      <c r="H251" s="410">
        <f>E251+G251</f>
        <v>540000</v>
      </c>
      <c r="I251" s="214"/>
      <c r="J251" s="262"/>
    </row>
    <row r="252" spans="1:10" ht="15.75" customHeight="1">
      <c r="A252" s="1487" t="s">
        <v>478</v>
      </c>
      <c r="B252" s="1488"/>
      <c r="C252" s="1488"/>
      <c r="D252" s="1489"/>
      <c r="E252" s="591">
        <f>SUM(E218:E251)</f>
        <v>8910000</v>
      </c>
      <c r="F252" s="28"/>
      <c r="G252" s="591">
        <v>270000</v>
      </c>
      <c r="H252" s="591">
        <f>G252+E252</f>
        <v>9180000</v>
      </c>
      <c r="I252" s="4"/>
      <c r="J252" s="16"/>
    </row>
    <row r="253" spans="1:11" ht="15.75" customHeight="1">
      <c r="A253" s="607"/>
      <c r="B253" s="1530" t="s">
        <v>1238</v>
      </c>
      <c r="C253" s="1531"/>
      <c r="D253" s="1532"/>
      <c r="E253" s="17"/>
      <c r="F253" s="17"/>
      <c r="G253" s="17"/>
      <c r="H253" s="17"/>
      <c r="I253" s="87"/>
      <c r="J253" s="87"/>
      <c r="K253" s="62"/>
    </row>
    <row r="254" spans="1:11" ht="15.75" customHeight="1">
      <c r="A254" s="607">
        <v>1</v>
      </c>
      <c r="B254" s="1525" t="s">
        <v>1942</v>
      </c>
      <c r="C254" s="1526"/>
      <c r="D254" s="1527"/>
      <c r="E254" s="17" t="s">
        <v>2473</v>
      </c>
      <c r="F254" s="16"/>
      <c r="G254" s="17"/>
      <c r="H254" s="410">
        <v>5400000</v>
      </c>
      <c r="I254" s="87"/>
      <c r="J254" s="87"/>
      <c r="K254" s="62"/>
    </row>
    <row r="255" spans="1:11" ht="15.75" customHeight="1">
      <c r="A255" s="264"/>
      <c r="B255" s="1525"/>
      <c r="C255" s="1526"/>
      <c r="D255" s="1527"/>
      <c r="E255" s="410"/>
      <c r="F255" s="3"/>
      <c r="G255" s="410"/>
      <c r="H255" s="410"/>
      <c r="I255" s="87"/>
      <c r="J255" s="87"/>
      <c r="K255" s="62"/>
    </row>
    <row r="256" spans="2:10" ht="15.75" customHeight="1">
      <c r="B256" s="631" t="s">
        <v>478</v>
      </c>
      <c r="C256" s="14"/>
      <c r="D256" s="264"/>
      <c r="E256" s="215"/>
      <c r="F256" s="13"/>
      <c r="G256" s="602"/>
      <c r="H256" s="591">
        <f>SUM(H254:H255)</f>
        <v>5400000</v>
      </c>
      <c r="I256" s="29"/>
      <c r="J256" s="16"/>
    </row>
    <row r="257" spans="1:10" ht="15.75" customHeight="1">
      <c r="A257" s="1487" t="s">
        <v>1880</v>
      </c>
      <c r="B257" s="1488"/>
      <c r="C257" s="1489"/>
      <c r="D257" s="622"/>
      <c r="E257" s="591">
        <f>E252+E216+E213+E210+E205+E198++E186+E164+E151+E137+E85+E13</f>
        <v>83835000</v>
      </c>
      <c r="F257" s="28"/>
      <c r="G257" s="1223"/>
      <c r="H257" s="404">
        <f>H252+H216+H213+H210+H205+H198+H186+H164+H151+H137+H85+H13+H256</f>
        <v>90045000</v>
      </c>
      <c r="I257" s="29"/>
      <c r="J257" s="16"/>
    </row>
    <row r="258" spans="1:10" ht="15.75" customHeight="1">
      <c r="A258" s="1482" t="s">
        <v>784</v>
      </c>
      <c r="B258" s="1482"/>
      <c r="C258" s="1482"/>
      <c r="D258" s="1482"/>
      <c r="E258" s="1482"/>
      <c r="F258" s="1482"/>
      <c r="G258" s="1482"/>
      <c r="H258" s="1482"/>
      <c r="I258" s="1482"/>
      <c r="J258" s="1482"/>
    </row>
    <row r="259" spans="1:10" ht="15.75" customHeight="1">
      <c r="A259" s="460"/>
      <c r="B259" s="632"/>
      <c r="C259" s="89"/>
      <c r="D259" s="1483" t="s">
        <v>1419</v>
      </c>
      <c r="E259" s="1483"/>
      <c r="F259" s="1483"/>
      <c r="G259" s="1483"/>
      <c r="H259" s="1483"/>
      <c r="I259" s="1483"/>
      <c r="J259" s="1483"/>
    </row>
    <row r="260" spans="1:11" ht="15.75" customHeight="1">
      <c r="A260" s="460"/>
      <c r="B260" s="633" t="s">
        <v>2509</v>
      </c>
      <c r="C260" s="35"/>
      <c r="D260" s="206" t="s">
        <v>538</v>
      </c>
      <c r="E260" s="1484" t="s">
        <v>1309</v>
      </c>
      <c r="F260" s="1484"/>
      <c r="G260" s="1484"/>
      <c r="H260" s="1484"/>
      <c r="I260" s="1484"/>
      <c r="J260" s="90"/>
      <c r="K260" s="91"/>
    </row>
    <row r="261" spans="1:11" ht="15.75" customHeight="1">
      <c r="A261" s="460"/>
      <c r="B261" s="595"/>
      <c r="C261" s="89"/>
      <c r="D261" s="623"/>
      <c r="E261" s="595"/>
      <c r="F261" s="92"/>
      <c r="G261" s="595"/>
      <c r="H261" s="595"/>
      <c r="I261" s="92"/>
      <c r="J261" s="92"/>
      <c r="K261" s="91"/>
    </row>
    <row r="262" spans="1:11" ht="15.75" customHeight="1">
      <c r="A262" s="460"/>
      <c r="B262" s="595"/>
      <c r="C262" s="89"/>
      <c r="D262" s="623"/>
      <c r="E262" s="595"/>
      <c r="F262" s="92"/>
      <c r="G262" s="595"/>
      <c r="H262" s="595"/>
      <c r="I262" s="92"/>
      <c r="J262" s="92"/>
      <c r="K262" s="91"/>
    </row>
    <row r="263" spans="1:11" ht="15.75" customHeight="1">
      <c r="A263" s="460"/>
      <c r="B263" s="595"/>
      <c r="C263" s="89"/>
      <c r="D263" s="623"/>
      <c r="E263" s="595"/>
      <c r="F263" s="92"/>
      <c r="G263" s="595"/>
      <c r="H263" s="595"/>
      <c r="I263" s="92"/>
      <c r="J263" s="92"/>
      <c r="K263" s="91"/>
    </row>
    <row r="264" spans="1:11" ht="15.75" customHeight="1">
      <c r="A264" s="460"/>
      <c r="B264" s="595"/>
      <c r="C264" s="89"/>
      <c r="D264" s="623"/>
      <c r="E264" s="595"/>
      <c r="F264" s="92"/>
      <c r="G264" s="595"/>
      <c r="H264" s="595"/>
      <c r="I264" s="92"/>
      <c r="J264" s="92"/>
      <c r="K264" s="91"/>
    </row>
    <row r="265" spans="1:10" ht="15.75" customHeight="1">
      <c r="A265" s="1137"/>
      <c r="B265" s="634" t="s">
        <v>2808</v>
      </c>
      <c r="C265" s="1485" t="s">
        <v>1597</v>
      </c>
      <c r="D265" s="1485"/>
      <c r="E265" s="1485"/>
      <c r="F265" s="94"/>
      <c r="G265" s="1486"/>
      <c r="H265" s="1486"/>
      <c r="I265" s="93"/>
      <c r="J265" s="93"/>
    </row>
    <row r="266" spans="1:10" ht="15.75" customHeight="1">
      <c r="A266" s="460"/>
      <c r="B266" s="1454" t="s">
        <v>1237</v>
      </c>
      <c r="C266" s="1454"/>
      <c r="D266" s="1454"/>
      <c r="E266" s="1454"/>
      <c r="F266" s="1454"/>
      <c r="G266" s="1454"/>
      <c r="H266" s="1454"/>
      <c r="I266" s="93"/>
      <c r="J266" s="93"/>
    </row>
    <row r="267" spans="1:10" ht="15.75" customHeight="1">
      <c r="A267" s="460"/>
      <c r="B267" s="584" t="s">
        <v>1236</v>
      </c>
      <c r="C267" s="1454" t="s">
        <v>1283</v>
      </c>
      <c r="D267" s="1454"/>
      <c r="E267" s="1454"/>
      <c r="F267" s="1454"/>
      <c r="G267" s="1454"/>
      <c r="H267" s="1454"/>
      <c r="I267" s="38"/>
      <c r="J267" s="36"/>
    </row>
    <row r="268" spans="1:10" ht="15.75" customHeight="1">
      <c r="A268" s="460"/>
      <c r="B268" s="585"/>
      <c r="C268" s="93"/>
      <c r="D268" s="461"/>
      <c r="E268" s="585"/>
      <c r="F268" s="93"/>
      <c r="G268" s="603"/>
      <c r="H268" s="603"/>
      <c r="I268" s="93"/>
      <c r="J268" s="93"/>
    </row>
    <row r="269" ht="15.75" customHeight="1">
      <c r="F269" s="25"/>
    </row>
    <row r="270" ht="15.75" customHeight="1">
      <c r="F270" s="25"/>
    </row>
    <row r="272" spans="8:10" ht="15.75" customHeight="1">
      <c r="H272" s="604"/>
      <c r="I272" s="39"/>
      <c r="J272" s="39"/>
    </row>
  </sheetData>
  <mergeCells count="48">
    <mergeCell ref="B254:D254"/>
    <mergeCell ref="K133:N133"/>
    <mergeCell ref="A14:J14"/>
    <mergeCell ref="A257:C257"/>
    <mergeCell ref="A252:D252"/>
    <mergeCell ref="B253:D253"/>
    <mergeCell ref="B255:D255"/>
    <mergeCell ref="A85:D85"/>
    <mergeCell ref="A86:J86"/>
    <mergeCell ref="A137:D137"/>
    <mergeCell ref="A1:C1"/>
    <mergeCell ref="A13:D13"/>
    <mergeCell ref="I6:I7"/>
    <mergeCell ref="F6:G6"/>
    <mergeCell ref="B8:J8"/>
    <mergeCell ref="J6:J7"/>
    <mergeCell ref="A6:A7"/>
    <mergeCell ref="B6:B7"/>
    <mergeCell ref="C6:C7"/>
    <mergeCell ref="H6:H7"/>
    <mergeCell ref="E6:E7"/>
    <mergeCell ref="A2:B2"/>
    <mergeCell ref="D4:F4"/>
    <mergeCell ref="A5:J5"/>
    <mergeCell ref="D6:D7"/>
    <mergeCell ref="G4:H4"/>
    <mergeCell ref="A138:J138"/>
    <mergeCell ref="B151:D151"/>
    <mergeCell ref="A165:J165"/>
    <mergeCell ref="A186:D186"/>
    <mergeCell ref="A152:D152"/>
    <mergeCell ref="E152:J152"/>
    <mergeCell ref="A187:J187"/>
    <mergeCell ref="A199:J199"/>
    <mergeCell ref="A205:D205"/>
    <mergeCell ref="A206:J206"/>
    <mergeCell ref="A210:D210"/>
    <mergeCell ref="A211:J211"/>
    <mergeCell ref="A217:J217"/>
    <mergeCell ref="A216:D216"/>
    <mergeCell ref="B214:E214"/>
    <mergeCell ref="B266:H266"/>
    <mergeCell ref="C267:H267"/>
    <mergeCell ref="A258:J258"/>
    <mergeCell ref="D259:J259"/>
    <mergeCell ref="E260:I260"/>
    <mergeCell ref="C265:E265"/>
    <mergeCell ref="G265:H265"/>
  </mergeCells>
  <printOptions/>
  <pageMargins left="0.35" right="0.2" top="0.54" bottom="0.88" header="0.58" footer="0.3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3"/>
  <sheetViews>
    <sheetView workbookViewId="0" topLeftCell="A1">
      <selection activeCell="B346" sqref="B346:I346"/>
    </sheetView>
  </sheetViews>
  <sheetFormatPr defaultColWidth="9.00390625" defaultRowHeight="15" customHeight="1"/>
  <cols>
    <col min="1" max="1" width="4.75390625" style="726" customWidth="1"/>
    <col min="2" max="2" width="17.875" style="280" customWidth="1"/>
    <col min="3" max="3" width="6.00390625" style="726" customWidth="1"/>
    <col min="4" max="4" width="9.75390625" style="580" customWidth="1"/>
    <col min="5" max="5" width="10.00390625" style="705" customWidth="1"/>
    <col min="6" max="6" width="5.875" style="580" customWidth="1"/>
    <col min="7" max="7" width="8.625" style="744" customWidth="1"/>
    <col min="8" max="8" width="11.25390625" style="705" customWidth="1"/>
    <col min="9" max="9" width="7.50390625" style="70" customWidth="1"/>
    <col min="10" max="10" width="9.875" style="77" customWidth="1"/>
    <col min="11" max="11" width="6.625" style="70" customWidth="1"/>
    <col min="12" max="12" width="21.50390625" style="70" customWidth="1"/>
    <col min="13" max="16384" width="9.00390625" style="70" customWidth="1"/>
  </cols>
  <sheetData>
    <row r="1" spans="1:10" ht="15" customHeight="1">
      <c r="A1" s="1534" t="s">
        <v>52</v>
      </c>
      <c r="B1" s="1534"/>
      <c r="C1" s="1534"/>
      <c r="D1" s="465"/>
      <c r="E1" s="635"/>
      <c r="F1" s="465"/>
      <c r="G1" s="727"/>
      <c r="H1" s="636"/>
      <c r="I1" s="466"/>
      <c r="J1" s="467"/>
    </row>
    <row r="2" spans="1:10" ht="15" customHeight="1">
      <c r="A2" s="1534" t="s">
        <v>452</v>
      </c>
      <c r="B2" s="1534"/>
      <c r="C2" s="706"/>
      <c r="D2" s="465"/>
      <c r="E2" s="635"/>
      <c r="F2" s="465"/>
      <c r="G2" s="727"/>
      <c r="H2" s="636"/>
      <c r="I2" s="466"/>
      <c r="J2" s="467"/>
    </row>
    <row r="3" spans="1:10" ht="15" customHeight="1">
      <c r="A3" s="706"/>
      <c r="B3" s="1560" t="s">
        <v>1303</v>
      </c>
      <c r="C3" s="1560"/>
      <c r="D3" s="1560"/>
      <c r="E3" s="1560"/>
      <c r="F3" s="1560"/>
      <c r="G3" s="1560"/>
      <c r="H3" s="1560"/>
      <c r="I3" s="1560"/>
      <c r="J3" s="1560"/>
    </row>
    <row r="4" spans="1:10" ht="15" customHeight="1">
      <c r="A4" s="706"/>
      <c r="B4" s="637"/>
      <c r="C4" s="707"/>
      <c r="D4" s="1558" t="s">
        <v>1415</v>
      </c>
      <c r="E4" s="1558"/>
      <c r="F4" s="1558"/>
      <c r="G4" s="1558"/>
      <c r="H4" s="1534" t="s">
        <v>2156</v>
      </c>
      <c r="I4" s="1534"/>
      <c r="J4" s="1534"/>
    </row>
    <row r="5" spans="1:10" ht="7.5" customHeight="1">
      <c r="A5" s="1559"/>
      <c r="B5" s="1559"/>
      <c r="C5" s="1559"/>
      <c r="D5" s="1559"/>
      <c r="E5" s="1559"/>
      <c r="F5" s="1559"/>
      <c r="G5" s="1559"/>
      <c r="H5" s="1559"/>
      <c r="I5" s="1559"/>
      <c r="J5" s="1559"/>
    </row>
    <row r="6" spans="1:12" ht="15" customHeight="1">
      <c r="A6" s="1565" t="s">
        <v>1875</v>
      </c>
      <c r="B6" s="1567" t="s">
        <v>1876</v>
      </c>
      <c r="C6" s="1569" t="s">
        <v>1883</v>
      </c>
      <c r="D6" s="1571" t="s">
        <v>53</v>
      </c>
      <c r="E6" s="1561" t="s">
        <v>1877</v>
      </c>
      <c r="F6" s="1577" t="s">
        <v>1878</v>
      </c>
      <c r="G6" s="1578"/>
      <c r="H6" s="1571" t="s">
        <v>1882</v>
      </c>
      <c r="I6" s="1573" t="s">
        <v>1881</v>
      </c>
      <c r="J6" s="1575" t="s">
        <v>2231</v>
      </c>
      <c r="L6" s="70" t="s">
        <v>1960</v>
      </c>
    </row>
    <row r="7" spans="1:10" ht="29.25" customHeight="1">
      <c r="A7" s="1566"/>
      <c r="B7" s="1568"/>
      <c r="C7" s="1570"/>
      <c r="D7" s="1572"/>
      <c r="E7" s="1562"/>
      <c r="F7" s="638" t="s">
        <v>1996</v>
      </c>
      <c r="G7" s="728" t="s">
        <v>1879</v>
      </c>
      <c r="H7" s="1572"/>
      <c r="I7" s="1574"/>
      <c r="J7" s="1576"/>
    </row>
    <row r="8" spans="1:10" ht="15" customHeight="1">
      <c r="A8" s="1139">
        <v>1</v>
      </c>
      <c r="B8" s="1535" t="s">
        <v>888</v>
      </c>
      <c r="C8" s="1536"/>
      <c r="D8" s="1536"/>
      <c r="E8" s="1536"/>
      <c r="F8" s="1536"/>
      <c r="G8" s="729"/>
      <c r="H8" s="640"/>
      <c r="I8" s="486"/>
      <c r="J8" s="469"/>
    </row>
    <row r="9" spans="1:10" ht="15" customHeight="1">
      <c r="A9" s="1140">
        <v>1</v>
      </c>
      <c r="B9" s="641" t="s">
        <v>58</v>
      </c>
      <c r="C9" s="708">
        <v>1969</v>
      </c>
      <c r="D9" s="641" t="s">
        <v>54</v>
      </c>
      <c r="E9" s="642">
        <v>270000</v>
      </c>
      <c r="F9" s="643"/>
      <c r="G9" s="730"/>
      <c r="H9" s="642">
        <v>270000</v>
      </c>
      <c r="I9" s="471"/>
      <c r="J9" s="472"/>
    </row>
    <row r="10" spans="1:10" ht="15" customHeight="1">
      <c r="A10" s="1140">
        <v>2</v>
      </c>
      <c r="B10" s="641" t="s">
        <v>1230</v>
      </c>
      <c r="C10" s="708">
        <v>1967</v>
      </c>
      <c r="D10" s="641" t="s">
        <v>59</v>
      </c>
      <c r="E10" s="642">
        <v>270000</v>
      </c>
      <c r="F10" s="643"/>
      <c r="G10" s="730"/>
      <c r="H10" s="642">
        <v>270000</v>
      </c>
      <c r="I10" s="471"/>
      <c r="J10" s="472"/>
    </row>
    <row r="11" spans="1:10" ht="15" customHeight="1">
      <c r="A11" s="1140">
        <v>3</v>
      </c>
      <c r="B11" s="644" t="s">
        <v>1724</v>
      </c>
      <c r="C11" s="708">
        <v>1993</v>
      </c>
      <c r="D11" s="641" t="s">
        <v>54</v>
      </c>
      <c r="E11" s="642">
        <v>270000</v>
      </c>
      <c r="F11" s="643"/>
      <c r="G11" s="730"/>
      <c r="H11" s="642">
        <f>SUM(E11:G11)</f>
        <v>270000</v>
      </c>
      <c r="I11" s="471"/>
      <c r="J11" s="472"/>
    </row>
    <row r="12" spans="1:10" ht="15" customHeight="1">
      <c r="A12" s="1140">
        <v>4</v>
      </c>
      <c r="B12" s="644" t="s">
        <v>1725</v>
      </c>
      <c r="C12" s="708">
        <v>1965</v>
      </c>
      <c r="D12" s="641" t="s">
        <v>54</v>
      </c>
      <c r="E12" s="642">
        <v>270000</v>
      </c>
      <c r="F12" s="643"/>
      <c r="G12" s="730"/>
      <c r="H12" s="642">
        <f>SUM(E12:G12)</f>
        <v>270000</v>
      </c>
      <c r="I12" s="471"/>
      <c r="J12" s="472"/>
    </row>
    <row r="13" spans="1:10" ht="15" customHeight="1">
      <c r="A13" s="1140">
        <v>5</v>
      </c>
      <c r="B13" s="644" t="s">
        <v>202</v>
      </c>
      <c r="C13" s="708">
        <v>1967</v>
      </c>
      <c r="D13" s="641" t="s">
        <v>71</v>
      </c>
      <c r="E13" s="642">
        <v>270000</v>
      </c>
      <c r="F13" s="643"/>
      <c r="G13" s="730"/>
      <c r="H13" s="642">
        <f>SUM(E13:G13)</f>
        <v>270000</v>
      </c>
      <c r="I13" s="471"/>
      <c r="J13" s="472"/>
    </row>
    <row r="14" spans="1:10" ht="15" customHeight="1">
      <c r="A14" s="1140">
        <v>6</v>
      </c>
      <c r="B14" s="644" t="s">
        <v>1896</v>
      </c>
      <c r="C14" s="708">
        <v>1980</v>
      </c>
      <c r="D14" s="641" t="s">
        <v>74</v>
      </c>
      <c r="E14" s="642">
        <v>270000</v>
      </c>
      <c r="F14" s="643"/>
      <c r="G14" s="730"/>
      <c r="H14" s="642">
        <f>E14+G14</f>
        <v>270000</v>
      </c>
      <c r="I14" s="471"/>
      <c r="J14" s="472"/>
    </row>
    <row r="15" spans="1:10" ht="15" customHeight="1">
      <c r="A15" s="1140">
        <v>7</v>
      </c>
      <c r="B15" s="641" t="s">
        <v>61</v>
      </c>
      <c r="C15" s="708">
        <v>1971</v>
      </c>
      <c r="D15" s="641" t="s">
        <v>60</v>
      </c>
      <c r="E15" s="642">
        <v>270000</v>
      </c>
      <c r="F15" s="643"/>
      <c r="G15" s="730"/>
      <c r="H15" s="642">
        <f>E15+G15</f>
        <v>270000</v>
      </c>
      <c r="I15" s="471"/>
      <c r="J15" s="472"/>
    </row>
    <row r="16" spans="1:10" ht="15" customHeight="1">
      <c r="A16" s="1140">
        <v>8</v>
      </c>
      <c r="B16" s="641" t="s">
        <v>1231</v>
      </c>
      <c r="C16" s="708">
        <v>1965</v>
      </c>
      <c r="D16" s="641" t="s">
        <v>60</v>
      </c>
      <c r="E16" s="642">
        <v>270000</v>
      </c>
      <c r="F16" s="643"/>
      <c r="G16" s="730"/>
      <c r="H16" s="642">
        <f>E16+G16</f>
        <v>270000</v>
      </c>
      <c r="I16" s="471"/>
      <c r="J16" s="472"/>
    </row>
    <row r="17" spans="1:10" ht="15" customHeight="1">
      <c r="A17" s="1141"/>
      <c r="B17" s="1552" t="s">
        <v>478</v>
      </c>
      <c r="C17" s="1553"/>
      <c r="D17" s="1554"/>
      <c r="E17" s="645">
        <f>SUM(E9:E16)</f>
        <v>2160000</v>
      </c>
      <c r="F17" s="573"/>
      <c r="G17" s="731"/>
      <c r="H17" s="645">
        <f>SUM(E17:G17)</f>
        <v>2160000</v>
      </c>
      <c r="I17" s="471"/>
      <c r="J17" s="468"/>
    </row>
    <row r="18" spans="1:10" ht="15" customHeight="1">
      <c r="A18" s="1139">
        <v>2</v>
      </c>
      <c r="B18" s="1535" t="s">
        <v>889</v>
      </c>
      <c r="C18" s="1536"/>
      <c r="D18" s="1536"/>
      <c r="E18" s="1536"/>
      <c r="F18" s="1536"/>
      <c r="G18" s="729"/>
      <c r="H18" s="640"/>
      <c r="I18" s="486"/>
      <c r="J18" s="469"/>
    </row>
    <row r="19" spans="1:10" ht="15" customHeight="1">
      <c r="A19" s="1140">
        <v>1</v>
      </c>
      <c r="B19" s="476" t="s">
        <v>63</v>
      </c>
      <c r="C19" s="708">
        <v>1983</v>
      </c>
      <c r="D19" s="476" t="s">
        <v>64</v>
      </c>
      <c r="E19" s="642">
        <v>540000</v>
      </c>
      <c r="F19" s="643"/>
      <c r="G19" s="732"/>
      <c r="H19" s="642">
        <v>540000</v>
      </c>
      <c r="I19" s="471"/>
      <c r="J19" s="472"/>
    </row>
    <row r="20" spans="1:10" ht="15" customHeight="1">
      <c r="A20" s="473"/>
      <c r="B20" s="1552" t="s">
        <v>478</v>
      </c>
      <c r="C20" s="1553"/>
      <c r="D20" s="1554"/>
      <c r="E20" s="645">
        <f>SUM(E19:E19)</f>
        <v>540000</v>
      </c>
      <c r="F20" s="573"/>
      <c r="G20" s="733"/>
      <c r="H20" s="645">
        <f>SUM(H19:H19)</f>
        <v>540000</v>
      </c>
      <c r="I20" s="471"/>
      <c r="J20" s="468"/>
    </row>
    <row r="21" spans="1:10" ht="15" customHeight="1">
      <c r="A21" s="1139">
        <v>3</v>
      </c>
      <c r="B21" s="1535" t="s">
        <v>890</v>
      </c>
      <c r="C21" s="1536"/>
      <c r="D21" s="1536"/>
      <c r="E21" s="1536"/>
      <c r="F21" s="647"/>
      <c r="G21" s="729"/>
      <c r="H21" s="640"/>
      <c r="I21" s="486"/>
      <c r="J21" s="469"/>
    </row>
    <row r="22" spans="1:10" ht="15" customHeight="1">
      <c r="A22" s="1140">
        <v>1</v>
      </c>
      <c r="B22" s="641" t="s">
        <v>67</v>
      </c>
      <c r="C22" s="473">
        <v>1939</v>
      </c>
      <c r="D22" s="641" t="s">
        <v>60</v>
      </c>
      <c r="E22" s="642">
        <v>405000</v>
      </c>
      <c r="F22" s="648"/>
      <c r="G22" s="483"/>
      <c r="H22" s="642">
        <v>405000</v>
      </c>
      <c r="I22" s="471"/>
      <c r="J22" s="472"/>
    </row>
    <row r="23" spans="1:10" ht="15" customHeight="1">
      <c r="A23" s="1140">
        <v>2</v>
      </c>
      <c r="B23" s="641" t="s">
        <v>68</v>
      </c>
      <c r="C23" s="473">
        <v>1942</v>
      </c>
      <c r="D23" s="641" t="s">
        <v>60</v>
      </c>
      <c r="E23" s="642">
        <v>405000</v>
      </c>
      <c r="F23" s="648"/>
      <c r="G23" s="483"/>
      <c r="H23" s="642">
        <v>405000</v>
      </c>
      <c r="I23" s="471"/>
      <c r="J23" s="472"/>
    </row>
    <row r="24" spans="1:10" ht="15" customHeight="1">
      <c r="A24" s="1140">
        <v>3</v>
      </c>
      <c r="B24" s="641" t="s">
        <v>70</v>
      </c>
      <c r="C24" s="473">
        <v>1950</v>
      </c>
      <c r="D24" s="641" t="s">
        <v>71</v>
      </c>
      <c r="E24" s="642">
        <v>405000</v>
      </c>
      <c r="F24" s="648"/>
      <c r="G24" s="483"/>
      <c r="H24" s="642">
        <v>405000</v>
      </c>
      <c r="I24" s="471"/>
      <c r="J24" s="472"/>
    </row>
    <row r="25" spans="1:10" ht="15" customHeight="1">
      <c r="A25" s="1140">
        <v>4</v>
      </c>
      <c r="B25" s="641" t="s">
        <v>72</v>
      </c>
      <c r="C25" s="473">
        <v>1940</v>
      </c>
      <c r="D25" s="641" t="s">
        <v>65</v>
      </c>
      <c r="E25" s="642">
        <v>405000</v>
      </c>
      <c r="F25" s="648"/>
      <c r="G25" s="483"/>
      <c r="H25" s="642">
        <v>405000</v>
      </c>
      <c r="I25" s="471"/>
      <c r="J25" s="472"/>
    </row>
    <row r="26" spans="1:10" ht="15" customHeight="1">
      <c r="A26" s="1140">
        <v>5</v>
      </c>
      <c r="B26" s="641" t="s">
        <v>2899</v>
      </c>
      <c r="C26" s="473">
        <v>1956</v>
      </c>
      <c r="D26" s="641" t="s">
        <v>54</v>
      </c>
      <c r="E26" s="642">
        <v>405000</v>
      </c>
      <c r="F26" s="648"/>
      <c r="G26" s="732"/>
      <c r="H26" s="642">
        <f>SUM(E26:G26)</f>
        <v>405000</v>
      </c>
      <c r="I26" s="471"/>
      <c r="J26" s="472"/>
    </row>
    <row r="27" spans="1:10" ht="15" customHeight="1">
      <c r="A27" s="1140">
        <v>6</v>
      </c>
      <c r="B27" s="641" t="s">
        <v>2761</v>
      </c>
      <c r="C27" s="473">
        <v>1956</v>
      </c>
      <c r="D27" s="641" t="s">
        <v>65</v>
      </c>
      <c r="E27" s="642">
        <v>405000</v>
      </c>
      <c r="F27" s="648"/>
      <c r="G27" s="732"/>
      <c r="H27" s="642">
        <f>SUM(E27:G27)</f>
        <v>405000</v>
      </c>
      <c r="I27" s="471"/>
      <c r="J27" s="472"/>
    </row>
    <row r="28" spans="1:10" ht="15" customHeight="1">
      <c r="A28" s="1140">
        <v>7</v>
      </c>
      <c r="B28" s="641" t="s">
        <v>991</v>
      </c>
      <c r="C28" s="473">
        <v>1955</v>
      </c>
      <c r="D28" s="641" t="s">
        <v>62</v>
      </c>
      <c r="E28" s="642">
        <v>405000</v>
      </c>
      <c r="F28" s="648"/>
      <c r="G28" s="732"/>
      <c r="H28" s="642">
        <f>SUM(E28:G28)</f>
        <v>405000</v>
      </c>
      <c r="I28" s="471"/>
      <c r="J28" s="472"/>
    </row>
    <row r="29" spans="1:10" ht="15" customHeight="1">
      <c r="A29" s="473"/>
      <c r="B29" s="1552" t="s">
        <v>478</v>
      </c>
      <c r="C29" s="1553"/>
      <c r="D29" s="1554"/>
      <c r="E29" s="645">
        <f>SUM(E22:E28)</f>
        <v>2835000</v>
      </c>
      <c r="F29" s="650"/>
      <c r="G29" s="733"/>
      <c r="H29" s="645">
        <f>SUM(E29:G29)</f>
        <v>2835000</v>
      </c>
      <c r="I29" s="471"/>
      <c r="J29" s="468"/>
    </row>
    <row r="30" spans="1:10" ht="15" customHeight="1">
      <c r="A30" s="1139">
        <v>4</v>
      </c>
      <c r="B30" s="1535" t="s">
        <v>891</v>
      </c>
      <c r="C30" s="1536"/>
      <c r="D30" s="1536"/>
      <c r="E30" s="1536"/>
      <c r="F30" s="647"/>
      <c r="G30" s="729"/>
      <c r="H30" s="640"/>
      <c r="I30" s="486"/>
      <c r="J30" s="469"/>
    </row>
    <row r="31" spans="1:10" ht="15" customHeight="1">
      <c r="A31" s="473">
        <v>1</v>
      </c>
      <c r="B31" s="651" t="s">
        <v>73</v>
      </c>
      <c r="C31" s="473">
        <v>1933</v>
      </c>
      <c r="D31" s="476" t="s">
        <v>74</v>
      </c>
      <c r="E31" s="480">
        <v>540000</v>
      </c>
      <c r="F31" s="643"/>
      <c r="G31" s="732"/>
      <c r="H31" s="480">
        <v>540000</v>
      </c>
      <c r="I31" s="471"/>
      <c r="J31" s="472"/>
    </row>
    <row r="32" spans="1:10" ht="15" customHeight="1">
      <c r="A32" s="473">
        <v>2</v>
      </c>
      <c r="B32" s="641" t="s">
        <v>69</v>
      </c>
      <c r="C32" s="473">
        <v>1944</v>
      </c>
      <c r="D32" s="641" t="s">
        <v>54</v>
      </c>
      <c r="E32" s="480">
        <v>540000</v>
      </c>
      <c r="F32" s="643"/>
      <c r="G32" s="732"/>
      <c r="H32" s="480">
        <v>540000</v>
      </c>
      <c r="I32" s="471"/>
      <c r="J32" s="472"/>
    </row>
    <row r="33" spans="1:10" ht="15" customHeight="1">
      <c r="A33" s="473">
        <v>3</v>
      </c>
      <c r="B33" s="641" t="s">
        <v>2463</v>
      </c>
      <c r="C33" s="473">
        <v>1936</v>
      </c>
      <c r="D33" s="641" t="s">
        <v>54</v>
      </c>
      <c r="E33" s="480">
        <v>540000</v>
      </c>
      <c r="F33" s="643"/>
      <c r="G33" s="732"/>
      <c r="H33" s="480">
        <f>SUM(E33:G33)</f>
        <v>540000</v>
      </c>
      <c r="I33" s="471"/>
      <c r="J33" s="472"/>
    </row>
    <row r="34" spans="1:10" ht="15" customHeight="1">
      <c r="A34" s="473">
        <v>4</v>
      </c>
      <c r="B34" s="641" t="s">
        <v>66</v>
      </c>
      <c r="C34" s="473">
        <v>1936</v>
      </c>
      <c r="D34" s="641" t="s">
        <v>60</v>
      </c>
      <c r="E34" s="480">
        <v>540000</v>
      </c>
      <c r="F34" s="643"/>
      <c r="G34" s="732"/>
      <c r="H34" s="480">
        <f>SUM(E34:G34)</f>
        <v>540000</v>
      </c>
      <c r="I34" s="471"/>
      <c r="J34" s="472"/>
    </row>
    <row r="35" spans="1:10" ht="15" customHeight="1">
      <c r="A35" s="473"/>
      <c r="B35" s="1552" t="s">
        <v>478</v>
      </c>
      <c r="C35" s="1553"/>
      <c r="D35" s="1554"/>
      <c r="E35" s="645">
        <f>SUM(E31:E34)</f>
        <v>2160000</v>
      </c>
      <c r="F35" s="573"/>
      <c r="G35" s="733"/>
      <c r="H35" s="645">
        <f>SUM(E35:G35)</f>
        <v>2160000</v>
      </c>
      <c r="I35" s="471"/>
      <c r="J35" s="468"/>
    </row>
    <row r="36" spans="1:10" ht="15" customHeight="1">
      <c r="A36" s="1142">
        <v>5</v>
      </c>
      <c r="B36" s="1535" t="s">
        <v>892</v>
      </c>
      <c r="C36" s="1536"/>
      <c r="D36" s="1536"/>
      <c r="E36" s="1537"/>
      <c r="F36" s="650"/>
      <c r="G36" s="728"/>
      <c r="H36" s="639"/>
      <c r="I36" s="471"/>
      <c r="J36" s="468"/>
    </row>
    <row r="37" spans="1:10" ht="15" customHeight="1">
      <c r="A37" s="1143">
        <v>1</v>
      </c>
      <c r="B37" s="652" t="s">
        <v>2859</v>
      </c>
      <c r="C37" s="709">
        <v>1932</v>
      </c>
      <c r="D37" s="653" t="s">
        <v>75</v>
      </c>
      <c r="E37" s="654">
        <v>270000</v>
      </c>
      <c r="F37" s="655"/>
      <c r="G37" s="734"/>
      <c r="H37" s="654">
        <f>E37+G37</f>
        <v>270000</v>
      </c>
      <c r="I37" s="474"/>
      <c r="J37" s="475"/>
    </row>
    <row r="38" spans="1:10" ht="15" customHeight="1">
      <c r="A38" s="1143">
        <v>2</v>
      </c>
      <c r="B38" s="641" t="s">
        <v>76</v>
      </c>
      <c r="C38" s="708">
        <v>1921</v>
      </c>
      <c r="D38" s="641" t="s">
        <v>60</v>
      </c>
      <c r="E38" s="654">
        <v>270000</v>
      </c>
      <c r="F38" s="643"/>
      <c r="G38" s="732"/>
      <c r="H38" s="654">
        <f aca="true" t="shared" si="0" ref="H38:H80">E38+G38</f>
        <v>270000</v>
      </c>
      <c r="I38" s="471"/>
      <c r="J38" s="472"/>
    </row>
    <row r="39" spans="1:10" ht="15" customHeight="1">
      <c r="A39" s="1143">
        <v>3</v>
      </c>
      <c r="B39" s="641" t="s">
        <v>77</v>
      </c>
      <c r="C39" s="708">
        <v>1925</v>
      </c>
      <c r="D39" s="641" t="s">
        <v>62</v>
      </c>
      <c r="E39" s="654">
        <v>270000</v>
      </c>
      <c r="F39" s="643"/>
      <c r="G39" s="732"/>
      <c r="H39" s="654">
        <f t="shared" si="0"/>
        <v>270000</v>
      </c>
      <c r="I39" s="471"/>
      <c r="J39" s="472"/>
    </row>
    <row r="40" spans="1:10" ht="15" customHeight="1">
      <c r="A40" s="1143">
        <v>4</v>
      </c>
      <c r="B40" s="641" t="s">
        <v>1232</v>
      </c>
      <c r="C40" s="708">
        <v>1926</v>
      </c>
      <c r="D40" s="641" t="s">
        <v>60</v>
      </c>
      <c r="E40" s="654">
        <v>270000</v>
      </c>
      <c r="F40" s="643"/>
      <c r="G40" s="732"/>
      <c r="H40" s="654">
        <f t="shared" si="0"/>
        <v>270000</v>
      </c>
      <c r="I40" s="471"/>
      <c r="J40" s="472"/>
    </row>
    <row r="41" spans="1:10" ht="15" customHeight="1">
      <c r="A41" s="1143">
        <v>5</v>
      </c>
      <c r="B41" s="641" t="s">
        <v>78</v>
      </c>
      <c r="C41" s="708">
        <v>1928</v>
      </c>
      <c r="D41" s="641" t="s">
        <v>60</v>
      </c>
      <c r="E41" s="654">
        <v>270000</v>
      </c>
      <c r="F41" s="643"/>
      <c r="G41" s="732"/>
      <c r="H41" s="654">
        <f t="shared" si="0"/>
        <v>270000</v>
      </c>
      <c r="I41" s="471"/>
      <c r="J41" s="472"/>
    </row>
    <row r="42" spans="1:10" ht="15" customHeight="1">
      <c r="A42" s="1143">
        <v>6</v>
      </c>
      <c r="B42" s="641" t="s">
        <v>80</v>
      </c>
      <c r="C42" s="708">
        <v>1930</v>
      </c>
      <c r="D42" s="641" t="s">
        <v>62</v>
      </c>
      <c r="E42" s="654">
        <v>270000</v>
      </c>
      <c r="F42" s="643"/>
      <c r="G42" s="732"/>
      <c r="H42" s="654">
        <f t="shared" si="0"/>
        <v>270000</v>
      </c>
      <c r="I42" s="471"/>
      <c r="J42" s="472"/>
    </row>
    <row r="43" spans="1:10" ht="15" customHeight="1">
      <c r="A43" s="1143">
        <v>7</v>
      </c>
      <c r="B43" s="641" t="s">
        <v>81</v>
      </c>
      <c r="C43" s="708">
        <v>1930</v>
      </c>
      <c r="D43" s="641" t="s">
        <v>62</v>
      </c>
      <c r="E43" s="654">
        <v>270000</v>
      </c>
      <c r="F43" s="643"/>
      <c r="G43" s="732"/>
      <c r="H43" s="654">
        <f t="shared" si="0"/>
        <v>270000</v>
      </c>
      <c r="I43" s="471"/>
      <c r="J43" s="472"/>
    </row>
    <row r="44" spans="1:10" ht="15" customHeight="1">
      <c r="A44" s="1143">
        <v>8</v>
      </c>
      <c r="B44" s="476" t="s">
        <v>84</v>
      </c>
      <c r="C44" s="708">
        <v>1931</v>
      </c>
      <c r="D44" s="476" t="s">
        <v>62</v>
      </c>
      <c r="E44" s="654">
        <v>270000</v>
      </c>
      <c r="F44" s="643"/>
      <c r="G44" s="732"/>
      <c r="H44" s="654">
        <f t="shared" si="0"/>
        <v>270000</v>
      </c>
      <c r="I44" s="471"/>
      <c r="J44" s="472"/>
    </row>
    <row r="45" spans="1:10" ht="15" customHeight="1">
      <c r="A45" s="1143">
        <v>9</v>
      </c>
      <c r="B45" s="641" t="s">
        <v>85</v>
      </c>
      <c r="C45" s="708">
        <v>1927</v>
      </c>
      <c r="D45" s="641" t="s">
        <v>86</v>
      </c>
      <c r="E45" s="654">
        <v>270000</v>
      </c>
      <c r="F45" s="643"/>
      <c r="G45" s="732"/>
      <c r="H45" s="654">
        <f t="shared" si="0"/>
        <v>270000</v>
      </c>
      <c r="I45" s="471"/>
      <c r="J45" s="472"/>
    </row>
    <row r="46" spans="1:10" ht="15" customHeight="1">
      <c r="A46" s="1143">
        <v>10</v>
      </c>
      <c r="B46" s="641" t="s">
        <v>87</v>
      </c>
      <c r="C46" s="708">
        <v>1923</v>
      </c>
      <c r="D46" s="641" t="s">
        <v>86</v>
      </c>
      <c r="E46" s="654">
        <v>270000</v>
      </c>
      <c r="F46" s="643"/>
      <c r="G46" s="732"/>
      <c r="H46" s="654">
        <f t="shared" si="0"/>
        <v>270000</v>
      </c>
      <c r="I46" s="471"/>
      <c r="J46" s="472"/>
    </row>
    <row r="47" spans="1:10" ht="15" customHeight="1">
      <c r="A47" s="1143">
        <v>11</v>
      </c>
      <c r="B47" s="641" t="s">
        <v>88</v>
      </c>
      <c r="C47" s="708">
        <v>1917</v>
      </c>
      <c r="D47" s="641" t="s">
        <v>86</v>
      </c>
      <c r="E47" s="654">
        <v>270000</v>
      </c>
      <c r="F47" s="643"/>
      <c r="G47" s="732"/>
      <c r="H47" s="654">
        <f t="shared" si="0"/>
        <v>270000</v>
      </c>
      <c r="I47" s="471"/>
      <c r="J47" s="472"/>
    </row>
    <row r="48" spans="1:10" ht="15" customHeight="1">
      <c r="A48" s="1143">
        <v>12</v>
      </c>
      <c r="B48" s="476" t="s">
        <v>89</v>
      </c>
      <c r="C48" s="708">
        <v>1925</v>
      </c>
      <c r="D48" s="476" t="s">
        <v>86</v>
      </c>
      <c r="E48" s="654">
        <v>270000</v>
      </c>
      <c r="F48" s="643"/>
      <c r="G48" s="732"/>
      <c r="H48" s="654">
        <f t="shared" si="0"/>
        <v>270000</v>
      </c>
      <c r="I48" s="471"/>
      <c r="J48" s="472"/>
    </row>
    <row r="49" spans="1:10" ht="15" customHeight="1">
      <c r="A49" s="1143">
        <v>13</v>
      </c>
      <c r="B49" s="476" t="s">
        <v>91</v>
      </c>
      <c r="C49" s="708">
        <v>1930</v>
      </c>
      <c r="D49" s="476" t="s">
        <v>90</v>
      </c>
      <c r="E49" s="654">
        <v>270000</v>
      </c>
      <c r="F49" s="643"/>
      <c r="G49" s="732"/>
      <c r="H49" s="654">
        <f t="shared" si="0"/>
        <v>270000</v>
      </c>
      <c r="I49" s="471"/>
      <c r="J49" s="472"/>
    </row>
    <row r="50" spans="1:10" ht="15" customHeight="1">
      <c r="A50" s="1143">
        <v>14</v>
      </c>
      <c r="B50" s="641" t="s">
        <v>92</v>
      </c>
      <c r="C50" s="708">
        <v>1924</v>
      </c>
      <c r="D50" s="476" t="s">
        <v>90</v>
      </c>
      <c r="E50" s="654">
        <v>270000</v>
      </c>
      <c r="F50" s="643"/>
      <c r="G50" s="732"/>
      <c r="H50" s="654">
        <f t="shared" si="0"/>
        <v>270000</v>
      </c>
      <c r="I50" s="471"/>
      <c r="J50" s="472"/>
    </row>
    <row r="51" spans="1:10" ht="15" customHeight="1">
      <c r="A51" s="1143">
        <v>15</v>
      </c>
      <c r="B51" s="641" t="s">
        <v>94</v>
      </c>
      <c r="C51" s="708">
        <v>1926</v>
      </c>
      <c r="D51" s="476" t="s">
        <v>90</v>
      </c>
      <c r="E51" s="654">
        <v>270000</v>
      </c>
      <c r="F51" s="643"/>
      <c r="G51" s="732"/>
      <c r="H51" s="654">
        <f t="shared" si="0"/>
        <v>270000</v>
      </c>
      <c r="I51" s="471"/>
      <c r="J51" s="472"/>
    </row>
    <row r="52" spans="1:10" ht="15" customHeight="1">
      <c r="A52" s="1143">
        <v>16</v>
      </c>
      <c r="B52" s="476" t="s">
        <v>95</v>
      </c>
      <c r="C52" s="708">
        <v>1928</v>
      </c>
      <c r="D52" s="476" t="s">
        <v>90</v>
      </c>
      <c r="E52" s="654">
        <v>270000</v>
      </c>
      <c r="F52" s="643"/>
      <c r="G52" s="732"/>
      <c r="H52" s="654">
        <f t="shared" si="0"/>
        <v>270000</v>
      </c>
      <c r="I52" s="471"/>
      <c r="J52" s="472"/>
    </row>
    <row r="53" spans="1:10" ht="15" customHeight="1">
      <c r="A53" s="1143">
        <v>17</v>
      </c>
      <c r="B53" s="476" t="s">
        <v>96</v>
      </c>
      <c r="C53" s="708">
        <v>1928</v>
      </c>
      <c r="D53" s="476" t="s">
        <v>90</v>
      </c>
      <c r="E53" s="654">
        <v>270000</v>
      </c>
      <c r="F53" s="643"/>
      <c r="G53" s="732"/>
      <c r="H53" s="654">
        <f t="shared" si="0"/>
        <v>270000</v>
      </c>
      <c r="I53" s="471"/>
      <c r="J53" s="472"/>
    </row>
    <row r="54" spans="1:10" ht="15" customHeight="1">
      <c r="A54" s="1143">
        <v>18</v>
      </c>
      <c r="B54" s="476" t="s">
        <v>97</v>
      </c>
      <c r="C54" s="708">
        <v>1927</v>
      </c>
      <c r="D54" s="476" t="s">
        <v>90</v>
      </c>
      <c r="E54" s="654">
        <v>270000</v>
      </c>
      <c r="F54" s="643"/>
      <c r="G54" s="732"/>
      <c r="H54" s="654">
        <f t="shared" si="0"/>
        <v>270000</v>
      </c>
      <c r="I54" s="471"/>
      <c r="J54" s="472"/>
    </row>
    <row r="55" spans="1:10" ht="15" customHeight="1">
      <c r="A55" s="1143">
        <v>19</v>
      </c>
      <c r="B55" s="641" t="s">
        <v>98</v>
      </c>
      <c r="C55" s="708">
        <v>1920</v>
      </c>
      <c r="D55" s="641" t="s">
        <v>54</v>
      </c>
      <c r="E55" s="654">
        <v>270000</v>
      </c>
      <c r="F55" s="643"/>
      <c r="G55" s="732"/>
      <c r="H55" s="654">
        <f t="shared" si="0"/>
        <v>270000</v>
      </c>
      <c r="I55" s="471"/>
      <c r="J55" s="472"/>
    </row>
    <row r="56" spans="1:10" ht="15" customHeight="1">
      <c r="A56" s="1143">
        <v>20</v>
      </c>
      <c r="B56" s="641" t="s">
        <v>1328</v>
      </c>
      <c r="C56" s="708">
        <v>1920</v>
      </c>
      <c r="D56" s="641" t="s">
        <v>54</v>
      </c>
      <c r="E56" s="654">
        <v>270000</v>
      </c>
      <c r="F56" s="643"/>
      <c r="G56" s="732"/>
      <c r="H56" s="654">
        <f t="shared" si="0"/>
        <v>270000</v>
      </c>
      <c r="I56" s="471"/>
      <c r="J56" s="472"/>
    </row>
    <row r="57" spans="1:10" ht="15" customHeight="1">
      <c r="A57" s="1143">
        <v>21</v>
      </c>
      <c r="B57" s="641" t="s">
        <v>101</v>
      </c>
      <c r="C57" s="708">
        <v>1925</v>
      </c>
      <c r="D57" s="641" t="s">
        <v>54</v>
      </c>
      <c r="E57" s="654">
        <v>270000</v>
      </c>
      <c r="F57" s="643"/>
      <c r="G57" s="732"/>
      <c r="H57" s="654">
        <f t="shared" si="0"/>
        <v>270000</v>
      </c>
      <c r="I57" s="471"/>
      <c r="J57" s="472"/>
    </row>
    <row r="58" spans="1:10" ht="15" customHeight="1">
      <c r="A58" s="1143">
        <v>22</v>
      </c>
      <c r="B58" s="641" t="s">
        <v>102</v>
      </c>
      <c r="C58" s="708">
        <v>1920</v>
      </c>
      <c r="D58" s="641" t="s">
        <v>54</v>
      </c>
      <c r="E58" s="654">
        <v>270000</v>
      </c>
      <c r="F58" s="643"/>
      <c r="G58" s="732"/>
      <c r="H58" s="654">
        <f t="shared" si="0"/>
        <v>270000</v>
      </c>
      <c r="I58" s="471"/>
      <c r="J58" s="472"/>
    </row>
    <row r="59" spans="1:10" ht="15" customHeight="1">
      <c r="A59" s="1143">
        <v>23</v>
      </c>
      <c r="B59" s="641" t="s">
        <v>88</v>
      </c>
      <c r="C59" s="708">
        <v>1930</v>
      </c>
      <c r="D59" s="641" t="s">
        <v>54</v>
      </c>
      <c r="E59" s="654">
        <v>270000</v>
      </c>
      <c r="F59" s="643"/>
      <c r="G59" s="732"/>
      <c r="H59" s="654">
        <f t="shared" si="0"/>
        <v>270000</v>
      </c>
      <c r="I59" s="471"/>
      <c r="J59" s="472"/>
    </row>
    <row r="60" spans="1:10" ht="15" customHeight="1">
      <c r="A60" s="1143">
        <v>24</v>
      </c>
      <c r="B60" s="641" t="s">
        <v>109</v>
      </c>
      <c r="C60" s="708">
        <v>1925</v>
      </c>
      <c r="D60" s="641" t="s">
        <v>54</v>
      </c>
      <c r="E60" s="654">
        <v>270000</v>
      </c>
      <c r="F60" s="643"/>
      <c r="G60" s="732"/>
      <c r="H60" s="654">
        <f t="shared" si="0"/>
        <v>270000</v>
      </c>
      <c r="I60" s="471"/>
      <c r="J60" s="472"/>
    </row>
    <row r="61" spans="1:10" ht="15" customHeight="1">
      <c r="A61" s="1143">
        <v>25</v>
      </c>
      <c r="B61" s="476" t="s">
        <v>110</v>
      </c>
      <c r="C61" s="708">
        <v>1929</v>
      </c>
      <c r="D61" s="476" t="s">
        <v>54</v>
      </c>
      <c r="E61" s="654">
        <v>270000</v>
      </c>
      <c r="F61" s="643"/>
      <c r="G61" s="732"/>
      <c r="H61" s="654">
        <f t="shared" si="0"/>
        <v>270000</v>
      </c>
      <c r="I61" s="471"/>
      <c r="J61" s="472"/>
    </row>
    <row r="62" spans="1:10" ht="15" customHeight="1">
      <c r="A62" s="1143">
        <v>26</v>
      </c>
      <c r="B62" s="476" t="s">
        <v>111</v>
      </c>
      <c r="C62" s="708">
        <v>1928</v>
      </c>
      <c r="D62" s="476" t="s">
        <v>54</v>
      </c>
      <c r="E62" s="654">
        <v>270000</v>
      </c>
      <c r="F62" s="643"/>
      <c r="G62" s="732"/>
      <c r="H62" s="654">
        <f t="shared" si="0"/>
        <v>270000</v>
      </c>
      <c r="I62" s="471"/>
      <c r="J62" s="472"/>
    </row>
    <row r="63" spans="1:10" ht="15" customHeight="1">
      <c r="A63" s="1143">
        <v>27</v>
      </c>
      <c r="B63" s="476" t="s">
        <v>2472</v>
      </c>
      <c r="C63" s="708">
        <v>1928</v>
      </c>
      <c r="D63" s="476" t="s">
        <v>54</v>
      </c>
      <c r="E63" s="654">
        <v>270000</v>
      </c>
      <c r="F63" s="643"/>
      <c r="G63" s="732"/>
      <c r="H63" s="654">
        <f t="shared" si="0"/>
        <v>270000</v>
      </c>
      <c r="I63" s="471"/>
      <c r="J63" s="472"/>
    </row>
    <row r="64" spans="1:10" ht="15" customHeight="1">
      <c r="A64" s="1143">
        <v>28</v>
      </c>
      <c r="B64" s="476" t="s">
        <v>113</v>
      </c>
      <c r="C64" s="708">
        <v>1930</v>
      </c>
      <c r="D64" s="476" t="s">
        <v>54</v>
      </c>
      <c r="E64" s="654">
        <v>270000</v>
      </c>
      <c r="F64" s="643"/>
      <c r="G64" s="732"/>
      <c r="H64" s="654">
        <f t="shared" si="0"/>
        <v>270000</v>
      </c>
      <c r="I64" s="471"/>
      <c r="J64" s="472"/>
    </row>
    <row r="65" spans="1:10" ht="15" customHeight="1">
      <c r="A65" s="1143">
        <v>29</v>
      </c>
      <c r="B65" s="476" t="s">
        <v>115</v>
      </c>
      <c r="C65" s="708">
        <v>1932</v>
      </c>
      <c r="D65" s="476" t="s">
        <v>54</v>
      </c>
      <c r="E65" s="654">
        <v>270000</v>
      </c>
      <c r="F65" s="643"/>
      <c r="G65" s="732"/>
      <c r="H65" s="654">
        <f t="shared" si="0"/>
        <v>270000</v>
      </c>
      <c r="I65" s="471"/>
      <c r="J65" s="472"/>
    </row>
    <row r="66" spans="1:10" ht="15" customHeight="1">
      <c r="A66" s="1143">
        <v>30</v>
      </c>
      <c r="B66" s="641" t="s">
        <v>116</v>
      </c>
      <c r="C66" s="708">
        <v>1924</v>
      </c>
      <c r="D66" s="641" t="s">
        <v>65</v>
      </c>
      <c r="E66" s="654">
        <v>270000</v>
      </c>
      <c r="F66" s="643"/>
      <c r="G66" s="732"/>
      <c r="H66" s="654">
        <f t="shared" si="0"/>
        <v>270000</v>
      </c>
      <c r="I66" s="471"/>
      <c r="J66" s="472"/>
    </row>
    <row r="67" spans="1:10" ht="15" customHeight="1">
      <c r="A67" s="1143">
        <v>31</v>
      </c>
      <c r="B67" s="641" t="s">
        <v>1233</v>
      </c>
      <c r="C67" s="708">
        <v>1924</v>
      </c>
      <c r="D67" s="641" t="s">
        <v>71</v>
      </c>
      <c r="E67" s="654">
        <v>270000</v>
      </c>
      <c r="F67" s="643"/>
      <c r="G67" s="732"/>
      <c r="H67" s="654">
        <f t="shared" si="0"/>
        <v>270000</v>
      </c>
      <c r="I67" s="471"/>
      <c r="J67" s="472"/>
    </row>
    <row r="68" spans="1:10" ht="15" customHeight="1">
      <c r="A68" s="1143">
        <v>32</v>
      </c>
      <c r="B68" s="476" t="s">
        <v>117</v>
      </c>
      <c r="C68" s="708">
        <v>1930</v>
      </c>
      <c r="D68" s="476" t="s">
        <v>65</v>
      </c>
      <c r="E68" s="654">
        <v>270000</v>
      </c>
      <c r="F68" s="643"/>
      <c r="G68" s="732"/>
      <c r="H68" s="654">
        <f t="shared" si="0"/>
        <v>270000</v>
      </c>
      <c r="I68" s="471"/>
      <c r="J68" s="472"/>
    </row>
    <row r="69" spans="1:10" ht="15" customHeight="1">
      <c r="A69" s="1143">
        <v>33</v>
      </c>
      <c r="B69" s="476" t="s">
        <v>119</v>
      </c>
      <c r="C69" s="708">
        <v>1927</v>
      </c>
      <c r="D69" s="476" t="s">
        <v>65</v>
      </c>
      <c r="E69" s="654">
        <v>270000</v>
      </c>
      <c r="F69" s="643"/>
      <c r="G69" s="732"/>
      <c r="H69" s="654">
        <f t="shared" si="0"/>
        <v>270000</v>
      </c>
      <c r="I69" s="471"/>
      <c r="J69" s="472"/>
    </row>
    <row r="70" spans="1:10" ht="15" customHeight="1">
      <c r="A70" s="1143">
        <v>34</v>
      </c>
      <c r="B70" s="476" t="s">
        <v>122</v>
      </c>
      <c r="C70" s="708">
        <v>1930</v>
      </c>
      <c r="D70" s="476" t="s">
        <v>59</v>
      </c>
      <c r="E70" s="654">
        <v>270000</v>
      </c>
      <c r="F70" s="643"/>
      <c r="G70" s="732"/>
      <c r="H70" s="654">
        <f t="shared" si="0"/>
        <v>270000</v>
      </c>
      <c r="I70" s="471"/>
      <c r="J70" s="472"/>
    </row>
    <row r="71" spans="1:10" ht="15" customHeight="1">
      <c r="A71" s="1143">
        <v>35</v>
      </c>
      <c r="B71" s="476" t="s">
        <v>125</v>
      </c>
      <c r="C71" s="708">
        <v>1932</v>
      </c>
      <c r="D71" s="476" t="s">
        <v>59</v>
      </c>
      <c r="E71" s="654">
        <v>270000</v>
      </c>
      <c r="F71" s="643"/>
      <c r="G71" s="732"/>
      <c r="H71" s="654">
        <f t="shared" si="0"/>
        <v>270000</v>
      </c>
      <c r="I71" s="471"/>
      <c r="J71" s="472"/>
    </row>
    <row r="72" spans="1:10" ht="15" customHeight="1">
      <c r="A72" s="1143">
        <v>36</v>
      </c>
      <c r="B72" s="641" t="s">
        <v>127</v>
      </c>
      <c r="C72" s="708">
        <v>1925</v>
      </c>
      <c r="D72" s="476" t="s">
        <v>1955</v>
      </c>
      <c r="E72" s="654">
        <v>270000</v>
      </c>
      <c r="F72" s="643"/>
      <c r="G72" s="732"/>
      <c r="H72" s="654">
        <f t="shared" si="0"/>
        <v>270000</v>
      </c>
      <c r="I72" s="471"/>
      <c r="J72" s="472"/>
    </row>
    <row r="73" spans="1:10" ht="15" customHeight="1">
      <c r="A73" s="1143">
        <v>37</v>
      </c>
      <c r="B73" s="476" t="s">
        <v>89</v>
      </c>
      <c r="C73" s="708">
        <v>1931</v>
      </c>
      <c r="D73" s="641" t="s">
        <v>86</v>
      </c>
      <c r="E73" s="654">
        <v>270000</v>
      </c>
      <c r="F73" s="643"/>
      <c r="G73" s="732"/>
      <c r="H73" s="654">
        <f t="shared" si="0"/>
        <v>270000</v>
      </c>
      <c r="I73" s="471"/>
      <c r="J73" s="472"/>
    </row>
    <row r="74" spans="1:10" ht="15" customHeight="1">
      <c r="A74" s="1143">
        <v>38</v>
      </c>
      <c r="B74" s="476" t="s">
        <v>129</v>
      </c>
      <c r="C74" s="708">
        <v>1932</v>
      </c>
      <c r="D74" s="476" t="s">
        <v>90</v>
      </c>
      <c r="E74" s="654">
        <v>270000</v>
      </c>
      <c r="F74" s="643"/>
      <c r="G74" s="732"/>
      <c r="H74" s="654">
        <f t="shared" si="0"/>
        <v>270000</v>
      </c>
      <c r="I74" s="471"/>
      <c r="J74" s="472"/>
    </row>
    <row r="75" spans="1:10" ht="15" customHeight="1">
      <c r="A75" s="1143">
        <v>39</v>
      </c>
      <c r="B75" s="476" t="s">
        <v>130</v>
      </c>
      <c r="C75" s="708">
        <v>1933</v>
      </c>
      <c r="D75" s="476" t="s">
        <v>60</v>
      </c>
      <c r="E75" s="654">
        <v>270000</v>
      </c>
      <c r="F75" s="643"/>
      <c r="G75" s="732"/>
      <c r="H75" s="654">
        <f t="shared" si="0"/>
        <v>270000</v>
      </c>
      <c r="I75" s="471"/>
      <c r="J75" s="472"/>
    </row>
    <row r="76" spans="1:10" ht="15" customHeight="1">
      <c r="A76" s="1143">
        <v>40</v>
      </c>
      <c r="B76" s="476" t="s">
        <v>131</v>
      </c>
      <c r="C76" s="708">
        <v>1933</v>
      </c>
      <c r="D76" s="476" t="s">
        <v>60</v>
      </c>
      <c r="E76" s="654">
        <v>270000</v>
      </c>
      <c r="F76" s="643"/>
      <c r="G76" s="732"/>
      <c r="H76" s="654">
        <f t="shared" si="0"/>
        <v>270000</v>
      </c>
      <c r="I76" s="471"/>
      <c r="J76" s="472"/>
    </row>
    <row r="77" spans="1:10" ht="15" customHeight="1">
      <c r="A77" s="1143">
        <v>41</v>
      </c>
      <c r="B77" s="476" t="s">
        <v>132</v>
      </c>
      <c r="C77" s="708">
        <v>1933</v>
      </c>
      <c r="D77" s="476" t="s">
        <v>90</v>
      </c>
      <c r="E77" s="654">
        <v>270000</v>
      </c>
      <c r="F77" s="643"/>
      <c r="G77" s="732"/>
      <c r="H77" s="654">
        <f t="shared" si="0"/>
        <v>270000</v>
      </c>
      <c r="I77" s="471"/>
      <c r="J77" s="472"/>
    </row>
    <row r="78" spans="1:10" ht="15" customHeight="1">
      <c r="A78" s="1143">
        <v>42</v>
      </c>
      <c r="B78" s="476" t="s">
        <v>133</v>
      </c>
      <c r="C78" s="708">
        <v>1933</v>
      </c>
      <c r="D78" s="476" t="s">
        <v>62</v>
      </c>
      <c r="E78" s="654">
        <v>270000</v>
      </c>
      <c r="F78" s="643"/>
      <c r="G78" s="732"/>
      <c r="H78" s="654">
        <f t="shared" si="0"/>
        <v>270000</v>
      </c>
      <c r="I78" s="471"/>
      <c r="J78" s="472"/>
    </row>
    <row r="79" spans="1:10" ht="15" customHeight="1">
      <c r="A79" s="1143">
        <v>43</v>
      </c>
      <c r="B79" s="476" t="s">
        <v>134</v>
      </c>
      <c r="C79" s="708">
        <v>1933</v>
      </c>
      <c r="D79" s="476" t="s">
        <v>126</v>
      </c>
      <c r="E79" s="654">
        <v>270000</v>
      </c>
      <c r="F79" s="643"/>
      <c r="G79" s="732"/>
      <c r="H79" s="654">
        <f t="shared" si="0"/>
        <v>270000</v>
      </c>
      <c r="I79" s="471"/>
      <c r="J79" s="472"/>
    </row>
    <row r="80" spans="1:10" ht="15" customHeight="1">
      <c r="A80" s="1143">
        <v>44</v>
      </c>
      <c r="B80" s="476" t="s">
        <v>136</v>
      </c>
      <c r="C80" s="708">
        <v>1933</v>
      </c>
      <c r="D80" s="476" t="s">
        <v>137</v>
      </c>
      <c r="E80" s="654">
        <v>270000</v>
      </c>
      <c r="F80" s="643"/>
      <c r="G80" s="732"/>
      <c r="H80" s="654">
        <f t="shared" si="0"/>
        <v>270000</v>
      </c>
      <c r="I80" s="471"/>
      <c r="J80" s="472"/>
    </row>
    <row r="81" spans="1:10" ht="15" customHeight="1">
      <c r="A81" s="1143">
        <v>45</v>
      </c>
      <c r="B81" s="476" t="s">
        <v>138</v>
      </c>
      <c r="C81" s="708">
        <v>1934</v>
      </c>
      <c r="D81" s="641" t="s">
        <v>86</v>
      </c>
      <c r="E81" s="654">
        <v>270000</v>
      </c>
      <c r="F81" s="643"/>
      <c r="G81" s="732"/>
      <c r="H81" s="654">
        <f aca="true" t="shared" si="1" ref="H81:H96">E81+G81</f>
        <v>270000</v>
      </c>
      <c r="I81" s="471"/>
      <c r="J81" s="472"/>
    </row>
    <row r="82" spans="1:10" ht="15" customHeight="1">
      <c r="A82" s="1143">
        <v>46</v>
      </c>
      <c r="B82" s="476" t="s">
        <v>2027</v>
      </c>
      <c r="C82" s="708">
        <v>1934</v>
      </c>
      <c r="D82" s="476" t="s">
        <v>59</v>
      </c>
      <c r="E82" s="654">
        <v>270000</v>
      </c>
      <c r="F82" s="643"/>
      <c r="G82" s="732"/>
      <c r="H82" s="654">
        <f t="shared" si="1"/>
        <v>270000</v>
      </c>
      <c r="I82" s="471"/>
      <c r="J82" s="472"/>
    </row>
    <row r="83" spans="1:10" ht="15" customHeight="1">
      <c r="A83" s="1143">
        <v>47</v>
      </c>
      <c r="B83" s="476" t="s">
        <v>139</v>
      </c>
      <c r="C83" s="708">
        <v>1935</v>
      </c>
      <c r="D83" s="476" t="s">
        <v>59</v>
      </c>
      <c r="E83" s="654">
        <v>270000</v>
      </c>
      <c r="F83" s="643"/>
      <c r="G83" s="732"/>
      <c r="H83" s="654">
        <f t="shared" si="1"/>
        <v>270000</v>
      </c>
      <c r="I83" s="471"/>
      <c r="J83" s="472"/>
    </row>
    <row r="84" spans="1:10" ht="15" customHeight="1">
      <c r="A84" s="1143">
        <v>48</v>
      </c>
      <c r="B84" s="476" t="s">
        <v>140</v>
      </c>
      <c r="C84" s="708">
        <v>1935</v>
      </c>
      <c r="D84" s="476" t="s">
        <v>126</v>
      </c>
      <c r="E84" s="654">
        <v>270000</v>
      </c>
      <c r="F84" s="643"/>
      <c r="G84" s="732"/>
      <c r="H84" s="654">
        <f t="shared" si="1"/>
        <v>270000</v>
      </c>
      <c r="I84" s="471"/>
      <c r="J84" s="472"/>
    </row>
    <row r="85" spans="1:10" ht="15" customHeight="1">
      <c r="A85" s="1143">
        <v>49</v>
      </c>
      <c r="B85" s="476" t="s">
        <v>2334</v>
      </c>
      <c r="C85" s="708">
        <v>1935</v>
      </c>
      <c r="D85" s="476" t="s">
        <v>62</v>
      </c>
      <c r="E85" s="654">
        <v>270000</v>
      </c>
      <c r="F85" s="643"/>
      <c r="G85" s="732"/>
      <c r="H85" s="654">
        <f t="shared" si="1"/>
        <v>270000</v>
      </c>
      <c r="I85" s="470"/>
      <c r="J85" s="472"/>
    </row>
    <row r="86" spans="1:10" ht="15" customHeight="1">
      <c r="A86" s="1143">
        <v>50</v>
      </c>
      <c r="B86" s="476" t="s">
        <v>2335</v>
      </c>
      <c r="C86" s="708">
        <v>1935</v>
      </c>
      <c r="D86" s="476" t="s">
        <v>59</v>
      </c>
      <c r="E86" s="654">
        <v>270000</v>
      </c>
      <c r="F86" s="643"/>
      <c r="G86" s="732"/>
      <c r="H86" s="654">
        <f t="shared" si="1"/>
        <v>270000</v>
      </c>
      <c r="I86" s="471"/>
      <c r="J86" s="472"/>
    </row>
    <row r="87" spans="1:10" ht="15" customHeight="1">
      <c r="A87" s="1143">
        <v>51</v>
      </c>
      <c r="B87" s="476" t="s">
        <v>1129</v>
      </c>
      <c r="C87" s="708">
        <v>1935</v>
      </c>
      <c r="D87" s="476" t="s">
        <v>90</v>
      </c>
      <c r="E87" s="654">
        <v>270000</v>
      </c>
      <c r="F87" s="643"/>
      <c r="G87" s="732"/>
      <c r="H87" s="654">
        <f t="shared" si="1"/>
        <v>270000</v>
      </c>
      <c r="I87" s="470"/>
      <c r="J87" s="472"/>
    </row>
    <row r="88" spans="1:10" ht="15" customHeight="1">
      <c r="A88" s="1143">
        <v>52</v>
      </c>
      <c r="B88" s="476" t="s">
        <v>2897</v>
      </c>
      <c r="C88" s="708">
        <v>1935</v>
      </c>
      <c r="D88" s="476" t="s">
        <v>60</v>
      </c>
      <c r="E88" s="654">
        <v>270000</v>
      </c>
      <c r="F88" s="643"/>
      <c r="G88" s="732"/>
      <c r="H88" s="654">
        <f t="shared" si="1"/>
        <v>270000</v>
      </c>
      <c r="I88" s="471"/>
      <c r="J88" s="472"/>
    </row>
    <row r="89" spans="1:10" ht="15" customHeight="1">
      <c r="A89" s="1143">
        <v>53</v>
      </c>
      <c r="B89" s="476" t="s">
        <v>1513</v>
      </c>
      <c r="C89" s="708">
        <v>1935</v>
      </c>
      <c r="D89" s="476" t="s">
        <v>71</v>
      </c>
      <c r="E89" s="654">
        <v>270000</v>
      </c>
      <c r="F89" s="643"/>
      <c r="G89" s="732"/>
      <c r="H89" s="654">
        <f t="shared" si="1"/>
        <v>270000</v>
      </c>
      <c r="I89" s="471"/>
      <c r="J89" s="472"/>
    </row>
    <row r="90" spans="1:10" ht="15" customHeight="1">
      <c r="A90" s="1143">
        <v>54</v>
      </c>
      <c r="B90" s="476" t="s">
        <v>1042</v>
      </c>
      <c r="C90" s="708">
        <v>1935</v>
      </c>
      <c r="D90" s="476" t="s">
        <v>62</v>
      </c>
      <c r="E90" s="654">
        <v>270000</v>
      </c>
      <c r="F90" s="643"/>
      <c r="G90" s="732"/>
      <c r="H90" s="654">
        <f t="shared" si="1"/>
        <v>270000</v>
      </c>
      <c r="I90" s="470"/>
      <c r="J90" s="472"/>
    </row>
    <row r="91" spans="1:10" ht="15" customHeight="1">
      <c r="A91" s="1143">
        <v>55</v>
      </c>
      <c r="B91" s="476" t="s">
        <v>1043</v>
      </c>
      <c r="C91" s="708">
        <v>1935</v>
      </c>
      <c r="D91" s="476" t="s">
        <v>86</v>
      </c>
      <c r="E91" s="654">
        <v>270000</v>
      </c>
      <c r="F91" s="643"/>
      <c r="G91" s="732"/>
      <c r="H91" s="654">
        <f t="shared" si="1"/>
        <v>270000</v>
      </c>
      <c r="I91" s="471"/>
      <c r="J91" s="472"/>
    </row>
    <row r="92" spans="1:10" ht="15" customHeight="1">
      <c r="A92" s="1143">
        <v>56</v>
      </c>
      <c r="B92" s="476" t="s">
        <v>1235</v>
      </c>
      <c r="C92" s="708">
        <v>1935</v>
      </c>
      <c r="D92" s="476" t="s">
        <v>956</v>
      </c>
      <c r="E92" s="654">
        <v>270000</v>
      </c>
      <c r="F92" s="643"/>
      <c r="G92" s="732"/>
      <c r="H92" s="654">
        <f t="shared" si="1"/>
        <v>270000</v>
      </c>
      <c r="I92" s="471"/>
      <c r="J92" s="472"/>
    </row>
    <row r="93" spans="1:10" ht="15" customHeight="1">
      <c r="A93" s="1143">
        <v>57</v>
      </c>
      <c r="B93" s="641" t="s">
        <v>162</v>
      </c>
      <c r="C93" s="708">
        <v>1924</v>
      </c>
      <c r="D93" s="641" t="s">
        <v>59</v>
      </c>
      <c r="E93" s="654">
        <v>270000</v>
      </c>
      <c r="F93" s="643"/>
      <c r="G93" s="732"/>
      <c r="H93" s="654">
        <f t="shared" si="1"/>
        <v>270000</v>
      </c>
      <c r="I93" s="471"/>
      <c r="J93" s="472"/>
    </row>
    <row r="94" spans="1:10" ht="15" customHeight="1">
      <c r="A94" s="1143">
        <v>58</v>
      </c>
      <c r="B94" s="476" t="s">
        <v>179</v>
      </c>
      <c r="C94" s="708">
        <v>1933</v>
      </c>
      <c r="D94" s="476" t="s">
        <v>180</v>
      </c>
      <c r="E94" s="654">
        <v>270000</v>
      </c>
      <c r="F94" s="643"/>
      <c r="G94" s="732"/>
      <c r="H94" s="654">
        <f t="shared" si="1"/>
        <v>270000</v>
      </c>
      <c r="I94" s="471"/>
      <c r="J94" s="472"/>
    </row>
    <row r="95" spans="1:10" ht="15" customHeight="1">
      <c r="A95" s="1143">
        <v>59</v>
      </c>
      <c r="B95" s="476" t="s">
        <v>2901</v>
      </c>
      <c r="C95" s="708">
        <v>1936</v>
      </c>
      <c r="D95" s="476" t="s">
        <v>90</v>
      </c>
      <c r="E95" s="654">
        <v>0</v>
      </c>
      <c r="F95" s="643"/>
      <c r="G95" s="732"/>
      <c r="H95" s="654">
        <f t="shared" si="1"/>
        <v>0</v>
      </c>
      <c r="I95" s="471" t="s">
        <v>1922</v>
      </c>
      <c r="J95" s="472"/>
    </row>
    <row r="96" spans="1:10" ht="15" customHeight="1">
      <c r="A96" s="1143">
        <v>60</v>
      </c>
      <c r="B96" s="476" t="s">
        <v>1162</v>
      </c>
      <c r="C96" s="708">
        <v>1936</v>
      </c>
      <c r="D96" s="478" t="s">
        <v>180</v>
      </c>
      <c r="E96" s="654">
        <v>270000</v>
      </c>
      <c r="F96" s="643"/>
      <c r="G96" s="732"/>
      <c r="H96" s="654">
        <f t="shared" si="1"/>
        <v>270000</v>
      </c>
      <c r="I96" s="471"/>
      <c r="J96" s="472"/>
    </row>
    <row r="97" spans="1:10" ht="15" customHeight="1">
      <c r="A97" s="1143">
        <v>61</v>
      </c>
      <c r="B97" s="476" t="s">
        <v>1897</v>
      </c>
      <c r="C97" s="708">
        <v>1936</v>
      </c>
      <c r="D97" s="478" t="s">
        <v>60</v>
      </c>
      <c r="E97" s="654">
        <v>270000</v>
      </c>
      <c r="F97" s="643"/>
      <c r="G97" s="732"/>
      <c r="H97" s="654">
        <f>E96+G96</f>
        <v>270000</v>
      </c>
      <c r="I97" s="471"/>
      <c r="J97" s="472"/>
    </row>
    <row r="98" spans="1:10" ht="15" customHeight="1">
      <c r="A98" s="1143">
        <v>62</v>
      </c>
      <c r="B98" s="641" t="s">
        <v>1239</v>
      </c>
      <c r="C98" s="708">
        <v>1930</v>
      </c>
      <c r="D98" s="641" t="s">
        <v>62</v>
      </c>
      <c r="E98" s="480">
        <v>270000</v>
      </c>
      <c r="F98" s="643"/>
      <c r="G98" s="732"/>
      <c r="H98" s="480">
        <v>270000</v>
      </c>
      <c r="I98" s="471"/>
      <c r="J98" s="472" t="s">
        <v>1678</v>
      </c>
    </row>
    <row r="99" spans="1:10" ht="15" customHeight="1">
      <c r="A99" s="1143">
        <v>63</v>
      </c>
      <c r="B99" s="641" t="s">
        <v>141</v>
      </c>
      <c r="C99" s="708">
        <v>1925</v>
      </c>
      <c r="D99" s="641" t="s">
        <v>142</v>
      </c>
      <c r="E99" s="480">
        <v>270000</v>
      </c>
      <c r="F99" s="643"/>
      <c r="G99" s="732"/>
      <c r="H99" s="480">
        <v>270000</v>
      </c>
      <c r="I99" s="471"/>
      <c r="J99" s="472" t="s">
        <v>1678</v>
      </c>
    </row>
    <row r="100" spans="1:10" ht="15" customHeight="1">
      <c r="A100" s="1143">
        <v>64</v>
      </c>
      <c r="B100" s="476" t="s">
        <v>143</v>
      </c>
      <c r="C100" s="708">
        <v>1930</v>
      </c>
      <c r="D100" s="476" t="s">
        <v>60</v>
      </c>
      <c r="E100" s="480">
        <v>270000</v>
      </c>
      <c r="F100" s="643"/>
      <c r="G100" s="732"/>
      <c r="H100" s="480">
        <v>270000</v>
      </c>
      <c r="I100" s="471"/>
      <c r="J100" s="472" t="s">
        <v>1678</v>
      </c>
    </row>
    <row r="101" spans="1:10" ht="15" customHeight="1">
      <c r="A101" s="1143">
        <v>65</v>
      </c>
      <c r="B101" s="476" t="s">
        <v>153</v>
      </c>
      <c r="C101" s="708">
        <v>1932</v>
      </c>
      <c r="D101" s="476" t="s">
        <v>60</v>
      </c>
      <c r="E101" s="480">
        <v>270000</v>
      </c>
      <c r="F101" s="643"/>
      <c r="G101" s="732"/>
      <c r="H101" s="480">
        <v>270000</v>
      </c>
      <c r="I101" s="471"/>
      <c r="J101" s="472" t="s">
        <v>1678</v>
      </c>
    </row>
    <row r="102" spans="1:10" ht="15" customHeight="1">
      <c r="A102" s="1143">
        <v>66</v>
      </c>
      <c r="B102" s="476" t="s">
        <v>154</v>
      </c>
      <c r="C102" s="708">
        <v>1932</v>
      </c>
      <c r="D102" s="476" t="s">
        <v>60</v>
      </c>
      <c r="E102" s="480">
        <v>270000</v>
      </c>
      <c r="F102" s="643"/>
      <c r="G102" s="732"/>
      <c r="H102" s="480">
        <v>270000</v>
      </c>
      <c r="I102" s="471"/>
      <c r="J102" s="472" t="s">
        <v>1678</v>
      </c>
    </row>
    <row r="103" spans="1:10" ht="15" customHeight="1">
      <c r="A103" s="1143">
        <v>67</v>
      </c>
      <c r="B103" s="641" t="s">
        <v>1240</v>
      </c>
      <c r="C103" s="708">
        <v>1930</v>
      </c>
      <c r="D103" s="641" t="s">
        <v>62</v>
      </c>
      <c r="E103" s="480">
        <v>270000</v>
      </c>
      <c r="F103" s="643"/>
      <c r="G103" s="732"/>
      <c r="H103" s="480">
        <v>270000</v>
      </c>
      <c r="I103" s="471"/>
      <c r="J103" s="472" t="s">
        <v>1678</v>
      </c>
    </row>
    <row r="104" spans="1:10" ht="15" customHeight="1">
      <c r="A104" s="1143">
        <v>68</v>
      </c>
      <c r="B104" s="476" t="s">
        <v>155</v>
      </c>
      <c r="C104" s="708">
        <v>1932</v>
      </c>
      <c r="D104" s="476" t="s">
        <v>62</v>
      </c>
      <c r="E104" s="480">
        <v>270000</v>
      </c>
      <c r="F104" s="643"/>
      <c r="G104" s="732"/>
      <c r="H104" s="480">
        <v>270000</v>
      </c>
      <c r="I104" s="471"/>
      <c r="J104" s="472" t="s">
        <v>1678</v>
      </c>
    </row>
    <row r="105" spans="1:10" ht="15" customHeight="1">
      <c r="A105" s="1143">
        <v>69</v>
      </c>
      <c r="B105" s="476" t="s">
        <v>156</v>
      </c>
      <c r="C105" s="708">
        <v>1932</v>
      </c>
      <c r="D105" s="476" t="s">
        <v>62</v>
      </c>
      <c r="E105" s="480">
        <v>270000</v>
      </c>
      <c r="F105" s="643"/>
      <c r="G105" s="732"/>
      <c r="H105" s="480">
        <v>270000</v>
      </c>
      <c r="I105" s="471"/>
      <c r="J105" s="472" t="s">
        <v>1678</v>
      </c>
    </row>
    <row r="106" spans="1:10" ht="15" customHeight="1">
      <c r="A106" s="1143">
        <v>70</v>
      </c>
      <c r="B106" s="641" t="s">
        <v>2468</v>
      </c>
      <c r="C106" s="708">
        <v>1931</v>
      </c>
      <c r="D106" s="641" t="s">
        <v>86</v>
      </c>
      <c r="E106" s="480">
        <v>270000</v>
      </c>
      <c r="F106" s="643"/>
      <c r="G106" s="732"/>
      <c r="H106" s="480">
        <v>270000</v>
      </c>
      <c r="I106" s="471"/>
      <c r="J106" s="472" t="s">
        <v>1678</v>
      </c>
    </row>
    <row r="107" spans="1:10" ht="15" customHeight="1">
      <c r="A107" s="1143">
        <v>71</v>
      </c>
      <c r="B107" s="641" t="s">
        <v>157</v>
      </c>
      <c r="C107" s="708">
        <v>1928</v>
      </c>
      <c r="D107" s="476" t="s">
        <v>90</v>
      </c>
      <c r="E107" s="480">
        <v>270000</v>
      </c>
      <c r="F107" s="643"/>
      <c r="G107" s="732"/>
      <c r="H107" s="480">
        <v>270000</v>
      </c>
      <c r="I107" s="471"/>
      <c r="J107" s="472" t="s">
        <v>1678</v>
      </c>
    </row>
    <row r="108" spans="1:10" ht="15" customHeight="1">
      <c r="A108" s="1143">
        <v>72</v>
      </c>
      <c r="B108" s="641" t="s">
        <v>159</v>
      </c>
      <c r="C108" s="708">
        <v>1929</v>
      </c>
      <c r="D108" s="641" t="s">
        <v>54</v>
      </c>
      <c r="E108" s="480">
        <v>270000</v>
      </c>
      <c r="F108" s="643"/>
      <c r="G108" s="732"/>
      <c r="H108" s="480">
        <v>270000</v>
      </c>
      <c r="I108" s="471"/>
      <c r="J108" s="472" t="s">
        <v>1678</v>
      </c>
    </row>
    <row r="109" spans="1:10" ht="15" customHeight="1">
      <c r="A109" s="1143">
        <v>73</v>
      </c>
      <c r="B109" s="476" t="s">
        <v>160</v>
      </c>
      <c r="C109" s="708">
        <v>1930</v>
      </c>
      <c r="D109" s="476" t="s">
        <v>54</v>
      </c>
      <c r="E109" s="480">
        <v>270000</v>
      </c>
      <c r="F109" s="643"/>
      <c r="G109" s="732"/>
      <c r="H109" s="480">
        <v>270000</v>
      </c>
      <c r="I109" s="471"/>
      <c r="J109" s="472" t="s">
        <v>1678</v>
      </c>
    </row>
    <row r="110" spans="1:10" ht="15" customHeight="1">
      <c r="A110" s="1143">
        <v>74</v>
      </c>
      <c r="B110" s="641" t="s">
        <v>914</v>
      </c>
      <c r="C110" s="708">
        <v>1923</v>
      </c>
      <c r="D110" s="641" t="s">
        <v>65</v>
      </c>
      <c r="E110" s="480">
        <v>270000</v>
      </c>
      <c r="F110" s="643"/>
      <c r="G110" s="732"/>
      <c r="H110" s="480">
        <v>270000</v>
      </c>
      <c r="I110" s="471"/>
      <c r="J110" s="472" t="s">
        <v>1678</v>
      </c>
    </row>
    <row r="111" spans="1:10" ht="15" customHeight="1">
      <c r="A111" s="1143">
        <v>75</v>
      </c>
      <c r="B111" s="641" t="s">
        <v>161</v>
      </c>
      <c r="C111" s="708">
        <v>1930</v>
      </c>
      <c r="D111" s="641" t="s">
        <v>59</v>
      </c>
      <c r="E111" s="480">
        <v>270000</v>
      </c>
      <c r="F111" s="643"/>
      <c r="G111" s="732"/>
      <c r="H111" s="480">
        <v>270000</v>
      </c>
      <c r="I111" s="471"/>
      <c r="J111" s="472" t="s">
        <v>1678</v>
      </c>
    </row>
    <row r="112" spans="1:10" ht="15" customHeight="1">
      <c r="A112" s="1143">
        <v>76</v>
      </c>
      <c r="B112" s="641" t="s">
        <v>163</v>
      </c>
      <c r="C112" s="708">
        <v>1925</v>
      </c>
      <c r="D112" s="641" t="s">
        <v>126</v>
      </c>
      <c r="E112" s="480">
        <v>270000</v>
      </c>
      <c r="F112" s="643"/>
      <c r="G112" s="732"/>
      <c r="H112" s="480">
        <v>270000</v>
      </c>
      <c r="I112" s="471"/>
      <c r="J112" s="472" t="s">
        <v>1678</v>
      </c>
    </row>
    <row r="113" spans="1:10" ht="15" customHeight="1">
      <c r="A113" s="1143">
        <v>77</v>
      </c>
      <c r="B113" s="476" t="s">
        <v>173</v>
      </c>
      <c r="C113" s="708">
        <v>1920</v>
      </c>
      <c r="D113" s="476" t="s">
        <v>74</v>
      </c>
      <c r="E113" s="480">
        <v>270000</v>
      </c>
      <c r="F113" s="643"/>
      <c r="G113" s="732"/>
      <c r="H113" s="480">
        <v>270000</v>
      </c>
      <c r="I113" s="471"/>
      <c r="J113" s="472" t="s">
        <v>1678</v>
      </c>
    </row>
    <row r="114" spans="1:10" ht="15" customHeight="1">
      <c r="A114" s="1143">
        <v>78</v>
      </c>
      <c r="B114" s="476" t="s">
        <v>174</v>
      </c>
      <c r="C114" s="708">
        <v>1927</v>
      </c>
      <c r="D114" s="476" t="s">
        <v>74</v>
      </c>
      <c r="E114" s="480">
        <v>270000</v>
      </c>
      <c r="F114" s="643"/>
      <c r="G114" s="732"/>
      <c r="H114" s="480">
        <v>270000</v>
      </c>
      <c r="I114" s="471"/>
      <c r="J114" s="472" t="s">
        <v>1678</v>
      </c>
    </row>
    <row r="115" spans="1:10" ht="15" customHeight="1">
      <c r="A115" s="1143">
        <v>79</v>
      </c>
      <c r="B115" s="476" t="s">
        <v>175</v>
      </c>
      <c r="C115" s="708">
        <v>1928</v>
      </c>
      <c r="D115" s="476" t="s">
        <v>176</v>
      </c>
      <c r="E115" s="480">
        <v>270000</v>
      </c>
      <c r="F115" s="643"/>
      <c r="G115" s="732"/>
      <c r="H115" s="480">
        <v>270000</v>
      </c>
      <c r="I115" s="471"/>
      <c r="J115" s="472" t="s">
        <v>1678</v>
      </c>
    </row>
    <row r="116" spans="1:10" ht="15" customHeight="1">
      <c r="A116" s="1143">
        <v>80</v>
      </c>
      <c r="B116" s="641" t="s">
        <v>177</v>
      </c>
      <c r="C116" s="708">
        <v>1932</v>
      </c>
      <c r="D116" s="476" t="s">
        <v>90</v>
      </c>
      <c r="E116" s="480">
        <v>270000</v>
      </c>
      <c r="F116" s="643"/>
      <c r="G116" s="732"/>
      <c r="H116" s="480">
        <v>270000</v>
      </c>
      <c r="I116" s="471"/>
      <c r="J116" s="472" t="s">
        <v>1678</v>
      </c>
    </row>
    <row r="117" spans="1:10" ht="15" customHeight="1">
      <c r="A117" s="1143">
        <v>81</v>
      </c>
      <c r="B117" s="476" t="s">
        <v>178</v>
      </c>
      <c r="C117" s="708">
        <v>1932</v>
      </c>
      <c r="D117" s="641" t="s">
        <v>65</v>
      </c>
      <c r="E117" s="480">
        <v>270000</v>
      </c>
      <c r="F117" s="643"/>
      <c r="G117" s="732"/>
      <c r="H117" s="480">
        <v>270000</v>
      </c>
      <c r="I117" s="471"/>
      <c r="J117" s="472" t="s">
        <v>1678</v>
      </c>
    </row>
    <row r="118" spans="1:10" ht="15" customHeight="1">
      <c r="A118" s="1143">
        <v>82</v>
      </c>
      <c r="B118" s="476" t="s">
        <v>181</v>
      </c>
      <c r="C118" s="708">
        <v>1930</v>
      </c>
      <c r="D118" s="476" t="s">
        <v>74</v>
      </c>
      <c r="E118" s="480">
        <v>270000</v>
      </c>
      <c r="F118" s="643"/>
      <c r="G118" s="732"/>
      <c r="H118" s="480">
        <v>270000</v>
      </c>
      <c r="I118" s="471"/>
      <c r="J118" s="472" t="s">
        <v>1678</v>
      </c>
    </row>
    <row r="119" spans="1:10" ht="15" customHeight="1">
      <c r="A119" s="1143">
        <v>83</v>
      </c>
      <c r="B119" s="476" t="s">
        <v>104</v>
      </c>
      <c r="C119" s="708">
        <v>1935</v>
      </c>
      <c r="D119" s="476" t="s">
        <v>86</v>
      </c>
      <c r="E119" s="480">
        <v>270000</v>
      </c>
      <c r="F119" s="643"/>
      <c r="G119" s="732"/>
      <c r="H119" s="480">
        <v>270000</v>
      </c>
      <c r="I119" s="471"/>
      <c r="J119" s="472" t="s">
        <v>1678</v>
      </c>
    </row>
    <row r="120" spans="1:10" ht="15" customHeight="1">
      <c r="A120" s="1143">
        <v>84</v>
      </c>
      <c r="B120" s="476" t="s">
        <v>1044</v>
      </c>
      <c r="C120" s="708">
        <v>1935</v>
      </c>
      <c r="D120" s="476" t="s">
        <v>71</v>
      </c>
      <c r="E120" s="480">
        <v>270000</v>
      </c>
      <c r="F120" s="643"/>
      <c r="G120" s="732"/>
      <c r="H120" s="480">
        <v>270000</v>
      </c>
      <c r="I120" s="471"/>
      <c r="J120" s="472" t="s">
        <v>1678</v>
      </c>
    </row>
    <row r="121" spans="1:10" ht="15" customHeight="1">
      <c r="A121" s="1143">
        <v>85</v>
      </c>
      <c r="B121" s="476" t="s">
        <v>2900</v>
      </c>
      <c r="C121" s="708">
        <v>1936</v>
      </c>
      <c r="D121" s="476" t="s">
        <v>71</v>
      </c>
      <c r="E121" s="480">
        <v>270000</v>
      </c>
      <c r="F121" s="643"/>
      <c r="G121" s="732"/>
      <c r="H121" s="480">
        <f>SUM(E121:G121)</f>
        <v>270000</v>
      </c>
      <c r="I121" s="471"/>
      <c r="J121" s="472" t="s">
        <v>1678</v>
      </c>
    </row>
    <row r="122" spans="1:10" ht="15" customHeight="1">
      <c r="A122" s="1143">
        <v>86</v>
      </c>
      <c r="B122" s="476" t="s">
        <v>123</v>
      </c>
      <c r="C122" s="708">
        <v>1930</v>
      </c>
      <c r="D122" s="476" t="s">
        <v>59</v>
      </c>
      <c r="E122" s="480">
        <v>270000</v>
      </c>
      <c r="F122" s="643"/>
      <c r="G122" s="732"/>
      <c r="H122" s="642">
        <f>SUM(E122:G122)</f>
        <v>270000</v>
      </c>
      <c r="I122" s="471"/>
      <c r="J122" s="472" t="s">
        <v>1678</v>
      </c>
    </row>
    <row r="123" spans="1:10" ht="15" customHeight="1">
      <c r="A123" s="1143">
        <v>87</v>
      </c>
      <c r="B123" s="476" t="s">
        <v>1234</v>
      </c>
      <c r="C123" s="708">
        <v>1925</v>
      </c>
      <c r="D123" s="476" t="s">
        <v>65</v>
      </c>
      <c r="E123" s="480">
        <v>270000</v>
      </c>
      <c r="F123" s="643"/>
      <c r="G123" s="732"/>
      <c r="H123" s="642">
        <f aca="true" t="shared" si="2" ref="H123:H128">SUM(E123:G123)</f>
        <v>270000</v>
      </c>
      <c r="I123" s="471"/>
      <c r="J123" s="472" t="s">
        <v>1678</v>
      </c>
    </row>
    <row r="124" spans="1:10" ht="15" customHeight="1">
      <c r="A124" s="1143">
        <v>88</v>
      </c>
      <c r="B124" s="476" t="s">
        <v>114</v>
      </c>
      <c r="C124" s="708">
        <v>1928</v>
      </c>
      <c r="D124" s="476" t="s">
        <v>54</v>
      </c>
      <c r="E124" s="480">
        <v>270000</v>
      </c>
      <c r="F124" s="643"/>
      <c r="G124" s="732"/>
      <c r="H124" s="642">
        <f t="shared" si="2"/>
        <v>270000</v>
      </c>
      <c r="I124" s="471"/>
      <c r="J124" s="472" t="s">
        <v>1678</v>
      </c>
    </row>
    <row r="125" spans="1:10" ht="15" customHeight="1">
      <c r="A125" s="1143">
        <v>89</v>
      </c>
      <c r="B125" s="476" t="s">
        <v>112</v>
      </c>
      <c r="C125" s="708">
        <v>1930</v>
      </c>
      <c r="D125" s="476" t="s">
        <v>54</v>
      </c>
      <c r="E125" s="480">
        <v>270000</v>
      </c>
      <c r="F125" s="643"/>
      <c r="G125" s="732"/>
      <c r="H125" s="642">
        <f t="shared" si="2"/>
        <v>270000</v>
      </c>
      <c r="I125" s="471"/>
      <c r="J125" s="472" t="s">
        <v>1678</v>
      </c>
    </row>
    <row r="126" spans="1:10" ht="15" customHeight="1">
      <c r="A126" s="1143">
        <v>90</v>
      </c>
      <c r="B126" s="641" t="s">
        <v>103</v>
      </c>
      <c r="C126" s="708">
        <v>1925</v>
      </c>
      <c r="D126" s="641" t="s">
        <v>54</v>
      </c>
      <c r="E126" s="480">
        <v>270000</v>
      </c>
      <c r="F126" s="643"/>
      <c r="G126" s="732"/>
      <c r="H126" s="642">
        <f t="shared" si="2"/>
        <v>270000</v>
      </c>
      <c r="I126" s="471"/>
      <c r="J126" s="472" t="s">
        <v>1678</v>
      </c>
    </row>
    <row r="127" spans="1:12" ht="15" customHeight="1">
      <c r="A127" s="1143">
        <v>91</v>
      </c>
      <c r="B127" s="641" t="s">
        <v>99</v>
      </c>
      <c r="C127" s="708">
        <v>1927</v>
      </c>
      <c r="D127" s="641" t="s">
        <v>54</v>
      </c>
      <c r="E127" s="480">
        <v>270000</v>
      </c>
      <c r="F127" s="643"/>
      <c r="G127" s="732"/>
      <c r="H127" s="642">
        <f t="shared" si="2"/>
        <v>270000</v>
      </c>
      <c r="I127" s="471"/>
      <c r="J127" s="472" t="s">
        <v>1678</v>
      </c>
      <c r="L127" s="70" t="s">
        <v>1960</v>
      </c>
    </row>
    <row r="128" spans="1:10" ht="15" customHeight="1">
      <c r="A128" s="1143">
        <v>92</v>
      </c>
      <c r="B128" s="476" t="s">
        <v>2230</v>
      </c>
      <c r="C128" s="708">
        <v>1936</v>
      </c>
      <c r="D128" s="479" t="s">
        <v>1246</v>
      </c>
      <c r="E128" s="480">
        <v>270000</v>
      </c>
      <c r="F128" s="643"/>
      <c r="G128" s="732"/>
      <c r="H128" s="642">
        <f t="shared" si="2"/>
        <v>270000</v>
      </c>
      <c r="I128" s="471"/>
      <c r="J128" s="472" t="s">
        <v>1678</v>
      </c>
    </row>
    <row r="129" spans="1:10" ht="15" customHeight="1">
      <c r="A129" s="1143">
        <v>93</v>
      </c>
      <c r="B129" s="476" t="s">
        <v>1129</v>
      </c>
      <c r="C129" s="708">
        <v>1936</v>
      </c>
      <c r="D129" s="479" t="s">
        <v>60</v>
      </c>
      <c r="E129" s="480">
        <v>270000</v>
      </c>
      <c r="F129" s="643"/>
      <c r="G129" s="732"/>
      <c r="H129" s="642">
        <f>E129+G129</f>
        <v>270000</v>
      </c>
      <c r="I129" s="471"/>
      <c r="J129" s="472" t="s">
        <v>1678</v>
      </c>
    </row>
    <row r="130" spans="1:10" ht="15" customHeight="1">
      <c r="A130" s="1143">
        <v>94</v>
      </c>
      <c r="B130" s="476" t="s">
        <v>903</v>
      </c>
      <c r="C130" s="710">
        <v>1937</v>
      </c>
      <c r="D130" s="476" t="s">
        <v>59</v>
      </c>
      <c r="E130" s="480">
        <v>270000</v>
      </c>
      <c r="F130" s="480"/>
      <c r="G130" s="732"/>
      <c r="H130" s="480">
        <f aca="true" t="shared" si="3" ref="H130:H139">G130+E130</f>
        <v>270000</v>
      </c>
      <c r="I130" s="471"/>
      <c r="J130" s="472"/>
    </row>
    <row r="131" spans="1:10" ht="15" customHeight="1">
      <c r="A131" s="1143">
        <v>95</v>
      </c>
      <c r="B131" s="476" t="s">
        <v>1469</v>
      </c>
      <c r="C131" s="710">
        <v>1937</v>
      </c>
      <c r="D131" s="476" t="s">
        <v>988</v>
      </c>
      <c r="E131" s="480">
        <v>270000</v>
      </c>
      <c r="F131" s="480"/>
      <c r="G131" s="732"/>
      <c r="H131" s="480">
        <f t="shared" si="3"/>
        <v>270000</v>
      </c>
      <c r="I131" s="471"/>
      <c r="J131" s="472"/>
    </row>
    <row r="132" spans="1:10" ht="15" customHeight="1">
      <c r="A132" s="1143">
        <v>96</v>
      </c>
      <c r="B132" s="53" t="s">
        <v>0</v>
      </c>
      <c r="C132" s="711">
        <v>1937</v>
      </c>
      <c r="D132" s="476" t="s">
        <v>59</v>
      </c>
      <c r="E132" s="480">
        <v>270000</v>
      </c>
      <c r="F132" s="480"/>
      <c r="G132" s="732"/>
      <c r="H132" s="480">
        <f t="shared" si="3"/>
        <v>270000</v>
      </c>
      <c r="I132" s="471"/>
      <c r="J132" s="472"/>
    </row>
    <row r="133" spans="1:10" ht="15" customHeight="1">
      <c r="A133" s="1143">
        <v>97</v>
      </c>
      <c r="B133" s="53" t="s">
        <v>1698</v>
      </c>
      <c r="C133" s="711">
        <v>1937</v>
      </c>
      <c r="D133" s="476" t="s">
        <v>59</v>
      </c>
      <c r="E133" s="480">
        <v>270000</v>
      </c>
      <c r="F133" s="294"/>
      <c r="G133" s="735"/>
      <c r="H133" s="301">
        <f t="shared" si="3"/>
        <v>270000</v>
      </c>
      <c r="I133" s="471"/>
      <c r="J133" s="472" t="s">
        <v>2762</v>
      </c>
    </row>
    <row r="134" spans="1:10" ht="15" customHeight="1">
      <c r="A134" s="1143">
        <v>98</v>
      </c>
      <c r="B134" s="476" t="s">
        <v>324</v>
      </c>
      <c r="C134" s="710">
        <v>1936</v>
      </c>
      <c r="D134" s="476" t="s">
        <v>71</v>
      </c>
      <c r="E134" s="480">
        <v>270000</v>
      </c>
      <c r="G134" s="735"/>
      <c r="H134" s="656">
        <f t="shared" si="3"/>
        <v>270000</v>
      </c>
      <c r="I134" s="471"/>
      <c r="J134" s="472" t="s">
        <v>1678</v>
      </c>
    </row>
    <row r="135" spans="1:10" ht="15" customHeight="1">
      <c r="A135" s="1143">
        <v>99</v>
      </c>
      <c r="B135" s="476" t="s">
        <v>1301</v>
      </c>
      <c r="C135" s="710">
        <v>1937</v>
      </c>
      <c r="D135" s="476" t="s">
        <v>71</v>
      </c>
      <c r="E135" s="480">
        <v>270000</v>
      </c>
      <c r="F135" s="643"/>
      <c r="G135" s="732"/>
      <c r="H135" s="480">
        <f t="shared" si="3"/>
        <v>270000</v>
      </c>
      <c r="I135" s="471"/>
      <c r="J135" s="472"/>
    </row>
    <row r="136" spans="1:10" ht="15" customHeight="1">
      <c r="A136" s="1143">
        <v>100</v>
      </c>
      <c r="B136" s="476" t="s">
        <v>1302</v>
      </c>
      <c r="C136" s="710">
        <v>1937</v>
      </c>
      <c r="D136" s="476" t="s">
        <v>60</v>
      </c>
      <c r="E136" s="480">
        <v>270000</v>
      </c>
      <c r="F136" s="643"/>
      <c r="G136" s="732"/>
      <c r="H136" s="480">
        <f t="shared" si="3"/>
        <v>270000</v>
      </c>
      <c r="I136" s="471"/>
      <c r="J136" s="472"/>
    </row>
    <row r="137" spans="1:10" ht="15" customHeight="1">
      <c r="A137" s="1143">
        <v>101</v>
      </c>
      <c r="B137" s="53" t="s">
        <v>2697</v>
      </c>
      <c r="C137" s="711">
        <v>1937</v>
      </c>
      <c r="D137" s="476" t="s">
        <v>90</v>
      </c>
      <c r="E137" s="480">
        <v>270000</v>
      </c>
      <c r="F137" s="643"/>
      <c r="G137" s="732"/>
      <c r="H137" s="480">
        <f t="shared" si="3"/>
        <v>270000</v>
      </c>
      <c r="I137" s="471"/>
      <c r="J137" s="472"/>
    </row>
    <row r="138" spans="1:10" ht="15" customHeight="1">
      <c r="A138" s="1143">
        <v>102</v>
      </c>
      <c r="B138" s="476" t="s">
        <v>229</v>
      </c>
      <c r="C138" s="710">
        <v>1937</v>
      </c>
      <c r="D138" s="476" t="s">
        <v>74</v>
      </c>
      <c r="E138" s="480">
        <v>270000</v>
      </c>
      <c r="F138" s="643"/>
      <c r="G138" s="732"/>
      <c r="H138" s="480">
        <f t="shared" si="3"/>
        <v>270000</v>
      </c>
      <c r="I138" s="471"/>
      <c r="J138" s="472"/>
    </row>
    <row r="139" spans="1:10" ht="15" customHeight="1">
      <c r="A139" s="1143">
        <v>103</v>
      </c>
      <c r="B139" s="53" t="s">
        <v>94</v>
      </c>
      <c r="C139" s="711">
        <v>1937</v>
      </c>
      <c r="D139" s="476" t="s">
        <v>90</v>
      </c>
      <c r="E139" s="480">
        <v>270000</v>
      </c>
      <c r="F139" s="643"/>
      <c r="G139" s="732"/>
      <c r="H139" s="480">
        <f t="shared" si="3"/>
        <v>270000</v>
      </c>
      <c r="I139" s="471"/>
      <c r="J139" s="472"/>
    </row>
    <row r="140" spans="1:10" ht="15" customHeight="1">
      <c r="A140" s="1143">
        <v>104</v>
      </c>
      <c r="B140" s="641" t="s">
        <v>2641</v>
      </c>
      <c r="C140" s="708">
        <v>1937</v>
      </c>
      <c r="D140" s="641" t="s">
        <v>126</v>
      </c>
      <c r="E140" s="642">
        <v>270000</v>
      </c>
      <c r="F140" s="643"/>
      <c r="G140" s="730"/>
      <c r="H140" s="642">
        <f>E140+G140</f>
        <v>270000</v>
      </c>
      <c r="I140" s="471"/>
      <c r="J140" s="472"/>
    </row>
    <row r="141" spans="1:10" ht="15" customHeight="1">
      <c r="A141" s="1143">
        <v>105</v>
      </c>
      <c r="B141" s="53" t="s">
        <v>2642</v>
      </c>
      <c r="C141" s="711">
        <v>1937</v>
      </c>
      <c r="D141" s="53" t="s">
        <v>90</v>
      </c>
      <c r="E141" s="642">
        <v>270000</v>
      </c>
      <c r="F141" s="643"/>
      <c r="G141" s="730"/>
      <c r="H141" s="642">
        <f>E141+G141</f>
        <v>270000</v>
      </c>
      <c r="I141" s="471"/>
      <c r="J141" s="472"/>
    </row>
    <row r="142" spans="1:10" ht="15" customHeight="1">
      <c r="A142" s="1143">
        <v>106</v>
      </c>
      <c r="B142" s="53" t="s">
        <v>2643</v>
      </c>
      <c r="C142" s="711">
        <v>1937</v>
      </c>
      <c r="D142" s="53" t="s">
        <v>62</v>
      </c>
      <c r="E142" s="642">
        <v>270000</v>
      </c>
      <c r="F142" s="643"/>
      <c r="G142" s="730"/>
      <c r="H142" s="642">
        <f>E142+G142</f>
        <v>270000</v>
      </c>
      <c r="I142" s="471"/>
      <c r="J142" s="472"/>
    </row>
    <row r="143" spans="1:10" ht="15" customHeight="1">
      <c r="A143" s="1143">
        <v>107</v>
      </c>
      <c r="B143" s="53" t="s">
        <v>300</v>
      </c>
      <c r="C143" s="711">
        <v>1937</v>
      </c>
      <c r="D143" s="53" t="s">
        <v>60</v>
      </c>
      <c r="E143" s="642">
        <v>270000</v>
      </c>
      <c r="F143" s="655"/>
      <c r="G143" s="730"/>
      <c r="H143" s="657">
        <f aca="true" t="shared" si="4" ref="H143:H153">G143+E143</f>
        <v>270000</v>
      </c>
      <c r="I143" s="474"/>
      <c r="J143" s="472"/>
    </row>
    <row r="144" spans="1:10" ht="15" customHeight="1">
      <c r="A144" s="1143">
        <v>108</v>
      </c>
      <c r="B144" s="53" t="s">
        <v>2799</v>
      </c>
      <c r="C144" s="711">
        <v>1937</v>
      </c>
      <c r="D144" s="53" t="s">
        <v>90</v>
      </c>
      <c r="E144" s="642">
        <v>270000</v>
      </c>
      <c r="F144" s="655"/>
      <c r="G144" s="730"/>
      <c r="H144" s="657">
        <f t="shared" si="4"/>
        <v>270000</v>
      </c>
      <c r="I144" s="474"/>
      <c r="J144" s="472"/>
    </row>
    <row r="145" spans="1:10" ht="15" customHeight="1">
      <c r="A145" s="1143">
        <v>109</v>
      </c>
      <c r="B145" s="53" t="s">
        <v>2684</v>
      </c>
      <c r="C145" s="711">
        <v>1938</v>
      </c>
      <c r="D145" s="476" t="s">
        <v>71</v>
      </c>
      <c r="E145" s="642">
        <v>270000</v>
      </c>
      <c r="F145" s="655"/>
      <c r="G145" s="730"/>
      <c r="H145" s="657">
        <f t="shared" si="4"/>
        <v>270000</v>
      </c>
      <c r="I145" s="474"/>
      <c r="J145" s="472"/>
    </row>
    <row r="146" spans="1:10" ht="15" customHeight="1">
      <c r="A146" s="1143">
        <v>110</v>
      </c>
      <c r="B146" s="53" t="s">
        <v>2685</v>
      </c>
      <c r="C146" s="711">
        <v>1938</v>
      </c>
      <c r="D146" s="476" t="s">
        <v>59</v>
      </c>
      <c r="E146" s="642">
        <v>270000</v>
      </c>
      <c r="F146" s="655"/>
      <c r="G146" s="730"/>
      <c r="H146" s="657">
        <f t="shared" si="4"/>
        <v>270000</v>
      </c>
      <c r="I146" s="474"/>
      <c r="J146" s="472"/>
    </row>
    <row r="147" spans="1:10" ht="15" customHeight="1">
      <c r="A147" s="1143">
        <v>111</v>
      </c>
      <c r="B147" s="53" t="s">
        <v>2683</v>
      </c>
      <c r="C147" s="711">
        <v>1938</v>
      </c>
      <c r="D147" s="53" t="s">
        <v>90</v>
      </c>
      <c r="E147" s="642">
        <v>270000</v>
      </c>
      <c r="F147" s="655"/>
      <c r="G147" s="730"/>
      <c r="H147" s="657">
        <f t="shared" si="4"/>
        <v>270000</v>
      </c>
      <c r="I147" s="474"/>
      <c r="J147" s="472"/>
    </row>
    <row r="148" spans="1:10" ht="15" customHeight="1">
      <c r="A148" s="1143">
        <v>112</v>
      </c>
      <c r="B148" s="53" t="s">
        <v>397</v>
      </c>
      <c r="C148" s="711">
        <v>1938</v>
      </c>
      <c r="D148" s="476" t="s">
        <v>71</v>
      </c>
      <c r="E148" s="642">
        <v>270000</v>
      </c>
      <c r="F148" s="655"/>
      <c r="G148" s="730"/>
      <c r="H148" s="657">
        <f t="shared" si="4"/>
        <v>270000</v>
      </c>
      <c r="I148" s="474"/>
      <c r="J148" s="472"/>
    </row>
    <row r="149" spans="1:10" ht="15" customHeight="1">
      <c r="A149" s="1143">
        <v>113</v>
      </c>
      <c r="B149" s="53" t="s">
        <v>398</v>
      </c>
      <c r="C149" s="711">
        <v>1938</v>
      </c>
      <c r="D149" s="476" t="s">
        <v>71</v>
      </c>
      <c r="E149" s="642">
        <v>270000</v>
      </c>
      <c r="F149" s="655"/>
      <c r="G149" s="730"/>
      <c r="H149" s="657">
        <f t="shared" si="4"/>
        <v>270000</v>
      </c>
      <c r="I149" s="474"/>
      <c r="J149" s="472"/>
    </row>
    <row r="150" spans="1:10" ht="15" customHeight="1">
      <c r="A150" s="1143">
        <v>114</v>
      </c>
      <c r="B150" s="53" t="s">
        <v>399</v>
      </c>
      <c r="C150" s="711">
        <v>1938</v>
      </c>
      <c r="D150" s="53" t="s">
        <v>60</v>
      </c>
      <c r="E150" s="642">
        <v>270000</v>
      </c>
      <c r="F150" s="655"/>
      <c r="G150" s="730"/>
      <c r="H150" s="657">
        <f t="shared" si="4"/>
        <v>270000</v>
      </c>
      <c r="I150" s="474"/>
      <c r="J150" s="472"/>
    </row>
    <row r="151" spans="1:10" ht="15" customHeight="1">
      <c r="A151" s="1143">
        <v>115</v>
      </c>
      <c r="B151" s="53" t="s">
        <v>2027</v>
      </c>
      <c r="C151" s="711">
        <v>1938</v>
      </c>
      <c r="D151" s="53" t="s">
        <v>54</v>
      </c>
      <c r="E151" s="642">
        <v>270000</v>
      </c>
      <c r="F151" s="655"/>
      <c r="G151" s="730"/>
      <c r="H151" s="657">
        <f t="shared" si="4"/>
        <v>270000</v>
      </c>
      <c r="I151" s="474"/>
      <c r="J151" s="472"/>
    </row>
    <row r="152" spans="1:10" ht="15" customHeight="1">
      <c r="A152" s="1143">
        <v>116</v>
      </c>
      <c r="B152" s="1221" t="s">
        <v>1301</v>
      </c>
      <c r="C152" s="1222">
        <v>1938</v>
      </c>
      <c r="D152" s="1221" t="s">
        <v>62</v>
      </c>
      <c r="E152" s="1261">
        <v>270000</v>
      </c>
      <c r="F152" s="1262"/>
      <c r="G152" s="1263">
        <v>270000</v>
      </c>
      <c r="H152" s="1264">
        <f t="shared" si="4"/>
        <v>540000</v>
      </c>
      <c r="I152" s="474"/>
      <c r="J152" s="472"/>
    </row>
    <row r="153" spans="1:10" ht="15" customHeight="1">
      <c r="A153" s="1143">
        <v>117</v>
      </c>
      <c r="B153" s="1221" t="s">
        <v>1930</v>
      </c>
      <c r="C153" s="1222">
        <v>1938</v>
      </c>
      <c r="D153" s="1221" t="s">
        <v>60</v>
      </c>
      <c r="E153" s="1261">
        <v>270000</v>
      </c>
      <c r="F153" s="1262"/>
      <c r="G153" s="1263">
        <v>270000</v>
      </c>
      <c r="H153" s="1264">
        <f t="shared" si="4"/>
        <v>540000</v>
      </c>
      <c r="I153" s="474"/>
      <c r="J153" s="472"/>
    </row>
    <row r="154" spans="1:10" ht="15" customHeight="1">
      <c r="A154" s="1142"/>
      <c r="B154" s="1555" t="s">
        <v>478</v>
      </c>
      <c r="C154" s="1555"/>
      <c r="D154" s="1555"/>
      <c r="E154" s="481">
        <f>SUM(E37:E153)</f>
        <v>31320000</v>
      </c>
      <c r="F154" s="482"/>
      <c r="G154" s="736">
        <f>SUM(G152:G153)</f>
        <v>540000</v>
      </c>
      <c r="H154" s="481">
        <f>G154+E154</f>
        <v>31860000</v>
      </c>
      <c r="I154" s="474"/>
      <c r="J154" s="468"/>
    </row>
    <row r="155" spans="1:10" ht="15" customHeight="1">
      <c r="A155" s="1139">
        <v>7</v>
      </c>
      <c r="B155" s="1556" t="s">
        <v>893</v>
      </c>
      <c r="C155" s="1557"/>
      <c r="D155" s="1557"/>
      <c r="E155" s="1557"/>
      <c r="F155" s="647"/>
      <c r="G155" s="729"/>
      <c r="H155" s="640"/>
      <c r="I155" s="486"/>
      <c r="J155" s="469"/>
    </row>
    <row r="156" spans="1:10" ht="15" customHeight="1">
      <c r="A156" s="1140">
        <v>1</v>
      </c>
      <c r="B156" s="476" t="s">
        <v>183</v>
      </c>
      <c r="C156" s="708">
        <v>1993</v>
      </c>
      <c r="D156" s="476" t="s">
        <v>90</v>
      </c>
      <c r="E156" s="642">
        <v>405000</v>
      </c>
      <c r="F156" s="648"/>
      <c r="G156" s="483" t="s">
        <v>1960</v>
      </c>
      <c r="H156" s="642">
        <f>E156</f>
        <v>405000</v>
      </c>
      <c r="I156" s="471"/>
      <c r="J156" s="468"/>
    </row>
    <row r="157" spans="1:10" ht="15" customHeight="1">
      <c r="A157" s="1140">
        <v>2</v>
      </c>
      <c r="B157" s="476" t="s">
        <v>185</v>
      </c>
      <c r="C157" s="708">
        <v>1972</v>
      </c>
      <c r="D157" s="476" t="s">
        <v>59</v>
      </c>
      <c r="E157" s="642">
        <v>405000</v>
      </c>
      <c r="F157" s="648"/>
      <c r="G157" s="483"/>
      <c r="H157" s="642">
        <f aca="true" t="shared" si="5" ref="H157:H165">E157+G157</f>
        <v>405000</v>
      </c>
      <c r="I157" s="471"/>
      <c r="J157" s="468"/>
    </row>
    <row r="158" spans="1:10" ht="15" customHeight="1">
      <c r="A158" s="1140">
        <v>3</v>
      </c>
      <c r="B158" s="476" t="s">
        <v>186</v>
      </c>
      <c r="C158" s="708">
        <v>1985</v>
      </c>
      <c r="D158" s="476" t="s">
        <v>54</v>
      </c>
      <c r="E158" s="642">
        <v>405000</v>
      </c>
      <c r="F158" s="648"/>
      <c r="G158" s="483"/>
      <c r="H158" s="642">
        <f t="shared" si="5"/>
        <v>405000</v>
      </c>
      <c r="I158" s="471"/>
      <c r="J158" s="468"/>
    </row>
    <row r="159" spans="1:10" ht="15" customHeight="1">
      <c r="A159" s="1140">
        <v>4</v>
      </c>
      <c r="B159" s="476" t="s">
        <v>187</v>
      </c>
      <c r="C159" s="708">
        <v>1969</v>
      </c>
      <c r="D159" s="476" t="s">
        <v>60</v>
      </c>
      <c r="E159" s="642">
        <v>405000</v>
      </c>
      <c r="F159" s="648"/>
      <c r="G159" s="483"/>
      <c r="H159" s="642">
        <f t="shared" si="5"/>
        <v>405000</v>
      </c>
      <c r="I159" s="471"/>
      <c r="J159" s="468"/>
    </row>
    <row r="160" spans="1:10" ht="15" customHeight="1">
      <c r="A160" s="1140">
        <v>5</v>
      </c>
      <c r="B160" s="476" t="s">
        <v>197</v>
      </c>
      <c r="C160" s="708">
        <v>1960</v>
      </c>
      <c r="D160" s="476" t="s">
        <v>65</v>
      </c>
      <c r="E160" s="642">
        <v>405000</v>
      </c>
      <c r="F160" s="648"/>
      <c r="G160" s="483"/>
      <c r="H160" s="642">
        <f t="shared" si="5"/>
        <v>405000</v>
      </c>
      <c r="I160" s="471"/>
      <c r="J160" s="468"/>
    </row>
    <row r="161" spans="1:10" ht="15" customHeight="1">
      <c r="A161" s="1140">
        <v>6</v>
      </c>
      <c r="B161" s="476" t="s">
        <v>199</v>
      </c>
      <c r="C161" s="708">
        <v>1969</v>
      </c>
      <c r="D161" s="476" t="s">
        <v>59</v>
      </c>
      <c r="E161" s="642">
        <v>405000</v>
      </c>
      <c r="F161" s="648"/>
      <c r="G161" s="732"/>
      <c r="H161" s="642">
        <f t="shared" si="5"/>
        <v>405000</v>
      </c>
      <c r="I161" s="471"/>
      <c r="J161" s="468"/>
    </row>
    <row r="162" spans="1:10" ht="15" customHeight="1">
      <c r="A162" s="1140">
        <v>7</v>
      </c>
      <c r="B162" s="476" t="s">
        <v>200</v>
      </c>
      <c r="C162" s="708">
        <v>1992</v>
      </c>
      <c r="D162" s="476" t="s">
        <v>71</v>
      </c>
      <c r="E162" s="642">
        <v>405000</v>
      </c>
      <c r="F162" s="648"/>
      <c r="G162" s="732"/>
      <c r="H162" s="642">
        <f t="shared" si="5"/>
        <v>405000</v>
      </c>
      <c r="I162" s="471"/>
      <c r="J162" s="468"/>
    </row>
    <row r="163" spans="1:10" ht="15" customHeight="1">
      <c r="A163" s="1140">
        <v>8</v>
      </c>
      <c r="B163" s="476" t="s">
        <v>2336</v>
      </c>
      <c r="C163" s="708">
        <v>1957</v>
      </c>
      <c r="D163" s="476" t="s">
        <v>54</v>
      </c>
      <c r="E163" s="642">
        <v>405000</v>
      </c>
      <c r="F163" s="648"/>
      <c r="G163" s="483"/>
      <c r="H163" s="642">
        <f t="shared" si="5"/>
        <v>405000</v>
      </c>
      <c r="I163" s="471"/>
      <c r="J163" s="468"/>
    </row>
    <row r="164" spans="1:10" ht="15" customHeight="1">
      <c r="A164" s="1140">
        <v>9</v>
      </c>
      <c r="B164" s="476" t="s">
        <v>2346</v>
      </c>
      <c r="C164" s="708">
        <v>1968</v>
      </c>
      <c r="D164" s="476" t="s">
        <v>90</v>
      </c>
      <c r="E164" s="642">
        <v>405000</v>
      </c>
      <c r="F164" s="648"/>
      <c r="G164" s="483"/>
      <c r="H164" s="642">
        <f t="shared" si="5"/>
        <v>405000</v>
      </c>
      <c r="I164" s="471"/>
      <c r="J164" s="468"/>
    </row>
    <row r="165" spans="1:10" ht="15" customHeight="1">
      <c r="A165" s="1140">
        <v>10</v>
      </c>
      <c r="B165" s="476" t="s">
        <v>2345</v>
      </c>
      <c r="C165" s="708">
        <v>1967</v>
      </c>
      <c r="D165" s="476" t="s">
        <v>65</v>
      </c>
      <c r="E165" s="642">
        <v>405000</v>
      </c>
      <c r="F165" s="648"/>
      <c r="G165" s="483"/>
      <c r="H165" s="642">
        <f t="shared" si="5"/>
        <v>405000</v>
      </c>
      <c r="I165" s="471"/>
      <c r="J165" s="468"/>
    </row>
    <row r="166" spans="1:10" ht="15" customHeight="1">
      <c r="A166" s="1140">
        <v>11</v>
      </c>
      <c r="B166" s="641" t="s">
        <v>202</v>
      </c>
      <c r="C166" s="708">
        <v>1967</v>
      </c>
      <c r="D166" s="641" t="s">
        <v>65</v>
      </c>
      <c r="E166" s="642">
        <v>405000</v>
      </c>
      <c r="F166" s="648"/>
      <c r="G166" s="483"/>
      <c r="H166" s="642">
        <v>405000</v>
      </c>
      <c r="I166" s="471"/>
      <c r="J166" s="472" t="s">
        <v>1678</v>
      </c>
    </row>
    <row r="167" spans="1:10" ht="15" customHeight="1">
      <c r="A167" s="1140">
        <v>12</v>
      </c>
      <c r="B167" s="641" t="s">
        <v>1160</v>
      </c>
      <c r="C167" s="708">
        <v>1982</v>
      </c>
      <c r="D167" s="641" t="s">
        <v>65</v>
      </c>
      <c r="E167" s="642">
        <v>405000</v>
      </c>
      <c r="F167" s="648"/>
      <c r="G167" s="483"/>
      <c r="H167" s="642">
        <v>405000</v>
      </c>
      <c r="I167" s="471"/>
      <c r="J167" s="472" t="s">
        <v>1678</v>
      </c>
    </row>
    <row r="168" spans="1:10" ht="15" customHeight="1">
      <c r="A168" s="1140">
        <v>13</v>
      </c>
      <c r="B168" s="641" t="s">
        <v>203</v>
      </c>
      <c r="C168" s="708">
        <v>1978</v>
      </c>
      <c r="D168" s="641" t="s">
        <v>65</v>
      </c>
      <c r="E168" s="642">
        <v>405000</v>
      </c>
      <c r="F168" s="648"/>
      <c r="G168" s="483"/>
      <c r="H168" s="642">
        <v>405000</v>
      </c>
      <c r="I168" s="471"/>
      <c r="J168" s="472" t="s">
        <v>1678</v>
      </c>
    </row>
    <row r="169" spans="1:10" ht="15" customHeight="1">
      <c r="A169" s="1140">
        <v>14</v>
      </c>
      <c r="B169" s="476" t="s">
        <v>204</v>
      </c>
      <c r="C169" s="708">
        <v>1972</v>
      </c>
      <c r="D169" s="476" t="s">
        <v>54</v>
      </c>
      <c r="E169" s="642">
        <v>405000</v>
      </c>
      <c r="F169" s="648"/>
      <c r="G169" s="483"/>
      <c r="H169" s="642">
        <v>405000</v>
      </c>
      <c r="I169" s="471"/>
      <c r="J169" s="472" t="s">
        <v>1678</v>
      </c>
    </row>
    <row r="170" spans="1:10" ht="15" customHeight="1">
      <c r="A170" s="1140">
        <v>15</v>
      </c>
      <c r="B170" s="476" t="s">
        <v>205</v>
      </c>
      <c r="C170" s="708">
        <v>1960</v>
      </c>
      <c r="D170" s="476" t="s">
        <v>206</v>
      </c>
      <c r="E170" s="642">
        <v>405000</v>
      </c>
      <c r="F170" s="648"/>
      <c r="G170" s="483"/>
      <c r="H170" s="642">
        <v>405000</v>
      </c>
      <c r="I170" s="471"/>
      <c r="J170" s="472" t="s">
        <v>1678</v>
      </c>
    </row>
    <row r="171" spans="1:10" ht="15" customHeight="1">
      <c r="A171" s="1140">
        <v>16</v>
      </c>
      <c r="B171" s="476" t="s">
        <v>1248</v>
      </c>
      <c r="C171" s="708">
        <v>1962</v>
      </c>
      <c r="D171" s="476" t="s">
        <v>207</v>
      </c>
      <c r="E171" s="642">
        <v>405000</v>
      </c>
      <c r="F171" s="648"/>
      <c r="G171" s="483"/>
      <c r="H171" s="642">
        <v>405000</v>
      </c>
      <c r="I171" s="471"/>
      <c r="J171" s="472" t="s">
        <v>1678</v>
      </c>
    </row>
    <row r="172" spans="1:10" ht="15" customHeight="1">
      <c r="A172" s="1140">
        <v>17</v>
      </c>
      <c r="B172" s="476" t="s">
        <v>208</v>
      </c>
      <c r="C172" s="708">
        <v>1970</v>
      </c>
      <c r="D172" s="476" t="s">
        <v>54</v>
      </c>
      <c r="E172" s="642">
        <v>405000</v>
      </c>
      <c r="F172" s="648"/>
      <c r="G172" s="483"/>
      <c r="H172" s="642">
        <v>405000</v>
      </c>
      <c r="I172" s="471"/>
      <c r="J172" s="472" t="s">
        <v>1678</v>
      </c>
    </row>
    <row r="173" spans="1:10" ht="15" customHeight="1">
      <c r="A173" s="1140">
        <v>18</v>
      </c>
      <c r="B173" s="476" t="s">
        <v>1161</v>
      </c>
      <c r="C173" s="708">
        <v>1962</v>
      </c>
      <c r="D173" s="476" t="s">
        <v>206</v>
      </c>
      <c r="E173" s="642">
        <v>405000</v>
      </c>
      <c r="F173" s="648"/>
      <c r="G173" s="483"/>
      <c r="H173" s="642">
        <v>405000</v>
      </c>
      <c r="I173" s="471"/>
      <c r="J173" s="472" t="s">
        <v>1678</v>
      </c>
    </row>
    <row r="174" spans="1:10" ht="15" customHeight="1">
      <c r="A174" s="1140">
        <v>19</v>
      </c>
      <c r="B174" s="476" t="s">
        <v>209</v>
      </c>
      <c r="C174" s="708">
        <v>1968</v>
      </c>
      <c r="D174" s="476" t="s">
        <v>90</v>
      </c>
      <c r="E174" s="642">
        <v>405000</v>
      </c>
      <c r="F174" s="648"/>
      <c r="G174" s="483"/>
      <c r="H174" s="642">
        <v>405000</v>
      </c>
      <c r="I174" s="471"/>
      <c r="J174" s="472" t="s">
        <v>1678</v>
      </c>
    </row>
    <row r="175" spans="1:10" ht="15" customHeight="1">
      <c r="A175" s="1140">
        <v>20</v>
      </c>
      <c r="B175" s="476" t="s">
        <v>210</v>
      </c>
      <c r="C175" s="708">
        <v>1959</v>
      </c>
      <c r="D175" s="476" t="s">
        <v>2348</v>
      </c>
      <c r="E175" s="642">
        <v>405000</v>
      </c>
      <c r="F175" s="648"/>
      <c r="G175" s="483"/>
      <c r="H175" s="642">
        <v>405000</v>
      </c>
      <c r="I175" s="471"/>
      <c r="J175" s="472" t="s">
        <v>1678</v>
      </c>
    </row>
    <row r="176" spans="1:10" ht="15" customHeight="1">
      <c r="A176" s="1140">
        <v>21</v>
      </c>
      <c r="B176" s="476" t="s">
        <v>211</v>
      </c>
      <c r="C176" s="708">
        <v>1974</v>
      </c>
      <c r="D176" s="476" t="s">
        <v>60</v>
      </c>
      <c r="E176" s="642">
        <v>405000</v>
      </c>
      <c r="F176" s="648"/>
      <c r="G176" s="483"/>
      <c r="H176" s="642">
        <v>405000</v>
      </c>
      <c r="I176" s="471"/>
      <c r="J176" s="472" t="s">
        <v>1678</v>
      </c>
    </row>
    <row r="177" spans="1:10" ht="15" customHeight="1">
      <c r="A177" s="1140">
        <v>22</v>
      </c>
      <c r="B177" s="476" t="s">
        <v>217</v>
      </c>
      <c r="C177" s="708">
        <v>1961</v>
      </c>
      <c r="D177" s="476" t="s">
        <v>60</v>
      </c>
      <c r="E177" s="642">
        <v>405000</v>
      </c>
      <c r="F177" s="648"/>
      <c r="G177" s="483"/>
      <c r="H177" s="642">
        <v>405000</v>
      </c>
      <c r="I177" s="471"/>
      <c r="J177" s="472" t="s">
        <v>1678</v>
      </c>
    </row>
    <row r="178" spans="1:10" ht="15" customHeight="1">
      <c r="A178" s="1140">
        <v>23</v>
      </c>
      <c r="B178" s="476" t="s">
        <v>230</v>
      </c>
      <c r="C178" s="708">
        <v>1961</v>
      </c>
      <c r="D178" s="476" t="s">
        <v>54</v>
      </c>
      <c r="E178" s="642">
        <v>405000</v>
      </c>
      <c r="F178" s="648"/>
      <c r="G178" s="483"/>
      <c r="H178" s="642">
        <v>405000</v>
      </c>
      <c r="I178" s="471"/>
      <c r="J178" s="472" t="s">
        <v>1678</v>
      </c>
    </row>
    <row r="179" spans="1:10" ht="15" customHeight="1">
      <c r="A179" s="1140">
        <v>24</v>
      </c>
      <c r="B179" s="476" t="s">
        <v>231</v>
      </c>
      <c r="C179" s="708">
        <v>1967</v>
      </c>
      <c r="D179" s="476" t="s">
        <v>62</v>
      </c>
      <c r="E179" s="642">
        <v>405000</v>
      </c>
      <c r="F179" s="648"/>
      <c r="G179" s="483"/>
      <c r="H179" s="642">
        <v>405000</v>
      </c>
      <c r="I179" s="471"/>
      <c r="J179" s="472" t="s">
        <v>1678</v>
      </c>
    </row>
    <row r="180" spans="1:10" ht="15" customHeight="1">
      <c r="A180" s="1140">
        <v>25</v>
      </c>
      <c r="B180" s="476" t="s">
        <v>240</v>
      </c>
      <c r="C180" s="708">
        <v>1969</v>
      </c>
      <c r="D180" s="476" t="s">
        <v>90</v>
      </c>
      <c r="E180" s="642">
        <v>405000</v>
      </c>
      <c r="F180" s="648"/>
      <c r="G180" s="483"/>
      <c r="H180" s="642">
        <v>405000</v>
      </c>
      <c r="I180" s="471"/>
      <c r="J180" s="472" t="s">
        <v>1678</v>
      </c>
    </row>
    <row r="181" spans="1:10" ht="15" customHeight="1">
      <c r="A181" s="1140">
        <v>26</v>
      </c>
      <c r="B181" s="476" t="s">
        <v>242</v>
      </c>
      <c r="C181" s="708">
        <v>1978</v>
      </c>
      <c r="D181" s="476" t="s">
        <v>54</v>
      </c>
      <c r="E181" s="642">
        <v>405000</v>
      </c>
      <c r="F181" s="648"/>
      <c r="G181" s="483"/>
      <c r="H181" s="642">
        <v>405000</v>
      </c>
      <c r="I181" s="471"/>
      <c r="J181" s="472" t="s">
        <v>1678</v>
      </c>
    </row>
    <row r="182" spans="1:10" ht="15" customHeight="1">
      <c r="A182" s="1140">
        <v>27</v>
      </c>
      <c r="B182" s="476" t="s">
        <v>2349</v>
      </c>
      <c r="C182" s="708">
        <v>1972</v>
      </c>
      <c r="D182" s="476" t="s">
        <v>54</v>
      </c>
      <c r="E182" s="642">
        <v>405000</v>
      </c>
      <c r="F182" s="648"/>
      <c r="G182" s="483"/>
      <c r="H182" s="642">
        <v>405000</v>
      </c>
      <c r="I182" s="471"/>
      <c r="J182" s="472" t="s">
        <v>1678</v>
      </c>
    </row>
    <row r="183" spans="1:10" ht="15" customHeight="1">
      <c r="A183" s="1140">
        <v>28</v>
      </c>
      <c r="B183" s="476" t="s">
        <v>2350</v>
      </c>
      <c r="C183" s="708">
        <v>1966</v>
      </c>
      <c r="D183" s="476" t="s">
        <v>90</v>
      </c>
      <c r="E183" s="642">
        <v>405000</v>
      </c>
      <c r="F183" s="648"/>
      <c r="G183" s="483"/>
      <c r="H183" s="642">
        <v>405000</v>
      </c>
      <c r="I183" s="471"/>
      <c r="J183" s="472" t="s">
        <v>1678</v>
      </c>
    </row>
    <row r="184" spans="1:10" ht="15" customHeight="1">
      <c r="A184" s="1140">
        <v>29</v>
      </c>
      <c r="B184" s="476" t="s">
        <v>2351</v>
      </c>
      <c r="C184" s="708">
        <v>1980</v>
      </c>
      <c r="D184" s="476" t="s">
        <v>54</v>
      </c>
      <c r="E184" s="642">
        <v>405000</v>
      </c>
      <c r="F184" s="648"/>
      <c r="G184" s="483"/>
      <c r="H184" s="642">
        <v>405000</v>
      </c>
      <c r="I184" s="471"/>
      <c r="J184" s="472" t="s">
        <v>1678</v>
      </c>
    </row>
    <row r="185" spans="1:10" ht="15" customHeight="1">
      <c r="A185" s="1140">
        <v>30</v>
      </c>
      <c r="B185" s="476" t="s">
        <v>2347</v>
      </c>
      <c r="C185" s="708">
        <v>1993</v>
      </c>
      <c r="D185" s="476" t="s">
        <v>74</v>
      </c>
      <c r="E185" s="642">
        <v>405000</v>
      </c>
      <c r="F185" s="648"/>
      <c r="G185" s="730"/>
      <c r="H185" s="642">
        <f aca="true" t="shared" si="6" ref="H185:H193">SUM(E185:G185)</f>
        <v>405000</v>
      </c>
      <c r="I185" s="471"/>
      <c r="J185" s="472" t="s">
        <v>1678</v>
      </c>
    </row>
    <row r="186" spans="1:10" ht="15" customHeight="1">
      <c r="A186" s="1140">
        <v>31</v>
      </c>
      <c r="B186" s="476" t="s">
        <v>188</v>
      </c>
      <c r="C186" s="708">
        <v>1995</v>
      </c>
      <c r="D186" s="476" t="s">
        <v>71</v>
      </c>
      <c r="E186" s="642">
        <v>405000</v>
      </c>
      <c r="F186" s="648"/>
      <c r="G186" s="730"/>
      <c r="H186" s="642">
        <f t="shared" si="6"/>
        <v>405000</v>
      </c>
      <c r="I186" s="471"/>
      <c r="J186" s="472" t="s">
        <v>1678</v>
      </c>
    </row>
    <row r="187" spans="1:10" ht="15" customHeight="1">
      <c r="A187" s="1140">
        <v>32</v>
      </c>
      <c r="B187" s="476" t="s">
        <v>189</v>
      </c>
      <c r="C187" s="708">
        <v>1978</v>
      </c>
      <c r="D187" s="476" t="s">
        <v>65</v>
      </c>
      <c r="E187" s="642">
        <v>405000</v>
      </c>
      <c r="F187" s="648"/>
      <c r="G187" s="730"/>
      <c r="H187" s="642">
        <f t="shared" si="6"/>
        <v>405000</v>
      </c>
      <c r="I187" s="471"/>
      <c r="J187" s="472" t="s">
        <v>1678</v>
      </c>
    </row>
    <row r="188" spans="1:10" ht="15" customHeight="1">
      <c r="A188" s="1140">
        <v>33</v>
      </c>
      <c r="B188" s="476" t="s">
        <v>184</v>
      </c>
      <c r="C188" s="708">
        <v>1988</v>
      </c>
      <c r="D188" s="476" t="s">
        <v>90</v>
      </c>
      <c r="E188" s="642">
        <v>405000</v>
      </c>
      <c r="F188" s="648"/>
      <c r="G188" s="730"/>
      <c r="H188" s="642">
        <f t="shared" si="6"/>
        <v>405000</v>
      </c>
      <c r="I188" s="471"/>
      <c r="J188" s="472" t="s">
        <v>1678</v>
      </c>
    </row>
    <row r="189" spans="1:10" ht="15" customHeight="1">
      <c r="A189" s="1140">
        <v>34</v>
      </c>
      <c r="B189" s="641" t="s">
        <v>2886</v>
      </c>
      <c r="C189" s="708">
        <v>1981</v>
      </c>
      <c r="D189" s="641" t="s">
        <v>54</v>
      </c>
      <c r="E189" s="642">
        <v>405000</v>
      </c>
      <c r="F189" s="648"/>
      <c r="G189" s="730"/>
      <c r="H189" s="642">
        <f t="shared" si="6"/>
        <v>405000</v>
      </c>
      <c r="I189" s="471"/>
      <c r="J189" s="472"/>
    </row>
    <row r="190" spans="1:10" ht="15" customHeight="1">
      <c r="A190" s="1140">
        <v>35</v>
      </c>
      <c r="B190" s="641" t="s">
        <v>1467</v>
      </c>
      <c r="C190" s="708">
        <v>1972</v>
      </c>
      <c r="D190" s="641" t="s">
        <v>444</v>
      </c>
      <c r="E190" s="642">
        <v>405000</v>
      </c>
      <c r="F190" s="648"/>
      <c r="G190" s="730"/>
      <c r="H190" s="642">
        <f t="shared" si="6"/>
        <v>405000</v>
      </c>
      <c r="I190" s="471"/>
      <c r="J190" s="472"/>
    </row>
    <row r="191" spans="1:10" ht="15" customHeight="1">
      <c r="A191" s="1140">
        <v>36</v>
      </c>
      <c r="B191" s="641" t="s">
        <v>445</v>
      </c>
      <c r="C191" s="708">
        <v>1984</v>
      </c>
      <c r="D191" s="641" t="s">
        <v>126</v>
      </c>
      <c r="E191" s="642">
        <v>0</v>
      </c>
      <c r="F191" s="648"/>
      <c r="G191" s="730"/>
      <c r="H191" s="642">
        <f t="shared" si="6"/>
        <v>0</v>
      </c>
      <c r="I191" s="471" t="s">
        <v>1922</v>
      </c>
      <c r="J191" s="472"/>
    </row>
    <row r="192" spans="1:10" ht="15" customHeight="1">
      <c r="A192" s="1140">
        <v>37</v>
      </c>
      <c r="B192" s="641" t="s">
        <v>446</v>
      </c>
      <c r="C192" s="708">
        <v>1969</v>
      </c>
      <c r="D192" s="641" t="s">
        <v>447</v>
      </c>
      <c r="E192" s="642">
        <v>405000</v>
      </c>
      <c r="F192" s="648"/>
      <c r="G192" s="730"/>
      <c r="H192" s="642">
        <f t="shared" si="6"/>
        <v>405000</v>
      </c>
      <c r="I192" s="471"/>
      <c r="J192" s="472"/>
    </row>
    <row r="193" spans="1:10" ht="15" customHeight="1">
      <c r="A193" s="1140">
        <v>38</v>
      </c>
      <c r="B193" s="53" t="s">
        <v>448</v>
      </c>
      <c r="C193" s="711">
        <v>1998</v>
      </c>
      <c r="D193" s="53" t="s">
        <v>71</v>
      </c>
      <c r="E193" s="642">
        <v>405000</v>
      </c>
      <c r="F193" s="648"/>
      <c r="G193" s="730"/>
      <c r="H193" s="642">
        <f t="shared" si="6"/>
        <v>405000</v>
      </c>
      <c r="I193" s="471"/>
      <c r="J193" s="472"/>
    </row>
    <row r="194" spans="1:10" ht="15" customHeight="1">
      <c r="A194" s="1140">
        <v>40</v>
      </c>
      <c r="B194" s="641" t="s">
        <v>1700</v>
      </c>
      <c r="C194" s="708">
        <v>1967</v>
      </c>
      <c r="D194" s="641" t="s">
        <v>1699</v>
      </c>
      <c r="E194" s="642">
        <v>405000</v>
      </c>
      <c r="F194" s="648"/>
      <c r="G194" s="730"/>
      <c r="H194" s="642">
        <f aca="true" t="shared" si="7" ref="H194:H201">G194+E194</f>
        <v>405000</v>
      </c>
      <c r="I194" s="471"/>
      <c r="J194" s="472" t="s">
        <v>1678</v>
      </c>
    </row>
    <row r="195" spans="1:10" ht="15" customHeight="1">
      <c r="A195" s="1140">
        <v>41</v>
      </c>
      <c r="B195" s="641" t="s">
        <v>1701</v>
      </c>
      <c r="C195" s="708">
        <v>1965</v>
      </c>
      <c r="D195" s="641" t="s">
        <v>1702</v>
      </c>
      <c r="E195" s="642">
        <v>405000</v>
      </c>
      <c r="F195" s="648"/>
      <c r="G195" s="730"/>
      <c r="H195" s="642">
        <f t="shared" si="7"/>
        <v>405000</v>
      </c>
      <c r="I195" s="471"/>
      <c r="J195" s="472" t="s">
        <v>1678</v>
      </c>
    </row>
    <row r="196" spans="1:10" ht="15" customHeight="1">
      <c r="A196" s="1140">
        <v>42</v>
      </c>
      <c r="B196" s="641" t="s">
        <v>1703</v>
      </c>
      <c r="C196" s="708">
        <v>1971</v>
      </c>
      <c r="D196" s="641" t="s">
        <v>90</v>
      </c>
      <c r="E196" s="642">
        <v>405000</v>
      </c>
      <c r="F196" s="648"/>
      <c r="G196" s="730"/>
      <c r="H196" s="642">
        <f t="shared" si="7"/>
        <v>405000</v>
      </c>
      <c r="I196" s="471"/>
      <c r="J196" s="472" t="s">
        <v>1678</v>
      </c>
    </row>
    <row r="197" spans="1:10" ht="15" customHeight="1">
      <c r="A197" s="1140">
        <v>43</v>
      </c>
      <c r="B197" s="641" t="s">
        <v>451</v>
      </c>
      <c r="C197" s="708">
        <v>1965</v>
      </c>
      <c r="D197" s="641" t="s">
        <v>71</v>
      </c>
      <c r="E197" s="642">
        <v>405000</v>
      </c>
      <c r="F197" s="648"/>
      <c r="G197" s="730"/>
      <c r="H197" s="642">
        <f t="shared" si="7"/>
        <v>405000</v>
      </c>
      <c r="I197" s="471"/>
      <c r="J197" s="472"/>
    </row>
    <row r="198" spans="1:12" ht="15" customHeight="1">
      <c r="A198" s="1140">
        <v>44</v>
      </c>
      <c r="B198" s="53" t="s">
        <v>1704</v>
      </c>
      <c r="C198" s="711">
        <v>1967</v>
      </c>
      <c r="D198" s="641" t="s">
        <v>54</v>
      </c>
      <c r="E198" s="642">
        <v>405000</v>
      </c>
      <c r="F198" s="648"/>
      <c r="G198" s="730"/>
      <c r="H198" s="642">
        <f t="shared" si="7"/>
        <v>405000</v>
      </c>
      <c r="I198" s="471"/>
      <c r="J198" s="472" t="s">
        <v>1678</v>
      </c>
      <c r="K198" s="1563"/>
      <c r="L198" s="1564"/>
    </row>
    <row r="199" spans="1:12" ht="15" customHeight="1">
      <c r="A199" s="1140">
        <v>45</v>
      </c>
      <c r="B199" s="658" t="s">
        <v>2279</v>
      </c>
      <c r="C199" s="712">
        <v>1960</v>
      </c>
      <c r="D199" s="659" t="s">
        <v>86</v>
      </c>
      <c r="E199" s="642">
        <v>405000</v>
      </c>
      <c r="F199" s="648"/>
      <c r="G199" s="730"/>
      <c r="H199" s="642">
        <f t="shared" si="7"/>
        <v>405000</v>
      </c>
      <c r="I199" s="471"/>
      <c r="J199" s="472"/>
      <c r="K199" s="575"/>
      <c r="L199" s="76"/>
    </row>
    <row r="200" spans="1:12" ht="15" customHeight="1">
      <c r="A200" s="1140">
        <v>46</v>
      </c>
      <c r="B200" s="658" t="s">
        <v>2280</v>
      </c>
      <c r="C200" s="712">
        <v>1975</v>
      </c>
      <c r="D200" s="659" t="s">
        <v>86</v>
      </c>
      <c r="E200" s="642">
        <v>405000</v>
      </c>
      <c r="F200" s="648"/>
      <c r="G200" s="730"/>
      <c r="H200" s="642">
        <f t="shared" si="7"/>
        <v>405000</v>
      </c>
      <c r="I200" s="471"/>
      <c r="J200" s="472"/>
      <c r="K200" s="575"/>
      <c r="L200" s="76"/>
    </row>
    <row r="201" spans="1:10" ht="15" customHeight="1">
      <c r="A201" s="1144"/>
      <c r="B201" s="1552" t="s">
        <v>478</v>
      </c>
      <c r="C201" s="1553"/>
      <c r="D201" s="1554"/>
      <c r="E201" s="646">
        <f>SUM(E156:E200)</f>
        <v>17820000</v>
      </c>
      <c r="F201" s="650"/>
      <c r="G201" s="733"/>
      <c r="H201" s="646">
        <f t="shared" si="7"/>
        <v>17820000</v>
      </c>
      <c r="I201" s="471"/>
      <c r="J201" s="472"/>
    </row>
    <row r="202" spans="1:10" ht="15" customHeight="1">
      <c r="A202" s="1144">
        <v>9</v>
      </c>
      <c r="B202" s="1535" t="s">
        <v>894</v>
      </c>
      <c r="C202" s="1536"/>
      <c r="D202" s="1536"/>
      <c r="E202" s="1536"/>
      <c r="F202" s="1536"/>
      <c r="G202" s="1537"/>
      <c r="H202" s="639"/>
      <c r="I202" s="471"/>
      <c r="J202" s="472"/>
    </row>
    <row r="203" spans="1:10" ht="15" customHeight="1">
      <c r="A203" s="473">
        <v>1</v>
      </c>
      <c r="B203" s="651" t="s">
        <v>243</v>
      </c>
      <c r="C203" s="473">
        <v>2003</v>
      </c>
      <c r="D203" s="651" t="s">
        <v>60</v>
      </c>
      <c r="E203" s="480">
        <v>540000</v>
      </c>
      <c r="F203" s="648"/>
      <c r="G203" s="483"/>
      <c r="H203" s="480">
        <f>E203+G203</f>
        <v>540000</v>
      </c>
      <c r="I203" s="471"/>
      <c r="J203" s="472"/>
    </row>
    <row r="204" spans="1:10" ht="15" customHeight="1">
      <c r="A204" s="473">
        <v>2</v>
      </c>
      <c r="B204" s="651" t="s">
        <v>244</v>
      </c>
      <c r="C204" s="473">
        <v>2006</v>
      </c>
      <c r="D204" s="651" t="s">
        <v>62</v>
      </c>
      <c r="E204" s="480">
        <v>540000</v>
      </c>
      <c r="F204" s="648"/>
      <c r="G204" s="732"/>
      <c r="H204" s="480">
        <f>E204+G204</f>
        <v>540000</v>
      </c>
      <c r="I204" s="471"/>
      <c r="J204" s="472"/>
    </row>
    <row r="205" spans="1:10" ht="15" customHeight="1">
      <c r="A205" s="473">
        <v>3</v>
      </c>
      <c r="B205" s="651" t="s">
        <v>1159</v>
      </c>
      <c r="C205" s="473">
        <v>2010</v>
      </c>
      <c r="D205" s="651" t="s">
        <v>248</v>
      </c>
      <c r="E205" s="480">
        <v>540000</v>
      </c>
      <c r="F205" s="648"/>
      <c r="G205" s="732"/>
      <c r="H205" s="480">
        <f>E205+G205</f>
        <v>540000</v>
      </c>
      <c r="I205" s="471"/>
      <c r="J205" s="472"/>
    </row>
    <row r="206" spans="1:10" ht="15" customHeight="1">
      <c r="A206" s="473">
        <v>4</v>
      </c>
      <c r="B206" s="651" t="s">
        <v>245</v>
      </c>
      <c r="C206" s="473">
        <v>2009</v>
      </c>
      <c r="D206" s="651" t="s">
        <v>54</v>
      </c>
      <c r="E206" s="480">
        <v>540000</v>
      </c>
      <c r="F206" s="648"/>
      <c r="G206" s="483"/>
      <c r="H206" s="480">
        <v>540000</v>
      </c>
      <c r="I206" s="471"/>
      <c r="J206" s="472" t="s">
        <v>1678</v>
      </c>
    </row>
    <row r="207" spans="1:10" ht="15" customHeight="1">
      <c r="A207" s="473">
        <v>5</v>
      </c>
      <c r="B207" s="651" t="s">
        <v>246</v>
      </c>
      <c r="C207" s="473">
        <v>2007</v>
      </c>
      <c r="D207" s="651" t="s">
        <v>54</v>
      </c>
      <c r="E207" s="480">
        <v>540000</v>
      </c>
      <c r="F207" s="648"/>
      <c r="G207" s="483"/>
      <c r="H207" s="480">
        <v>540000</v>
      </c>
      <c r="I207" s="471"/>
      <c r="J207" s="472" t="s">
        <v>1678</v>
      </c>
    </row>
    <row r="208" spans="1:10" ht="15" customHeight="1">
      <c r="A208" s="473">
        <v>6</v>
      </c>
      <c r="B208" s="651" t="s">
        <v>2352</v>
      </c>
      <c r="C208" s="473">
        <v>2008</v>
      </c>
      <c r="D208" s="651" t="s">
        <v>74</v>
      </c>
      <c r="E208" s="480">
        <v>540000</v>
      </c>
      <c r="F208" s="648"/>
      <c r="G208" s="483"/>
      <c r="H208" s="480">
        <v>540000</v>
      </c>
      <c r="I208" s="471"/>
      <c r="J208" s="472" t="s">
        <v>1678</v>
      </c>
    </row>
    <row r="209" spans="1:10" ht="15" customHeight="1">
      <c r="A209" s="473">
        <v>7</v>
      </c>
      <c r="B209" s="651" t="s">
        <v>451</v>
      </c>
      <c r="C209" s="473">
        <v>2004</v>
      </c>
      <c r="D209" s="651" t="s">
        <v>54</v>
      </c>
      <c r="E209" s="480">
        <v>540000</v>
      </c>
      <c r="F209" s="648"/>
      <c r="G209" s="483"/>
      <c r="H209" s="480">
        <v>540000</v>
      </c>
      <c r="I209" s="471"/>
      <c r="J209" s="472" t="s">
        <v>1678</v>
      </c>
    </row>
    <row r="210" spans="1:10" ht="15" customHeight="1">
      <c r="A210" s="473">
        <v>8</v>
      </c>
      <c r="B210" s="651" t="s">
        <v>454</v>
      </c>
      <c r="C210" s="473">
        <v>2012</v>
      </c>
      <c r="D210" s="651" t="s">
        <v>54</v>
      </c>
      <c r="E210" s="480">
        <v>540000</v>
      </c>
      <c r="F210" s="648"/>
      <c r="G210" s="483"/>
      <c r="H210" s="480">
        <v>540000</v>
      </c>
      <c r="I210" s="471"/>
      <c r="J210" s="472" t="s">
        <v>1678</v>
      </c>
    </row>
    <row r="211" spans="1:10" ht="15" customHeight="1">
      <c r="A211" s="473">
        <v>9</v>
      </c>
      <c r="B211" s="651" t="s">
        <v>455</v>
      </c>
      <c r="C211" s="473">
        <v>2009</v>
      </c>
      <c r="D211" s="651" t="s">
        <v>54</v>
      </c>
      <c r="E211" s="480">
        <v>540000</v>
      </c>
      <c r="F211" s="648"/>
      <c r="G211" s="483"/>
      <c r="H211" s="480">
        <v>540000</v>
      </c>
      <c r="I211" s="471"/>
      <c r="J211" s="472" t="s">
        <v>1678</v>
      </c>
    </row>
    <row r="212" spans="1:10" ht="15" customHeight="1">
      <c r="A212" s="473">
        <v>10</v>
      </c>
      <c r="B212" s="280" t="s">
        <v>456</v>
      </c>
      <c r="C212" s="713">
        <v>2009</v>
      </c>
      <c r="D212" s="280" t="s">
        <v>71</v>
      </c>
      <c r="E212" s="480">
        <v>540000</v>
      </c>
      <c r="F212" s="648"/>
      <c r="G212" s="732"/>
      <c r="H212" s="480">
        <v>540000</v>
      </c>
      <c r="I212" s="471"/>
      <c r="J212" s="472" t="s">
        <v>1678</v>
      </c>
    </row>
    <row r="213" spans="1:10" ht="15" customHeight="1">
      <c r="A213" s="473">
        <v>11</v>
      </c>
      <c r="B213" s="660" t="s">
        <v>457</v>
      </c>
      <c r="C213" s="473">
        <v>2008</v>
      </c>
      <c r="D213" s="651" t="s">
        <v>54</v>
      </c>
      <c r="E213" s="480">
        <v>540000</v>
      </c>
      <c r="F213" s="648"/>
      <c r="G213" s="732"/>
      <c r="H213" s="480">
        <v>540000</v>
      </c>
      <c r="I213" s="471"/>
      <c r="J213" s="472"/>
    </row>
    <row r="214" spans="1:10" ht="15" customHeight="1">
      <c r="A214" s="473">
        <v>12</v>
      </c>
      <c r="B214" s="660" t="s">
        <v>1705</v>
      </c>
      <c r="C214" s="473">
        <v>2006</v>
      </c>
      <c r="D214" s="651" t="s">
        <v>54</v>
      </c>
      <c r="E214" s="480">
        <v>540000</v>
      </c>
      <c r="F214" s="648"/>
      <c r="G214" s="732"/>
      <c r="H214" s="480">
        <f>G214+E214</f>
        <v>540000</v>
      </c>
      <c r="I214" s="471"/>
      <c r="J214" s="472"/>
    </row>
    <row r="215" spans="1:10" ht="15" customHeight="1">
      <c r="A215" s="473"/>
      <c r="B215" s="1552" t="s">
        <v>478</v>
      </c>
      <c r="C215" s="1553"/>
      <c r="D215" s="1554"/>
      <c r="E215" s="645">
        <f>SUM(E203:E214)</f>
        <v>6480000</v>
      </c>
      <c r="F215" s="650"/>
      <c r="G215" s="733"/>
      <c r="H215" s="645">
        <f>SUM(H203:H214)</f>
        <v>6480000</v>
      </c>
      <c r="I215" s="471"/>
      <c r="J215" s="472"/>
    </row>
    <row r="216" spans="1:10" ht="15" customHeight="1">
      <c r="A216" s="1144">
        <v>11</v>
      </c>
      <c r="B216" s="1535" t="s">
        <v>895</v>
      </c>
      <c r="C216" s="1536"/>
      <c r="D216" s="1536"/>
      <c r="E216" s="1536"/>
      <c r="F216" s="1536"/>
      <c r="G216" s="1537"/>
      <c r="H216" s="639"/>
      <c r="I216" s="471" t="s">
        <v>1960</v>
      </c>
      <c r="J216" s="468"/>
    </row>
    <row r="217" spans="1:10" ht="15" customHeight="1">
      <c r="A217" s="473">
        <v>1</v>
      </c>
      <c r="B217" s="651" t="s">
        <v>249</v>
      </c>
      <c r="C217" s="473">
        <v>1949</v>
      </c>
      <c r="D217" s="651" t="s">
        <v>126</v>
      </c>
      <c r="E217" s="661">
        <v>540000</v>
      </c>
      <c r="F217" s="648"/>
      <c r="G217" s="483"/>
      <c r="H217" s="480">
        <f aca="true" t="shared" si="8" ref="H217:H223">G217+E217</f>
        <v>540000</v>
      </c>
      <c r="I217" s="471"/>
      <c r="J217" s="472"/>
    </row>
    <row r="218" spans="1:10" ht="15" customHeight="1">
      <c r="A218" s="473">
        <v>2</v>
      </c>
      <c r="B218" s="651" t="s">
        <v>250</v>
      </c>
      <c r="C218" s="473">
        <v>1946</v>
      </c>
      <c r="D218" s="651" t="s">
        <v>1249</v>
      </c>
      <c r="E218" s="661">
        <v>540000</v>
      </c>
      <c r="F218" s="648"/>
      <c r="G218" s="483"/>
      <c r="H218" s="480">
        <f t="shared" si="8"/>
        <v>540000</v>
      </c>
      <c r="I218" s="471"/>
      <c r="J218" s="472"/>
    </row>
    <row r="219" spans="1:10" ht="15" customHeight="1">
      <c r="A219" s="473">
        <v>3</v>
      </c>
      <c r="B219" s="651" t="s">
        <v>252</v>
      </c>
      <c r="C219" s="473">
        <v>1937</v>
      </c>
      <c r="D219" s="651" t="s">
        <v>59</v>
      </c>
      <c r="E219" s="661">
        <v>540000</v>
      </c>
      <c r="F219" s="648"/>
      <c r="G219" s="483"/>
      <c r="H219" s="480">
        <f t="shared" si="8"/>
        <v>540000</v>
      </c>
      <c r="I219" s="471"/>
      <c r="J219" s="472"/>
    </row>
    <row r="220" spans="1:10" ht="15" customHeight="1">
      <c r="A220" s="473">
        <v>4</v>
      </c>
      <c r="B220" s="651" t="s">
        <v>253</v>
      </c>
      <c r="C220" s="473">
        <v>1948</v>
      </c>
      <c r="D220" s="476" t="s">
        <v>71</v>
      </c>
      <c r="E220" s="661">
        <v>540000</v>
      </c>
      <c r="F220" s="648"/>
      <c r="G220" s="732"/>
      <c r="H220" s="480">
        <f t="shared" si="8"/>
        <v>540000</v>
      </c>
      <c r="I220" s="471"/>
      <c r="J220" s="472"/>
    </row>
    <row r="221" spans="1:10" ht="15" customHeight="1">
      <c r="A221" s="473">
        <v>5</v>
      </c>
      <c r="B221" s="651" t="s">
        <v>2126</v>
      </c>
      <c r="C221" s="473">
        <v>1930</v>
      </c>
      <c r="D221" s="476" t="s">
        <v>65</v>
      </c>
      <c r="E221" s="661">
        <v>540000</v>
      </c>
      <c r="F221" s="648"/>
      <c r="G221" s="732"/>
      <c r="H221" s="480">
        <f t="shared" si="8"/>
        <v>540000</v>
      </c>
      <c r="I221" s="471"/>
      <c r="J221" s="472"/>
    </row>
    <row r="222" spans="1:10" ht="15" customHeight="1">
      <c r="A222" s="473">
        <v>6</v>
      </c>
      <c r="B222" s="651" t="s">
        <v>2353</v>
      </c>
      <c r="C222" s="714">
        <v>1950</v>
      </c>
      <c r="D222" s="651" t="s">
        <v>65</v>
      </c>
      <c r="E222" s="661">
        <v>540000</v>
      </c>
      <c r="F222" s="649"/>
      <c r="G222" s="483"/>
      <c r="H222" s="480">
        <f t="shared" si="8"/>
        <v>540000</v>
      </c>
      <c r="I222" s="471"/>
      <c r="J222" s="472"/>
    </row>
    <row r="223" spans="1:10" ht="15" customHeight="1">
      <c r="A223" s="473">
        <v>7</v>
      </c>
      <c r="B223" s="660" t="s">
        <v>2607</v>
      </c>
      <c r="C223" s="715">
        <v>1936</v>
      </c>
      <c r="D223" s="663" t="s">
        <v>86</v>
      </c>
      <c r="E223" s="664">
        <v>540000</v>
      </c>
      <c r="F223" s="662"/>
      <c r="G223" s="730"/>
      <c r="H223" s="480">
        <f t="shared" si="8"/>
        <v>540000</v>
      </c>
      <c r="I223" s="471"/>
      <c r="J223" s="468"/>
    </row>
    <row r="224" spans="1:10" ht="15" customHeight="1">
      <c r="A224" s="473">
        <v>8</v>
      </c>
      <c r="B224" s="651" t="s">
        <v>255</v>
      </c>
      <c r="C224" s="473">
        <v>1943</v>
      </c>
      <c r="D224" s="476" t="s">
        <v>71</v>
      </c>
      <c r="E224" s="480">
        <v>540000</v>
      </c>
      <c r="F224" s="648"/>
      <c r="G224" s="732"/>
      <c r="H224" s="480">
        <v>540000</v>
      </c>
      <c r="I224" s="471"/>
      <c r="J224" s="483" t="s">
        <v>1678</v>
      </c>
    </row>
    <row r="225" spans="1:12" ht="15" customHeight="1">
      <c r="A225" s="473">
        <v>9</v>
      </c>
      <c r="B225" s="651" t="s">
        <v>1370</v>
      </c>
      <c r="C225" s="473">
        <v>1941</v>
      </c>
      <c r="D225" s="476" t="s">
        <v>60</v>
      </c>
      <c r="E225" s="480">
        <v>540000</v>
      </c>
      <c r="F225" s="648"/>
      <c r="G225" s="732"/>
      <c r="H225" s="480">
        <v>540000</v>
      </c>
      <c r="I225" s="471"/>
      <c r="J225" s="483" t="s">
        <v>1678</v>
      </c>
      <c r="K225" s="1579"/>
      <c r="L225" s="1580"/>
    </row>
    <row r="226" spans="1:10" ht="15" customHeight="1">
      <c r="A226" s="473">
        <v>10</v>
      </c>
      <c r="B226" s="476" t="s">
        <v>241</v>
      </c>
      <c r="C226" s="708">
        <v>1954</v>
      </c>
      <c r="D226" s="476" t="s">
        <v>62</v>
      </c>
      <c r="E226" s="480">
        <v>540000</v>
      </c>
      <c r="F226" s="648"/>
      <c r="G226" s="732"/>
      <c r="H226" s="480">
        <v>540000</v>
      </c>
      <c r="I226" s="471"/>
      <c r="J226" s="483" t="s">
        <v>1678</v>
      </c>
    </row>
    <row r="227" spans="1:10" ht="15" customHeight="1">
      <c r="A227" s="473">
        <v>11</v>
      </c>
      <c r="B227" s="651" t="s">
        <v>251</v>
      </c>
      <c r="C227" s="473">
        <v>1946</v>
      </c>
      <c r="D227" s="651" t="s">
        <v>60</v>
      </c>
      <c r="E227" s="480">
        <v>540000</v>
      </c>
      <c r="F227" s="648"/>
      <c r="G227" s="732"/>
      <c r="H227" s="480">
        <f aca="true" t="shared" si="9" ref="H227:H234">SUM(E227:G227)</f>
        <v>540000</v>
      </c>
      <c r="I227" s="471"/>
      <c r="J227" s="483" t="s">
        <v>1678</v>
      </c>
    </row>
    <row r="228" spans="1:10" ht="15" customHeight="1">
      <c r="A228" s="473">
        <v>12</v>
      </c>
      <c r="B228" s="651" t="s">
        <v>254</v>
      </c>
      <c r="C228" s="473">
        <v>1945</v>
      </c>
      <c r="D228" s="476" t="s">
        <v>71</v>
      </c>
      <c r="E228" s="480">
        <v>540000</v>
      </c>
      <c r="F228" s="648"/>
      <c r="G228" s="732"/>
      <c r="H228" s="480">
        <f t="shared" si="9"/>
        <v>540000</v>
      </c>
      <c r="I228" s="471"/>
      <c r="J228" s="483" t="s">
        <v>1678</v>
      </c>
    </row>
    <row r="229" spans="1:10" ht="15" customHeight="1">
      <c r="A229" s="473">
        <v>13</v>
      </c>
      <c r="B229" s="651" t="s">
        <v>449</v>
      </c>
      <c r="C229" s="473">
        <v>1942</v>
      </c>
      <c r="D229" s="476" t="s">
        <v>2376</v>
      </c>
      <c r="E229" s="480">
        <v>540000</v>
      </c>
      <c r="F229" s="648"/>
      <c r="G229" s="732"/>
      <c r="H229" s="480">
        <f t="shared" si="9"/>
        <v>540000</v>
      </c>
      <c r="I229" s="471"/>
      <c r="J229" s="483" t="s">
        <v>1678</v>
      </c>
    </row>
    <row r="230" spans="1:10" ht="15" customHeight="1">
      <c r="A230" s="473">
        <v>14</v>
      </c>
      <c r="B230" s="651" t="s">
        <v>450</v>
      </c>
      <c r="C230" s="473">
        <v>1940</v>
      </c>
      <c r="D230" s="476" t="s">
        <v>54</v>
      </c>
      <c r="E230" s="480">
        <v>540000</v>
      </c>
      <c r="F230" s="648"/>
      <c r="G230" s="732"/>
      <c r="H230" s="480">
        <f t="shared" si="9"/>
        <v>540000</v>
      </c>
      <c r="I230" s="471"/>
      <c r="J230" s="483" t="s">
        <v>1678</v>
      </c>
    </row>
    <row r="231" spans="1:10" ht="15" customHeight="1">
      <c r="A231" s="473">
        <v>15</v>
      </c>
      <c r="B231" s="651" t="s">
        <v>1858</v>
      </c>
      <c r="C231" s="473">
        <v>1938</v>
      </c>
      <c r="D231" s="476" t="s">
        <v>2376</v>
      </c>
      <c r="E231" s="480">
        <v>540000</v>
      </c>
      <c r="F231" s="648"/>
      <c r="G231" s="732"/>
      <c r="H231" s="480">
        <f t="shared" si="9"/>
        <v>540000</v>
      </c>
      <c r="I231" s="471"/>
      <c r="J231" s="483" t="s">
        <v>1678</v>
      </c>
    </row>
    <row r="232" spans="1:10" ht="15" customHeight="1">
      <c r="A232" s="473">
        <v>16</v>
      </c>
      <c r="B232" s="665" t="s">
        <v>2608</v>
      </c>
      <c r="C232" s="716">
        <v>1925</v>
      </c>
      <c r="D232" s="666" t="s">
        <v>2609</v>
      </c>
      <c r="E232" s="667">
        <v>540000</v>
      </c>
      <c r="F232" s="668"/>
      <c r="G232" s="737"/>
      <c r="H232" s="667">
        <f t="shared" si="9"/>
        <v>540000</v>
      </c>
      <c r="I232" s="471"/>
      <c r="J232" s="483" t="s">
        <v>1678</v>
      </c>
    </row>
    <row r="233" spans="1:10" ht="15" customHeight="1">
      <c r="A233" s="473">
        <v>17</v>
      </c>
      <c r="B233" s="476" t="s">
        <v>198</v>
      </c>
      <c r="C233" s="708">
        <v>1956</v>
      </c>
      <c r="D233" s="476" t="s">
        <v>59</v>
      </c>
      <c r="E233" s="667">
        <v>540000</v>
      </c>
      <c r="F233" s="668"/>
      <c r="G233" s="737"/>
      <c r="H233" s="667">
        <f>G233+E233</f>
        <v>540000</v>
      </c>
      <c r="I233" s="471"/>
      <c r="J233" s="483" t="s">
        <v>1678</v>
      </c>
    </row>
    <row r="234" spans="1:10" ht="15" customHeight="1">
      <c r="A234" s="473">
        <v>18</v>
      </c>
      <c r="B234" s="669" t="s">
        <v>2610</v>
      </c>
      <c r="C234" s="717">
        <v>1956</v>
      </c>
      <c r="D234" s="670" t="s">
        <v>2609</v>
      </c>
      <c r="E234" s="667">
        <v>540000</v>
      </c>
      <c r="F234" s="668"/>
      <c r="G234" s="737"/>
      <c r="H234" s="667">
        <f t="shared" si="9"/>
        <v>540000</v>
      </c>
      <c r="I234" s="471"/>
      <c r="J234" s="483"/>
    </row>
    <row r="235" spans="1:10" ht="15" customHeight="1">
      <c r="A235" s="473">
        <v>19</v>
      </c>
      <c r="B235" s="669" t="s">
        <v>1706</v>
      </c>
      <c r="C235" s="718">
        <v>1954</v>
      </c>
      <c r="D235" s="476" t="s">
        <v>60</v>
      </c>
      <c r="E235" s="667">
        <v>540000</v>
      </c>
      <c r="F235" s="668"/>
      <c r="G235" s="737"/>
      <c r="H235" s="667">
        <f>G235+E235</f>
        <v>540000</v>
      </c>
      <c r="I235" s="471"/>
      <c r="J235" s="483"/>
    </row>
    <row r="236" spans="1:10" ht="15" customHeight="1">
      <c r="A236" s="473">
        <v>20</v>
      </c>
      <c r="B236" s="669" t="s">
        <v>2644</v>
      </c>
      <c r="C236" s="718">
        <v>1942</v>
      </c>
      <c r="D236" s="476" t="s">
        <v>62</v>
      </c>
      <c r="E236" s="667">
        <v>540000</v>
      </c>
      <c r="F236" s="668"/>
      <c r="G236" s="737"/>
      <c r="H236" s="667">
        <f>G235+E235</f>
        <v>540000</v>
      </c>
      <c r="I236" s="471"/>
      <c r="J236" s="483"/>
    </row>
    <row r="237" spans="1:10" ht="15" customHeight="1">
      <c r="A237" s="473">
        <v>21</v>
      </c>
      <c r="B237" s="669" t="s">
        <v>2645</v>
      </c>
      <c r="C237" s="718">
        <v>1945</v>
      </c>
      <c r="D237" s="476" t="s">
        <v>59</v>
      </c>
      <c r="E237" s="667">
        <v>540000</v>
      </c>
      <c r="F237" s="668"/>
      <c r="G237" s="737"/>
      <c r="H237" s="667">
        <f>G237+E237</f>
        <v>540000</v>
      </c>
      <c r="I237" s="471"/>
      <c r="J237" s="483"/>
    </row>
    <row r="238" spans="1:10" ht="15" customHeight="1">
      <c r="A238" s="473">
        <v>22</v>
      </c>
      <c r="B238" s="669" t="s">
        <v>521</v>
      </c>
      <c r="C238" s="718">
        <v>1941</v>
      </c>
      <c r="D238" s="476" t="s">
        <v>90</v>
      </c>
      <c r="E238" s="667">
        <v>540000</v>
      </c>
      <c r="F238" s="668"/>
      <c r="G238" s="737"/>
      <c r="H238" s="667">
        <f>G238+E238</f>
        <v>540000</v>
      </c>
      <c r="I238" s="471"/>
      <c r="J238" s="483"/>
    </row>
    <row r="239" spans="1:10" ht="15" customHeight="1">
      <c r="A239" s="473">
        <v>23</v>
      </c>
      <c r="B239" s="669" t="s">
        <v>1325</v>
      </c>
      <c r="C239" s="718">
        <v>1941</v>
      </c>
      <c r="D239" s="476" t="s">
        <v>1326</v>
      </c>
      <c r="E239" s="667">
        <v>540000</v>
      </c>
      <c r="F239" s="668"/>
      <c r="G239" s="737"/>
      <c r="H239" s="667">
        <f>G239+E239</f>
        <v>540000</v>
      </c>
      <c r="I239" s="471"/>
      <c r="J239" s="483"/>
    </row>
    <row r="240" spans="1:10" ht="15" customHeight="1">
      <c r="A240" s="473">
        <v>24</v>
      </c>
      <c r="B240" s="669" t="s">
        <v>1327</v>
      </c>
      <c r="C240" s="718">
        <v>1940</v>
      </c>
      <c r="D240" s="476" t="s">
        <v>71</v>
      </c>
      <c r="E240" s="667">
        <v>540000</v>
      </c>
      <c r="F240" s="668"/>
      <c r="G240" s="737"/>
      <c r="H240" s="667">
        <f>G240+E240</f>
        <v>540000</v>
      </c>
      <c r="I240" s="471"/>
      <c r="J240" s="483"/>
    </row>
    <row r="241" spans="1:10" ht="15" customHeight="1">
      <c r="A241" s="473">
        <v>25</v>
      </c>
      <c r="B241" s="669" t="s">
        <v>128</v>
      </c>
      <c r="C241" s="718">
        <v>1932</v>
      </c>
      <c r="D241" s="476" t="s">
        <v>90</v>
      </c>
      <c r="E241" s="667">
        <v>540000</v>
      </c>
      <c r="F241" s="668"/>
      <c r="G241" s="737"/>
      <c r="H241" s="667">
        <v>540000</v>
      </c>
      <c r="I241" s="471"/>
      <c r="J241" s="483"/>
    </row>
    <row r="242" spans="1:10" ht="15" customHeight="1">
      <c r="A242" s="473">
        <v>26</v>
      </c>
      <c r="B242" s="669" t="s">
        <v>2281</v>
      </c>
      <c r="C242" s="718">
        <v>1938</v>
      </c>
      <c r="D242" s="476" t="s">
        <v>62</v>
      </c>
      <c r="E242" s="667">
        <v>540000</v>
      </c>
      <c r="F242" s="668"/>
      <c r="G242" s="737"/>
      <c r="H242" s="667">
        <f>G242+E242</f>
        <v>540000</v>
      </c>
      <c r="I242" s="471"/>
      <c r="J242" s="483"/>
    </row>
    <row r="243" spans="1:10" ht="15" customHeight="1">
      <c r="A243" s="473">
        <v>27</v>
      </c>
      <c r="B243" s="669" t="s">
        <v>2282</v>
      </c>
      <c r="C243" s="718">
        <v>1943</v>
      </c>
      <c r="D243" s="476" t="s">
        <v>60</v>
      </c>
      <c r="E243" s="667">
        <v>540000</v>
      </c>
      <c r="F243" s="668"/>
      <c r="G243" s="737"/>
      <c r="H243" s="667">
        <f>G243+E243</f>
        <v>540000</v>
      </c>
      <c r="I243" s="471"/>
      <c r="J243" s="483"/>
    </row>
    <row r="244" spans="1:10" ht="15" customHeight="1">
      <c r="A244" s="473">
        <v>28</v>
      </c>
      <c r="B244" s="669" t="s">
        <v>1814</v>
      </c>
      <c r="C244" s="718">
        <v>1936</v>
      </c>
      <c r="D244" s="476" t="s">
        <v>54</v>
      </c>
      <c r="E244" s="667">
        <v>540000</v>
      </c>
      <c r="F244" s="668"/>
      <c r="G244" s="737"/>
      <c r="H244" s="667">
        <f>G244+E244</f>
        <v>540000</v>
      </c>
      <c r="I244" s="471"/>
      <c r="J244" s="483"/>
    </row>
    <row r="245" spans="1:10" ht="15" customHeight="1">
      <c r="A245" s="473"/>
      <c r="B245" s="1555" t="s">
        <v>478</v>
      </c>
      <c r="C245" s="1555"/>
      <c r="D245" s="1555"/>
      <c r="E245" s="671">
        <f>SUM(E217:E244)</f>
        <v>15120000</v>
      </c>
      <c r="F245" s="671"/>
      <c r="G245" s="738">
        <f>SUM(G242:G244)</f>
        <v>0</v>
      </c>
      <c r="H245" s="671">
        <f>G245+E245</f>
        <v>15120000</v>
      </c>
      <c r="I245" s="471"/>
      <c r="J245" s="472"/>
    </row>
    <row r="246" spans="1:10" ht="15" customHeight="1">
      <c r="A246" s="1144">
        <v>13</v>
      </c>
      <c r="B246" s="1535" t="s">
        <v>896</v>
      </c>
      <c r="C246" s="1536"/>
      <c r="D246" s="1536"/>
      <c r="E246" s="1536"/>
      <c r="F246" s="1536"/>
      <c r="G246" s="1537"/>
      <c r="H246" s="639"/>
      <c r="I246" s="471"/>
      <c r="J246" s="468"/>
    </row>
    <row r="247" spans="1:10" ht="15" customHeight="1">
      <c r="A247" s="1140">
        <v>1</v>
      </c>
      <c r="B247" s="476" t="s">
        <v>257</v>
      </c>
      <c r="C247" s="708">
        <v>1997</v>
      </c>
      <c r="D247" s="476" t="s">
        <v>90</v>
      </c>
      <c r="E247" s="642">
        <v>540000</v>
      </c>
      <c r="F247" s="648"/>
      <c r="G247" s="483"/>
      <c r="H247" s="642">
        <f aca="true" t="shared" si="10" ref="H247:H253">E247+G247</f>
        <v>540000</v>
      </c>
      <c r="I247" s="471"/>
      <c r="J247" s="468"/>
    </row>
    <row r="248" spans="1:10" ht="15" customHeight="1">
      <c r="A248" s="1140">
        <v>2</v>
      </c>
      <c r="B248" s="476" t="s">
        <v>1156</v>
      </c>
      <c r="C248" s="708">
        <v>1987</v>
      </c>
      <c r="D248" s="476" t="s">
        <v>90</v>
      </c>
      <c r="E248" s="642">
        <v>540000</v>
      </c>
      <c r="F248" s="648"/>
      <c r="G248" s="483"/>
      <c r="H248" s="642">
        <f t="shared" si="10"/>
        <v>540000</v>
      </c>
      <c r="I248" s="471"/>
      <c r="J248" s="468"/>
    </row>
    <row r="249" spans="1:10" ht="15" customHeight="1">
      <c r="A249" s="1140">
        <v>3</v>
      </c>
      <c r="B249" s="476" t="s">
        <v>258</v>
      </c>
      <c r="C249" s="708">
        <v>1994</v>
      </c>
      <c r="D249" s="476" t="s">
        <v>90</v>
      </c>
      <c r="E249" s="642">
        <v>540000</v>
      </c>
      <c r="F249" s="648"/>
      <c r="G249" s="483"/>
      <c r="H249" s="642">
        <f t="shared" si="10"/>
        <v>540000</v>
      </c>
      <c r="I249" s="471"/>
      <c r="J249" s="468"/>
    </row>
    <row r="250" spans="1:10" ht="15" customHeight="1">
      <c r="A250" s="1140">
        <v>4</v>
      </c>
      <c r="B250" s="476" t="s">
        <v>162</v>
      </c>
      <c r="C250" s="708">
        <v>1987</v>
      </c>
      <c r="D250" s="476" t="s">
        <v>54</v>
      </c>
      <c r="E250" s="642">
        <v>540000</v>
      </c>
      <c r="F250" s="648"/>
      <c r="G250" s="732"/>
      <c r="H250" s="642">
        <f t="shared" si="10"/>
        <v>540000</v>
      </c>
      <c r="I250" s="471"/>
      <c r="J250" s="468"/>
    </row>
    <row r="251" spans="1:10" ht="15" customHeight="1">
      <c r="A251" s="1140">
        <v>5</v>
      </c>
      <c r="B251" s="651" t="s">
        <v>259</v>
      </c>
      <c r="C251" s="473">
        <v>1999</v>
      </c>
      <c r="D251" s="651" t="s">
        <v>126</v>
      </c>
      <c r="E251" s="642">
        <v>540000</v>
      </c>
      <c r="F251" s="648"/>
      <c r="G251" s="483"/>
      <c r="H251" s="642">
        <f t="shared" si="10"/>
        <v>540000</v>
      </c>
      <c r="I251" s="471"/>
      <c r="J251" s="468"/>
    </row>
    <row r="252" spans="1:10" ht="15" customHeight="1">
      <c r="A252" s="1140">
        <v>6</v>
      </c>
      <c r="B252" s="651" t="s">
        <v>2354</v>
      </c>
      <c r="C252" s="473">
        <v>1962</v>
      </c>
      <c r="D252" s="651" t="s">
        <v>60</v>
      </c>
      <c r="E252" s="642">
        <v>540000</v>
      </c>
      <c r="F252" s="648"/>
      <c r="G252" s="483"/>
      <c r="H252" s="642">
        <f t="shared" si="10"/>
        <v>540000</v>
      </c>
      <c r="I252" s="471"/>
      <c r="J252" s="468"/>
    </row>
    <row r="253" spans="1:10" ht="15" customHeight="1">
      <c r="A253" s="1140">
        <v>7</v>
      </c>
      <c r="B253" s="651" t="s">
        <v>542</v>
      </c>
      <c r="C253" s="473">
        <v>2000</v>
      </c>
      <c r="D253" s="651" t="s">
        <v>59</v>
      </c>
      <c r="E253" s="642">
        <v>540000</v>
      </c>
      <c r="F253" s="648"/>
      <c r="G253" s="483"/>
      <c r="H253" s="642">
        <f t="shared" si="10"/>
        <v>540000</v>
      </c>
      <c r="I253" s="471"/>
      <c r="J253" s="485"/>
    </row>
    <row r="254" spans="1:10" ht="15" customHeight="1">
      <c r="A254" s="1140">
        <v>8</v>
      </c>
      <c r="B254" s="641" t="s">
        <v>260</v>
      </c>
      <c r="C254" s="708">
        <v>1989</v>
      </c>
      <c r="D254" s="476" t="s">
        <v>90</v>
      </c>
      <c r="E254" s="642">
        <v>540000</v>
      </c>
      <c r="F254" s="648"/>
      <c r="G254" s="483"/>
      <c r="H254" s="642">
        <v>540000</v>
      </c>
      <c r="I254" s="471"/>
      <c r="J254" s="483" t="s">
        <v>1678</v>
      </c>
    </row>
    <row r="255" spans="1:10" ht="15" customHeight="1">
      <c r="A255" s="1140">
        <v>9</v>
      </c>
      <c r="B255" s="641" t="s">
        <v>261</v>
      </c>
      <c r="C255" s="708">
        <v>1963</v>
      </c>
      <c r="D255" s="641" t="s">
        <v>54</v>
      </c>
      <c r="E255" s="642">
        <v>540000</v>
      </c>
      <c r="F255" s="648"/>
      <c r="G255" s="483"/>
      <c r="H255" s="642">
        <v>540000</v>
      </c>
      <c r="I255" s="471"/>
      <c r="J255" s="483" t="s">
        <v>1678</v>
      </c>
    </row>
    <row r="256" spans="1:10" ht="15" customHeight="1">
      <c r="A256" s="1140">
        <v>10</v>
      </c>
      <c r="B256" s="641" t="s">
        <v>262</v>
      </c>
      <c r="C256" s="708">
        <v>1972</v>
      </c>
      <c r="D256" s="641" t="s">
        <v>59</v>
      </c>
      <c r="E256" s="642">
        <v>540000</v>
      </c>
      <c r="F256" s="648"/>
      <c r="G256" s="483"/>
      <c r="H256" s="642">
        <v>540000</v>
      </c>
      <c r="I256" s="471"/>
      <c r="J256" s="483" t="s">
        <v>1678</v>
      </c>
    </row>
    <row r="257" spans="1:10" ht="15" customHeight="1">
      <c r="A257" s="1140">
        <v>11</v>
      </c>
      <c r="B257" s="476" t="s">
        <v>1724</v>
      </c>
      <c r="C257" s="708">
        <v>1993</v>
      </c>
      <c r="D257" s="476" t="s">
        <v>54</v>
      </c>
      <c r="E257" s="642">
        <v>540000</v>
      </c>
      <c r="F257" s="648"/>
      <c r="G257" s="483"/>
      <c r="H257" s="642">
        <v>540000</v>
      </c>
      <c r="I257" s="471"/>
      <c r="J257" s="483" t="s">
        <v>1678</v>
      </c>
    </row>
    <row r="258" spans="1:10" ht="15" customHeight="1">
      <c r="A258" s="1140">
        <v>12</v>
      </c>
      <c r="B258" s="476" t="s">
        <v>263</v>
      </c>
      <c r="C258" s="708">
        <v>1984</v>
      </c>
      <c r="D258" s="476" t="s">
        <v>62</v>
      </c>
      <c r="E258" s="642">
        <v>540000</v>
      </c>
      <c r="F258" s="648"/>
      <c r="G258" s="483"/>
      <c r="H258" s="642">
        <v>540000</v>
      </c>
      <c r="I258" s="471"/>
      <c r="J258" s="483" t="s">
        <v>1678</v>
      </c>
    </row>
    <row r="259" spans="1:10" ht="15" customHeight="1">
      <c r="A259" s="1140">
        <v>13</v>
      </c>
      <c r="B259" s="476" t="s">
        <v>264</v>
      </c>
      <c r="C259" s="708">
        <v>1963</v>
      </c>
      <c r="D259" s="476" t="s">
        <v>62</v>
      </c>
      <c r="E259" s="642">
        <v>540000</v>
      </c>
      <c r="F259" s="648"/>
      <c r="G259" s="483"/>
      <c r="H259" s="642">
        <v>540000</v>
      </c>
      <c r="I259" s="471"/>
      <c r="J259" s="483" t="s">
        <v>1678</v>
      </c>
    </row>
    <row r="260" spans="1:10" ht="15" customHeight="1">
      <c r="A260" s="1140">
        <v>14</v>
      </c>
      <c r="B260" s="476" t="s">
        <v>265</v>
      </c>
      <c r="C260" s="708">
        <v>1977</v>
      </c>
      <c r="D260" s="476" t="s">
        <v>65</v>
      </c>
      <c r="E260" s="642">
        <v>540000</v>
      </c>
      <c r="F260" s="648"/>
      <c r="G260" s="483"/>
      <c r="H260" s="642">
        <v>540000</v>
      </c>
      <c r="I260" s="471"/>
      <c r="J260" s="483" t="s">
        <v>1678</v>
      </c>
    </row>
    <row r="261" spans="1:10" ht="15" customHeight="1">
      <c r="A261" s="1140">
        <v>15</v>
      </c>
      <c r="B261" s="476" t="s">
        <v>266</v>
      </c>
      <c r="C261" s="708">
        <v>1983</v>
      </c>
      <c r="D261" s="476" t="s">
        <v>65</v>
      </c>
      <c r="E261" s="642">
        <v>540000</v>
      </c>
      <c r="F261" s="648"/>
      <c r="G261" s="483"/>
      <c r="H261" s="642">
        <v>540000</v>
      </c>
      <c r="I261" s="471"/>
      <c r="J261" s="483" t="s">
        <v>1678</v>
      </c>
    </row>
    <row r="262" spans="1:10" ht="15" customHeight="1">
      <c r="A262" s="1140">
        <v>16</v>
      </c>
      <c r="B262" s="476" t="s">
        <v>267</v>
      </c>
      <c r="C262" s="708">
        <v>1985</v>
      </c>
      <c r="D262" s="476" t="s">
        <v>65</v>
      </c>
      <c r="E262" s="642">
        <v>540000</v>
      </c>
      <c r="F262" s="648"/>
      <c r="G262" s="483"/>
      <c r="H262" s="642">
        <v>540000</v>
      </c>
      <c r="I262" s="471"/>
      <c r="J262" s="483" t="s">
        <v>1678</v>
      </c>
    </row>
    <row r="263" spans="1:10" ht="15" customHeight="1">
      <c r="A263" s="1140">
        <v>17</v>
      </c>
      <c r="B263" s="476" t="s">
        <v>268</v>
      </c>
      <c r="C263" s="708">
        <v>1989</v>
      </c>
      <c r="D263" s="476" t="s">
        <v>65</v>
      </c>
      <c r="E263" s="642">
        <v>540000</v>
      </c>
      <c r="F263" s="648"/>
      <c r="G263" s="483"/>
      <c r="H263" s="642">
        <v>540000</v>
      </c>
      <c r="I263" s="471"/>
      <c r="J263" s="483" t="s">
        <v>1678</v>
      </c>
    </row>
    <row r="264" spans="1:10" ht="15" customHeight="1">
      <c r="A264" s="1140">
        <v>18</v>
      </c>
      <c r="B264" s="476" t="s">
        <v>269</v>
      </c>
      <c r="C264" s="708">
        <v>1988</v>
      </c>
      <c r="D264" s="476" t="s">
        <v>54</v>
      </c>
      <c r="E264" s="642">
        <v>540000</v>
      </c>
      <c r="F264" s="648"/>
      <c r="G264" s="483"/>
      <c r="H264" s="642">
        <v>540000</v>
      </c>
      <c r="I264" s="474"/>
      <c r="J264" s="483" t="s">
        <v>1678</v>
      </c>
    </row>
    <row r="265" spans="1:10" ht="15" customHeight="1">
      <c r="A265" s="1140">
        <v>19</v>
      </c>
      <c r="B265" s="476" t="s">
        <v>270</v>
      </c>
      <c r="C265" s="708">
        <v>1990</v>
      </c>
      <c r="D265" s="476" t="s">
        <v>59</v>
      </c>
      <c r="E265" s="642">
        <v>540000</v>
      </c>
      <c r="F265" s="648"/>
      <c r="G265" s="483"/>
      <c r="H265" s="649">
        <v>540000</v>
      </c>
      <c r="I265" s="472"/>
      <c r="J265" s="483" t="s">
        <v>1678</v>
      </c>
    </row>
    <row r="266" spans="1:10" ht="15" customHeight="1">
      <c r="A266" s="1140">
        <v>20</v>
      </c>
      <c r="B266" s="476" t="s">
        <v>285</v>
      </c>
      <c r="C266" s="708">
        <v>1963</v>
      </c>
      <c r="D266" s="476" t="s">
        <v>59</v>
      </c>
      <c r="E266" s="642">
        <v>540000</v>
      </c>
      <c r="F266" s="648"/>
      <c r="G266" s="483"/>
      <c r="H266" s="649">
        <v>540000</v>
      </c>
      <c r="I266" s="472"/>
      <c r="J266" s="483" t="s">
        <v>1678</v>
      </c>
    </row>
    <row r="267" spans="1:10" ht="15" customHeight="1">
      <c r="A267" s="1140">
        <v>21</v>
      </c>
      <c r="B267" s="641" t="s">
        <v>201</v>
      </c>
      <c r="C267" s="708">
        <v>1959</v>
      </c>
      <c r="D267" s="641" t="s">
        <v>65</v>
      </c>
      <c r="E267" s="642">
        <v>540000</v>
      </c>
      <c r="F267" s="672"/>
      <c r="G267" s="732"/>
      <c r="H267" s="642">
        <f>E267+G267</f>
        <v>540000</v>
      </c>
      <c r="I267" s="472"/>
      <c r="J267" s="483" t="s">
        <v>1678</v>
      </c>
    </row>
    <row r="268" spans="1:10" ht="15" customHeight="1">
      <c r="A268" s="1140">
        <v>22</v>
      </c>
      <c r="B268" s="651" t="s">
        <v>546</v>
      </c>
      <c r="C268" s="473">
        <v>2001</v>
      </c>
      <c r="D268" s="651" t="s">
        <v>54</v>
      </c>
      <c r="E268" s="642">
        <v>540000</v>
      </c>
      <c r="F268" s="672"/>
      <c r="G268" s="732"/>
      <c r="H268" s="642">
        <f>E268+G268</f>
        <v>540000</v>
      </c>
      <c r="I268" s="472"/>
      <c r="J268" s="483" t="s">
        <v>2283</v>
      </c>
    </row>
    <row r="269" spans="1:10" ht="15" customHeight="1">
      <c r="A269" s="1144"/>
      <c r="B269" s="1552" t="s">
        <v>478</v>
      </c>
      <c r="C269" s="1553"/>
      <c r="D269" s="1554"/>
      <c r="E269" s="646">
        <f>SUM(E247:E268)</f>
        <v>11880000</v>
      </c>
      <c r="F269" s="673"/>
      <c r="G269" s="733"/>
      <c r="H269" s="646">
        <f>G269+E269</f>
        <v>11880000</v>
      </c>
      <c r="I269" s="471"/>
      <c r="J269" s="472"/>
    </row>
    <row r="270" spans="1:10" ht="15" customHeight="1">
      <c r="A270" s="1144">
        <v>15</v>
      </c>
      <c r="B270" s="1535" t="s">
        <v>897</v>
      </c>
      <c r="C270" s="1536"/>
      <c r="D270" s="1536"/>
      <c r="E270" s="1536"/>
      <c r="F270" s="1536"/>
      <c r="G270" s="1537"/>
      <c r="H270" s="645"/>
      <c r="I270" s="471"/>
      <c r="J270" s="468"/>
    </row>
    <row r="271" spans="1:10" ht="15" customHeight="1">
      <c r="A271" s="1140">
        <v>1</v>
      </c>
      <c r="B271" s="651" t="s">
        <v>539</v>
      </c>
      <c r="C271" s="473">
        <v>2009</v>
      </c>
      <c r="D271" s="651" t="s">
        <v>54</v>
      </c>
      <c r="E271" s="480">
        <v>675000</v>
      </c>
      <c r="F271" s="648"/>
      <c r="G271" s="483"/>
      <c r="H271" s="480">
        <f>E271+G271</f>
        <v>675000</v>
      </c>
      <c r="I271" s="471"/>
      <c r="J271" s="468"/>
    </row>
    <row r="272" spans="1:10" ht="15" customHeight="1">
      <c r="A272" s="1140">
        <v>2</v>
      </c>
      <c r="B272" s="651" t="s">
        <v>540</v>
      </c>
      <c r="C272" s="473">
        <v>2007</v>
      </c>
      <c r="D272" s="651" t="s">
        <v>54</v>
      </c>
      <c r="E272" s="480">
        <v>675000</v>
      </c>
      <c r="F272" s="648"/>
      <c r="G272" s="483"/>
      <c r="H272" s="480">
        <f aca="true" t="shared" si="11" ref="H272:H277">E272+G272</f>
        <v>675000</v>
      </c>
      <c r="I272" s="471"/>
      <c r="J272" s="468"/>
    </row>
    <row r="273" spans="1:10" ht="15" customHeight="1">
      <c r="A273" s="1140">
        <v>3</v>
      </c>
      <c r="B273" s="651" t="s">
        <v>541</v>
      </c>
      <c r="C273" s="473">
        <v>2003</v>
      </c>
      <c r="D273" s="651" t="s">
        <v>54</v>
      </c>
      <c r="E273" s="480">
        <v>675000</v>
      </c>
      <c r="F273" s="648"/>
      <c r="G273" s="483"/>
      <c r="H273" s="480">
        <f t="shared" si="11"/>
        <v>675000</v>
      </c>
      <c r="I273" s="471"/>
      <c r="J273" s="468"/>
    </row>
    <row r="274" spans="1:10" ht="15" customHeight="1">
      <c r="A274" s="1140">
        <v>4</v>
      </c>
      <c r="B274" s="651" t="s">
        <v>543</v>
      </c>
      <c r="C274" s="473">
        <v>2008</v>
      </c>
      <c r="D274" s="651" t="s">
        <v>62</v>
      </c>
      <c r="E274" s="480">
        <v>675000</v>
      </c>
      <c r="F274" s="648"/>
      <c r="G274" s="483"/>
      <c r="H274" s="480">
        <f t="shared" si="11"/>
        <v>675000</v>
      </c>
      <c r="I274" s="471"/>
      <c r="J274" s="468"/>
    </row>
    <row r="275" spans="1:10" ht="15" customHeight="1">
      <c r="A275" s="1140">
        <v>5</v>
      </c>
      <c r="B275" s="651" t="s">
        <v>544</v>
      </c>
      <c r="C275" s="473">
        <v>2012</v>
      </c>
      <c r="D275" s="651" t="s">
        <v>206</v>
      </c>
      <c r="E275" s="480">
        <v>675000</v>
      </c>
      <c r="F275" s="648"/>
      <c r="G275" s="483"/>
      <c r="H275" s="480">
        <f t="shared" si="11"/>
        <v>675000</v>
      </c>
      <c r="I275" s="471"/>
      <c r="J275" s="468"/>
    </row>
    <row r="276" spans="1:10" ht="15" customHeight="1">
      <c r="A276" s="1140">
        <v>6</v>
      </c>
      <c r="B276" s="651" t="s">
        <v>2355</v>
      </c>
      <c r="C276" s="473">
        <v>2013</v>
      </c>
      <c r="D276" s="651" t="s">
        <v>60</v>
      </c>
      <c r="E276" s="480">
        <v>675000</v>
      </c>
      <c r="F276" s="648"/>
      <c r="G276" s="483"/>
      <c r="H276" s="480">
        <f t="shared" si="11"/>
        <v>675000</v>
      </c>
      <c r="I276" s="471"/>
      <c r="J276" s="468"/>
    </row>
    <row r="277" spans="1:10" ht="15" customHeight="1">
      <c r="A277" s="1140">
        <v>7</v>
      </c>
      <c r="B277" s="651" t="s">
        <v>2356</v>
      </c>
      <c r="C277" s="473">
        <v>2013</v>
      </c>
      <c r="D277" s="651" t="s">
        <v>54</v>
      </c>
      <c r="E277" s="480">
        <v>675000</v>
      </c>
      <c r="F277" s="648"/>
      <c r="G277" s="483"/>
      <c r="H277" s="480">
        <f t="shared" si="11"/>
        <v>675000</v>
      </c>
      <c r="I277" s="471"/>
      <c r="J277" s="468"/>
    </row>
    <row r="278" spans="1:10" ht="15" customHeight="1">
      <c r="A278" s="1140">
        <v>8</v>
      </c>
      <c r="B278" s="651" t="s">
        <v>545</v>
      </c>
      <c r="C278" s="473">
        <v>2008</v>
      </c>
      <c r="D278" s="651" t="s">
        <v>54</v>
      </c>
      <c r="E278" s="480">
        <v>675000</v>
      </c>
      <c r="F278" s="648"/>
      <c r="G278" s="483"/>
      <c r="H278" s="480">
        <v>675000</v>
      </c>
      <c r="I278" s="471"/>
      <c r="J278" s="483" t="s">
        <v>1678</v>
      </c>
    </row>
    <row r="279" spans="1:10" ht="15" customHeight="1">
      <c r="A279" s="1140">
        <v>9</v>
      </c>
      <c r="B279" s="651" t="s">
        <v>547</v>
      </c>
      <c r="C279" s="473">
        <v>2006</v>
      </c>
      <c r="D279" s="651" t="s">
        <v>59</v>
      </c>
      <c r="E279" s="480">
        <v>675000</v>
      </c>
      <c r="F279" s="648"/>
      <c r="G279" s="483"/>
      <c r="H279" s="480">
        <v>675000</v>
      </c>
      <c r="I279" s="471"/>
      <c r="J279" s="483" t="s">
        <v>1678</v>
      </c>
    </row>
    <row r="280" spans="1:10" ht="15" customHeight="1">
      <c r="A280" s="1145">
        <v>10</v>
      </c>
      <c r="B280" s="280" t="s">
        <v>458</v>
      </c>
      <c r="C280" s="713">
        <v>2015</v>
      </c>
      <c r="D280" s="280" t="s">
        <v>90</v>
      </c>
      <c r="E280" s="674">
        <v>675000</v>
      </c>
      <c r="F280" s="675"/>
      <c r="G280" s="739"/>
      <c r="H280" s="480">
        <v>675000</v>
      </c>
      <c r="I280" s="471"/>
      <c r="J280" s="483" t="s">
        <v>1678</v>
      </c>
    </row>
    <row r="281" spans="1:10" ht="15" customHeight="1">
      <c r="A281" s="1145">
        <v>11</v>
      </c>
      <c r="B281" s="280" t="s">
        <v>2284</v>
      </c>
      <c r="C281" s="719">
        <v>2004</v>
      </c>
      <c r="D281" s="280" t="s">
        <v>62</v>
      </c>
      <c r="E281" s="674">
        <v>675000</v>
      </c>
      <c r="F281" s="676"/>
      <c r="G281" s="739"/>
      <c r="H281" s="480">
        <f>G281+E281</f>
        <v>675000</v>
      </c>
      <c r="I281" s="471"/>
      <c r="J281" s="483"/>
    </row>
    <row r="282" spans="1:10" ht="15" customHeight="1">
      <c r="A282" s="1145">
        <v>12</v>
      </c>
      <c r="B282" s="280" t="s">
        <v>2686</v>
      </c>
      <c r="C282" s="719">
        <v>2015</v>
      </c>
      <c r="D282" s="651" t="s">
        <v>54</v>
      </c>
      <c r="E282" s="674">
        <v>675000</v>
      </c>
      <c r="F282" s="676"/>
      <c r="G282" s="739"/>
      <c r="H282" s="480">
        <f>G282+E282</f>
        <v>675000</v>
      </c>
      <c r="I282" s="471"/>
      <c r="J282" s="483"/>
    </row>
    <row r="283" spans="1:10" ht="15" customHeight="1">
      <c r="A283" s="1144"/>
      <c r="B283" s="1552" t="s">
        <v>478</v>
      </c>
      <c r="C283" s="1553"/>
      <c r="D283" s="1554"/>
      <c r="E283" s="677">
        <f>SUM(E271:E282)</f>
        <v>8100000</v>
      </c>
      <c r="F283" s="678"/>
      <c r="G283" s="739"/>
      <c r="H283" s="645">
        <f>SUM(H271:H282)</f>
        <v>8100000</v>
      </c>
      <c r="I283" s="471"/>
      <c r="J283" s="468"/>
    </row>
    <row r="284" spans="1:10" ht="15" customHeight="1">
      <c r="A284" s="1144">
        <v>17</v>
      </c>
      <c r="B284" s="1535" t="s">
        <v>898</v>
      </c>
      <c r="C284" s="1536"/>
      <c r="D284" s="1536"/>
      <c r="E284" s="1536"/>
      <c r="F284" s="1536"/>
      <c r="G284" s="1537"/>
      <c r="H284" s="645"/>
      <c r="I284" s="471"/>
      <c r="J284" s="468"/>
    </row>
    <row r="285" spans="1:10" ht="15" customHeight="1">
      <c r="A285" s="1140">
        <v>1</v>
      </c>
      <c r="B285" s="651" t="s">
        <v>548</v>
      </c>
      <c r="C285" s="473">
        <v>1941</v>
      </c>
      <c r="D285" s="651" t="s">
        <v>60</v>
      </c>
      <c r="E285" s="480">
        <v>675000</v>
      </c>
      <c r="F285" s="648"/>
      <c r="G285" s="732"/>
      <c r="H285" s="480">
        <f>E285+G285</f>
        <v>675000</v>
      </c>
      <c r="I285" s="471"/>
      <c r="J285" s="468"/>
    </row>
    <row r="286" spans="1:10" ht="15" customHeight="1">
      <c r="A286" s="1140">
        <v>2</v>
      </c>
      <c r="B286" s="651" t="s">
        <v>247</v>
      </c>
      <c r="C286" s="473">
        <v>1939</v>
      </c>
      <c r="D286" s="651" t="s">
        <v>2376</v>
      </c>
      <c r="E286" s="480">
        <v>675000</v>
      </c>
      <c r="F286" s="648"/>
      <c r="G286" s="483"/>
      <c r="H286" s="480">
        <f>E286+G286</f>
        <v>675000</v>
      </c>
      <c r="I286" s="471"/>
      <c r="J286" s="468"/>
    </row>
    <row r="287" spans="1:16" ht="15" customHeight="1">
      <c r="A287" s="1140">
        <v>3</v>
      </c>
      <c r="B287" s="679" t="s">
        <v>1183</v>
      </c>
      <c r="C287" s="720">
        <v>1937</v>
      </c>
      <c r="D287" s="680" t="s">
        <v>90</v>
      </c>
      <c r="E287" s="480">
        <v>675000</v>
      </c>
      <c r="F287" s="662"/>
      <c r="G287" s="730"/>
      <c r="H287" s="480">
        <f>E287+G287</f>
        <v>675000</v>
      </c>
      <c r="I287" s="471"/>
      <c r="J287" s="1236"/>
      <c r="K287" s="1239"/>
      <c r="L287" s="1240"/>
      <c r="M287" s="73"/>
      <c r="N287" s="1240"/>
      <c r="O287" s="1241"/>
      <c r="P287" s="1239"/>
    </row>
    <row r="288" spans="1:16" ht="15" customHeight="1">
      <c r="A288" s="1140">
        <v>4</v>
      </c>
      <c r="B288" s="681" t="s">
        <v>1041</v>
      </c>
      <c r="C288" s="721">
        <v>1935</v>
      </c>
      <c r="D288" s="681" t="s">
        <v>71</v>
      </c>
      <c r="E288" s="667">
        <v>675000</v>
      </c>
      <c r="F288" s="682"/>
      <c r="G288" s="737"/>
      <c r="H288" s="667">
        <f>E288+G288</f>
        <v>675000</v>
      </c>
      <c r="I288" s="471"/>
      <c r="J288" s="1237"/>
      <c r="K288" s="1239"/>
      <c r="L288" s="1239"/>
      <c r="M288" s="1239"/>
      <c r="N288" s="1239"/>
      <c r="O288" s="1239"/>
      <c r="P288" s="1239"/>
    </row>
    <row r="289" spans="1:16" ht="15" customHeight="1">
      <c r="A289" s="1140">
        <v>5</v>
      </c>
      <c r="B289" s="681" t="s">
        <v>2646</v>
      </c>
      <c r="C289" s="721">
        <v>1951</v>
      </c>
      <c r="D289" s="681" t="s">
        <v>137</v>
      </c>
      <c r="E289" s="667">
        <v>675000</v>
      </c>
      <c r="F289" s="682"/>
      <c r="G289" s="737"/>
      <c r="H289" s="667">
        <f>E289+G289</f>
        <v>675000</v>
      </c>
      <c r="I289" s="471"/>
      <c r="J289" s="1237"/>
      <c r="K289" s="1239"/>
      <c r="L289" s="1239"/>
      <c r="M289" s="1239"/>
      <c r="N289" s="1239"/>
      <c r="O289" s="1239"/>
      <c r="P289" s="1239"/>
    </row>
    <row r="290" spans="1:16" ht="15" customHeight="1">
      <c r="A290" s="1140">
        <v>6</v>
      </c>
      <c r="B290" s="681" t="s">
        <v>79</v>
      </c>
      <c r="C290" s="721">
        <v>1930</v>
      </c>
      <c r="D290" s="681" t="s">
        <v>60</v>
      </c>
      <c r="E290" s="667">
        <v>675000</v>
      </c>
      <c r="F290" s="682"/>
      <c r="G290" s="737"/>
      <c r="H290" s="667">
        <f aca="true" t="shared" si="12" ref="H290:H295">G290+E290</f>
        <v>675000</v>
      </c>
      <c r="I290" s="471"/>
      <c r="J290" s="1237"/>
      <c r="K290" s="1239"/>
      <c r="L290" s="1239"/>
      <c r="M290" s="1239"/>
      <c r="N290" s="1239"/>
      <c r="O290" s="1239"/>
      <c r="P290" s="1239"/>
    </row>
    <row r="291" spans="1:16" ht="15" customHeight="1">
      <c r="A291" s="1140">
        <v>7</v>
      </c>
      <c r="B291" s="681" t="s">
        <v>135</v>
      </c>
      <c r="C291" s="721">
        <v>1934</v>
      </c>
      <c r="D291" s="651" t="s">
        <v>90</v>
      </c>
      <c r="E291" s="667">
        <v>675000</v>
      </c>
      <c r="F291" s="682"/>
      <c r="G291" s="737"/>
      <c r="H291" s="667">
        <f t="shared" si="12"/>
        <v>675000</v>
      </c>
      <c r="I291" s="484"/>
      <c r="J291" s="1238"/>
      <c r="K291" s="1239"/>
      <c r="L291" s="1239"/>
      <c r="M291" s="1239"/>
      <c r="N291" s="1239"/>
      <c r="O291" s="1239"/>
      <c r="P291" s="1239"/>
    </row>
    <row r="292" spans="1:10" ht="15" customHeight="1">
      <c r="A292" s="1140">
        <v>8</v>
      </c>
      <c r="B292" s="681" t="s">
        <v>2687</v>
      </c>
      <c r="C292" s="721">
        <v>1941</v>
      </c>
      <c r="D292" s="651" t="s">
        <v>60</v>
      </c>
      <c r="E292" s="667">
        <v>675000</v>
      </c>
      <c r="F292" s="682"/>
      <c r="G292" s="737"/>
      <c r="H292" s="667">
        <f t="shared" si="12"/>
        <v>675000</v>
      </c>
      <c r="I292" s="484"/>
      <c r="J292" s="542"/>
    </row>
    <row r="293" spans="1:10" ht="15" customHeight="1">
      <c r="A293" s="1140">
        <v>9</v>
      </c>
      <c r="B293" s="1265" t="s">
        <v>93</v>
      </c>
      <c r="C293" s="1266">
        <v>1920</v>
      </c>
      <c r="D293" s="1267" t="s">
        <v>90</v>
      </c>
      <c r="E293" s="1268">
        <v>675000</v>
      </c>
      <c r="F293" s="1269"/>
      <c r="G293" s="1270">
        <v>405000</v>
      </c>
      <c r="H293" s="1268">
        <f t="shared" si="12"/>
        <v>1080000</v>
      </c>
      <c r="I293" s="484"/>
      <c r="J293" s="542"/>
    </row>
    <row r="294" spans="1:10" ht="15" customHeight="1">
      <c r="A294" s="1140">
        <v>10</v>
      </c>
      <c r="B294" s="1267" t="s">
        <v>443</v>
      </c>
      <c r="C294" s="1271">
        <v>1936</v>
      </c>
      <c r="D294" s="1267" t="s">
        <v>126</v>
      </c>
      <c r="E294" s="1268">
        <v>675000</v>
      </c>
      <c r="F294" s="1269"/>
      <c r="G294" s="1270">
        <v>405000</v>
      </c>
      <c r="H294" s="1268">
        <f t="shared" si="12"/>
        <v>1080000</v>
      </c>
      <c r="I294" s="484"/>
      <c r="J294" s="542"/>
    </row>
    <row r="295" spans="1:10" ht="15" customHeight="1">
      <c r="A295" s="1142"/>
      <c r="B295" s="683" t="s">
        <v>478</v>
      </c>
      <c r="C295" s="708"/>
      <c r="D295" s="477"/>
      <c r="E295" s="645">
        <f>SUM(E285:E294)</f>
        <v>6750000</v>
      </c>
      <c r="F295" s="645"/>
      <c r="G295" s="733">
        <f>SUM(G293:G294)</f>
        <v>810000</v>
      </c>
      <c r="H295" s="645">
        <f t="shared" si="12"/>
        <v>7560000</v>
      </c>
      <c r="I295" s="471"/>
      <c r="J295" s="468"/>
    </row>
    <row r="296" spans="1:10" ht="15" customHeight="1">
      <c r="A296" s="1144">
        <v>19</v>
      </c>
      <c r="B296" s="1535" t="s">
        <v>899</v>
      </c>
      <c r="C296" s="1536"/>
      <c r="D296" s="1536"/>
      <c r="E296" s="1536"/>
      <c r="F296" s="1536"/>
      <c r="G296" s="1537"/>
      <c r="H296" s="645"/>
      <c r="I296" s="471"/>
      <c r="J296" s="468"/>
    </row>
    <row r="297" spans="1:10" ht="15" customHeight="1">
      <c r="A297" s="708">
        <v>1</v>
      </c>
      <c r="B297" s="476" t="s">
        <v>549</v>
      </c>
      <c r="C297" s="708">
        <v>1954</v>
      </c>
      <c r="D297" s="476" t="s">
        <v>90</v>
      </c>
      <c r="E297" s="684">
        <v>270000</v>
      </c>
      <c r="F297" s="685"/>
      <c r="G297" s="740"/>
      <c r="H297" s="684">
        <f>E297+G297</f>
        <v>270000</v>
      </c>
      <c r="I297" s="71"/>
      <c r="J297" s="227"/>
    </row>
    <row r="298" spans="1:10" ht="15" customHeight="1">
      <c r="A298" s="708">
        <v>2</v>
      </c>
      <c r="B298" s="476" t="s">
        <v>550</v>
      </c>
      <c r="C298" s="708">
        <v>1970</v>
      </c>
      <c r="D298" s="476" t="s">
        <v>54</v>
      </c>
      <c r="E298" s="684">
        <v>270000</v>
      </c>
      <c r="F298" s="685"/>
      <c r="G298" s="740"/>
      <c r="H298" s="684">
        <f aca="true" t="shared" si="13" ref="H298:H324">E298+G298</f>
        <v>270000</v>
      </c>
      <c r="I298" s="71"/>
      <c r="J298" s="227"/>
    </row>
    <row r="299" spans="1:10" ht="15" customHeight="1">
      <c r="A299" s="708">
        <v>3</v>
      </c>
      <c r="B299" s="476" t="s">
        <v>551</v>
      </c>
      <c r="C299" s="708">
        <v>1983</v>
      </c>
      <c r="D299" s="476" t="s">
        <v>59</v>
      </c>
      <c r="E299" s="684">
        <v>270000</v>
      </c>
      <c r="F299" s="685"/>
      <c r="G299" s="740"/>
      <c r="H299" s="684">
        <f t="shared" si="13"/>
        <v>270000</v>
      </c>
      <c r="I299" s="71"/>
      <c r="J299" s="227"/>
    </row>
    <row r="300" spans="1:10" ht="15" customHeight="1">
      <c r="A300" s="708">
        <v>4</v>
      </c>
      <c r="B300" s="476" t="s">
        <v>552</v>
      </c>
      <c r="C300" s="708">
        <v>1968</v>
      </c>
      <c r="D300" s="476" t="s">
        <v>90</v>
      </c>
      <c r="E300" s="684">
        <v>270000</v>
      </c>
      <c r="F300" s="685"/>
      <c r="G300" s="740"/>
      <c r="H300" s="684">
        <f t="shared" si="13"/>
        <v>270000</v>
      </c>
      <c r="I300" s="71"/>
      <c r="J300" s="227"/>
    </row>
    <row r="301" spans="1:10" ht="15" customHeight="1">
      <c r="A301" s="708">
        <v>5</v>
      </c>
      <c r="B301" s="476" t="s">
        <v>553</v>
      </c>
      <c r="C301" s="708">
        <v>1954</v>
      </c>
      <c r="D301" s="476" t="s">
        <v>54</v>
      </c>
      <c r="E301" s="684">
        <v>270000</v>
      </c>
      <c r="F301" s="685"/>
      <c r="G301" s="740"/>
      <c r="H301" s="684">
        <f t="shared" si="13"/>
        <v>270000</v>
      </c>
      <c r="I301" s="71"/>
      <c r="J301" s="227"/>
    </row>
    <row r="302" spans="1:10" ht="15" customHeight="1">
      <c r="A302" s="708">
        <v>6</v>
      </c>
      <c r="B302" s="476" t="s">
        <v>554</v>
      </c>
      <c r="C302" s="708">
        <v>1959</v>
      </c>
      <c r="D302" s="476" t="s">
        <v>90</v>
      </c>
      <c r="E302" s="684">
        <v>270000</v>
      </c>
      <c r="F302" s="685"/>
      <c r="G302" s="740"/>
      <c r="H302" s="684">
        <f t="shared" si="13"/>
        <v>270000</v>
      </c>
      <c r="I302" s="71"/>
      <c r="J302" s="227"/>
    </row>
    <row r="303" spans="1:10" ht="15" customHeight="1">
      <c r="A303" s="708">
        <v>7</v>
      </c>
      <c r="B303" s="476" t="s">
        <v>555</v>
      </c>
      <c r="C303" s="708">
        <v>1964</v>
      </c>
      <c r="D303" s="476" t="s">
        <v>90</v>
      </c>
      <c r="E303" s="684">
        <v>270000</v>
      </c>
      <c r="F303" s="685"/>
      <c r="G303" s="740"/>
      <c r="H303" s="684">
        <f t="shared" si="13"/>
        <v>270000</v>
      </c>
      <c r="I303" s="71"/>
      <c r="J303" s="227"/>
    </row>
    <row r="304" spans="1:10" ht="15" customHeight="1">
      <c r="A304" s="708">
        <v>8</v>
      </c>
      <c r="B304" s="476" t="s">
        <v>556</v>
      </c>
      <c r="C304" s="708">
        <v>1940</v>
      </c>
      <c r="D304" s="476" t="s">
        <v>62</v>
      </c>
      <c r="E304" s="684">
        <v>270000</v>
      </c>
      <c r="F304" s="685"/>
      <c r="G304" s="740"/>
      <c r="H304" s="684">
        <f t="shared" si="13"/>
        <v>270000</v>
      </c>
      <c r="I304" s="71"/>
      <c r="J304" s="227"/>
    </row>
    <row r="305" spans="1:10" ht="15" customHeight="1">
      <c r="A305" s="708">
        <v>9</v>
      </c>
      <c r="B305" s="476" t="s">
        <v>557</v>
      </c>
      <c r="C305" s="708">
        <v>1965</v>
      </c>
      <c r="D305" s="476" t="s">
        <v>62</v>
      </c>
      <c r="E305" s="684">
        <v>270000</v>
      </c>
      <c r="F305" s="685"/>
      <c r="G305" s="740"/>
      <c r="H305" s="684">
        <f t="shared" si="13"/>
        <v>270000</v>
      </c>
      <c r="I305" s="71"/>
      <c r="J305" s="227"/>
    </row>
    <row r="306" spans="1:10" ht="15" customHeight="1">
      <c r="A306" s="708">
        <v>11</v>
      </c>
      <c r="B306" s="476" t="s">
        <v>550</v>
      </c>
      <c r="C306" s="708">
        <v>1977</v>
      </c>
      <c r="D306" s="476" t="s">
        <v>54</v>
      </c>
      <c r="E306" s="684">
        <v>270000</v>
      </c>
      <c r="F306" s="685"/>
      <c r="G306" s="740"/>
      <c r="H306" s="684">
        <f t="shared" si="13"/>
        <v>270000</v>
      </c>
      <c r="I306" s="71"/>
      <c r="J306" s="227"/>
    </row>
    <row r="307" spans="1:10" ht="15" customHeight="1">
      <c r="A307" s="708">
        <v>12</v>
      </c>
      <c r="B307" s="476" t="s">
        <v>559</v>
      </c>
      <c r="C307" s="708">
        <v>1976</v>
      </c>
      <c r="D307" s="476" t="s">
        <v>54</v>
      </c>
      <c r="E307" s="684">
        <v>270000</v>
      </c>
      <c r="F307" s="685"/>
      <c r="G307" s="740"/>
      <c r="H307" s="684">
        <f t="shared" si="13"/>
        <v>270000</v>
      </c>
      <c r="I307" s="71"/>
      <c r="J307" s="227"/>
    </row>
    <row r="308" spans="1:10" ht="15" customHeight="1">
      <c r="A308" s="708">
        <v>13</v>
      </c>
      <c r="B308" s="476" t="s">
        <v>560</v>
      </c>
      <c r="C308" s="708">
        <v>1977</v>
      </c>
      <c r="D308" s="476" t="s">
        <v>54</v>
      </c>
      <c r="E308" s="684">
        <v>270000</v>
      </c>
      <c r="F308" s="685"/>
      <c r="G308" s="740"/>
      <c r="H308" s="684">
        <f t="shared" si="13"/>
        <v>270000</v>
      </c>
      <c r="I308" s="71"/>
      <c r="J308" s="227"/>
    </row>
    <row r="309" spans="1:10" ht="15" customHeight="1">
      <c r="A309" s="708">
        <v>14</v>
      </c>
      <c r="B309" s="476" t="s">
        <v>561</v>
      </c>
      <c r="C309" s="708">
        <v>1979</v>
      </c>
      <c r="D309" s="476" t="s">
        <v>54</v>
      </c>
      <c r="E309" s="684">
        <v>270000</v>
      </c>
      <c r="F309" s="685"/>
      <c r="G309" s="740"/>
      <c r="H309" s="684">
        <f t="shared" si="13"/>
        <v>270000</v>
      </c>
      <c r="I309" s="71"/>
      <c r="J309" s="227"/>
    </row>
    <row r="310" spans="1:10" ht="15" customHeight="1">
      <c r="A310" s="708">
        <v>15</v>
      </c>
      <c r="B310" s="476" t="s">
        <v>562</v>
      </c>
      <c r="C310" s="708">
        <v>1982</v>
      </c>
      <c r="D310" s="476" t="s">
        <v>54</v>
      </c>
      <c r="E310" s="684">
        <v>270000</v>
      </c>
      <c r="F310" s="685"/>
      <c r="G310" s="740"/>
      <c r="H310" s="684">
        <f t="shared" si="13"/>
        <v>270000</v>
      </c>
      <c r="I310" s="71"/>
      <c r="J310" s="227"/>
    </row>
    <row r="311" spans="1:10" ht="15" customHeight="1">
      <c r="A311" s="708">
        <v>16</v>
      </c>
      <c r="B311" s="476" t="s">
        <v>563</v>
      </c>
      <c r="C311" s="708">
        <v>1976</v>
      </c>
      <c r="D311" s="476" t="s">
        <v>120</v>
      </c>
      <c r="E311" s="684">
        <v>270000</v>
      </c>
      <c r="F311" s="685"/>
      <c r="G311" s="740"/>
      <c r="H311" s="684">
        <f t="shared" si="13"/>
        <v>270000</v>
      </c>
      <c r="I311" s="71"/>
      <c r="J311" s="227"/>
    </row>
    <row r="312" spans="1:10" ht="15" customHeight="1">
      <c r="A312" s="708">
        <v>17</v>
      </c>
      <c r="B312" s="476" t="s">
        <v>564</v>
      </c>
      <c r="C312" s="708">
        <v>1968</v>
      </c>
      <c r="D312" s="476" t="s">
        <v>126</v>
      </c>
      <c r="E312" s="684">
        <v>270000</v>
      </c>
      <c r="F312" s="685"/>
      <c r="G312" s="740"/>
      <c r="H312" s="684">
        <f t="shared" si="13"/>
        <v>270000</v>
      </c>
      <c r="I312" s="71"/>
      <c r="J312" s="227"/>
    </row>
    <row r="313" spans="1:10" ht="15" customHeight="1">
      <c r="A313" s="708">
        <v>18</v>
      </c>
      <c r="B313" s="476" t="s">
        <v>565</v>
      </c>
      <c r="C313" s="708">
        <v>1986</v>
      </c>
      <c r="D313" s="476" t="s">
        <v>62</v>
      </c>
      <c r="E313" s="684">
        <v>270000</v>
      </c>
      <c r="F313" s="685"/>
      <c r="G313" s="740"/>
      <c r="H313" s="684">
        <f t="shared" si="13"/>
        <v>270000</v>
      </c>
      <c r="I313" s="71"/>
      <c r="J313" s="227"/>
    </row>
    <row r="314" spans="1:10" ht="15" customHeight="1">
      <c r="A314" s="708">
        <v>19</v>
      </c>
      <c r="B314" s="476" t="s">
        <v>182</v>
      </c>
      <c r="C314" s="708">
        <v>1968</v>
      </c>
      <c r="D314" s="476" t="s">
        <v>90</v>
      </c>
      <c r="E314" s="684">
        <v>270000</v>
      </c>
      <c r="F314" s="685"/>
      <c r="G314" s="740"/>
      <c r="H314" s="684">
        <f t="shared" si="13"/>
        <v>270000</v>
      </c>
      <c r="I314" s="71"/>
      <c r="J314" s="227"/>
    </row>
    <row r="315" spans="1:10" ht="15" customHeight="1">
      <c r="A315" s="708">
        <v>20</v>
      </c>
      <c r="B315" s="476" t="s">
        <v>567</v>
      </c>
      <c r="C315" s="708">
        <v>1965</v>
      </c>
      <c r="D315" s="476" t="s">
        <v>54</v>
      </c>
      <c r="E315" s="684">
        <v>270000</v>
      </c>
      <c r="F315" s="685"/>
      <c r="G315" s="740"/>
      <c r="H315" s="684">
        <f t="shared" si="13"/>
        <v>270000</v>
      </c>
      <c r="I315" s="71"/>
      <c r="J315" s="227"/>
    </row>
    <row r="316" spans="1:10" ht="15" customHeight="1">
      <c r="A316" s="708">
        <v>21</v>
      </c>
      <c r="B316" s="476" t="s">
        <v>568</v>
      </c>
      <c r="C316" s="708">
        <v>1950</v>
      </c>
      <c r="D316" s="476" t="s">
        <v>60</v>
      </c>
      <c r="E316" s="684">
        <v>270000</v>
      </c>
      <c r="F316" s="685"/>
      <c r="G316" s="740"/>
      <c r="H316" s="684">
        <f t="shared" si="13"/>
        <v>270000</v>
      </c>
      <c r="I316" s="71"/>
      <c r="J316" s="227"/>
    </row>
    <row r="317" spans="1:10" ht="15" customHeight="1">
      <c r="A317" s="708">
        <v>22</v>
      </c>
      <c r="B317" s="476" t="s">
        <v>2377</v>
      </c>
      <c r="C317" s="708">
        <v>1965</v>
      </c>
      <c r="D317" s="476" t="s">
        <v>60</v>
      </c>
      <c r="E317" s="684">
        <v>270000</v>
      </c>
      <c r="F317" s="685"/>
      <c r="G317" s="740"/>
      <c r="H317" s="684">
        <f t="shared" si="13"/>
        <v>270000</v>
      </c>
      <c r="I317" s="71"/>
      <c r="J317" s="227"/>
    </row>
    <row r="318" spans="1:10" ht="15" customHeight="1">
      <c r="A318" s="708">
        <v>23</v>
      </c>
      <c r="B318" s="476" t="s">
        <v>2378</v>
      </c>
      <c r="C318" s="708">
        <v>1967</v>
      </c>
      <c r="D318" s="476" t="s">
        <v>2376</v>
      </c>
      <c r="E318" s="684">
        <v>270000</v>
      </c>
      <c r="F318" s="685"/>
      <c r="G318" s="740"/>
      <c r="H318" s="684">
        <f t="shared" si="13"/>
        <v>270000</v>
      </c>
      <c r="I318" s="71"/>
      <c r="J318" s="227"/>
    </row>
    <row r="319" spans="1:10" ht="15" customHeight="1">
      <c r="A319" s="708">
        <v>24</v>
      </c>
      <c r="B319" s="476" t="s">
        <v>2379</v>
      </c>
      <c r="C319" s="708">
        <v>1962</v>
      </c>
      <c r="D319" s="476" t="s">
        <v>54</v>
      </c>
      <c r="E319" s="684">
        <v>270000</v>
      </c>
      <c r="F319" s="685"/>
      <c r="G319" s="740"/>
      <c r="H319" s="684">
        <f t="shared" si="13"/>
        <v>270000</v>
      </c>
      <c r="I319" s="71"/>
      <c r="J319" s="227"/>
    </row>
    <row r="320" spans="1:10" ht="15" customHeight="1">
      <c r="A320" s="708">
        <v>25</v>
      </c>
      <c r="B320" s="476" t="s">
        <v>2380</v>
      </c>
      <c r="C320" s="708">
        <v>1984</v>
      </c>
      <c r="D320" s="476" t="s">
        <v>60</v>
      </c>
      <c r="E320" s="684">
        <v>270000</v>
      </c>
      <c r="F320" s="685"/>
      <c r="G320" s="740"/>
      <c r="H320" s="684">
        <f t="shared" si="13"/>
        <v>270000</v>
      </c>
      <c r="I320" s="71"/>
      <c r="J320" s="227"/>
    </row>
    <row r="321" spans="1:10" ht="15" customHeight="1">
      <c r="A321" s="708">
        <v>26</v>
      </c>
      <c r="B321" s="476" t="s">
        <v>2902</v>
      </c>
      <c r="C321" s="708">
        <v>1939</v>
      </c>
      <c r="D321" s="476" t="s">
        <v>90</v>
      </c>
      <c r="E321" s="684">
        <v>270000</v>
      </c>
      <c r="F321" s="685"/>
      <c r="G321" s="740"/>
      <c r="H321" s="684">
        <f t="shared" si="13"/>
        <v>270000</v>
      </c>
      <c r="I321" s="71"/>
      <c r="J321" s="227"/>
    </row>
    <row r="322" spans="1:10" ht="15" customHeight="1">
      <c r="A322" s="708">
        <v>27</v>
      </c>
      <c r="B322" s="476" t="s">
        <v>573</v>
      </c>
      <c r="C322" s="708">
        <v>1962</v>
      </c>
      <c r="D322" s="476" t="s">
        <v>54</v>
      </c>
      <c r="E322" s="684">
        <v>270000</v>
      </c>
      <c r="F322" s="685"/>
      <c r="G322" s="740"/>
      <c r="H322" s="684">
        <f t="shared" si="13"/>
        <v>270000</v>
      </c>
      <c r="I322" s="71"/>
      <c r="J322" s="227"/>
    </row>
    <row r="323" spans="1:10" ht="15" customHeight="1">
      <c r="A323" s="708">
        <v>28</v>
      </c>
      <c r="B323" s="476" t="s">
        <v>1723</v>
      </c>
      <c r="C323" s="708">
        <v>1967</v>
      </c>
      <c r="D323" s="476" t="s">
        <v>59</v>
      </c>
      <c r="E323" s="684">
        <v>810000</v>
      </c>
      <c r="F323" s="685"/>
      <c r="G323" s="740"/>
      <c r="H323" s="684">
        <f t="shared" si="13"/>
        <v>810000</v>
      </c>
      <c r="I323" s="71"/>
      <c r="J323" s="227"/>
    </row>
    <row r="324" spans="1:10" ht="15" customHeight="1">
      <c r="A324" s="708">
        <v>29</v>
      </c>
      <c r="B324" s="476" t="s">
        <v>2611</v>
      </c>
      <c r="C324" s="708">
        <v>1978</v>
      </c>
      <c r="D324" s="476" t="s">
        <v>71</v>
      </c>
      <c r="E324" s="684">
        <v>1080000</v>
      </c>
      <c r="F324" s="685"/>
      <c r="G324" s="740"/>
      <c r="H324" s="684">
        <f t="shared" si="13"/>
        <v>1080000</v>
      </c>
      <c r="I324" s="71"/>
      <c r="J324" s="227"/>
    </row>
    <row r="325" spans="1:10" ht="15" customHeight="1">
      <c r="A325" s="708">
        <v>30</v>
      </c>
      <c r="B325" s="476" t="s">
        <v>1253</v>
      </c>
      <c r="C325" s="708">
        <v>1946</v>
      </c>
      <c r="D325" s="476" t="s">
        <v>54</v>
      </c>
      <c r="E325" s="684">
        <v>270000</v>
      </c>
      <c r="F325" s="685"/>
      <c r="G325" s="740"/>
      <c r="H325" s="684">
        <f aca="true" t="shared" si="14" ref="H325:H334">E325+G325</f>
        <v>270000</v>
      </c>
      <c r="I325" s="71"/>
      <c r="J325" s="227"/>
    </row>
    <row r="326" spans="1:10" ht="15" customHeight="1">
      <c r="A326" s="708">
        <v>31</v>
      </c>
      <c r="B326" s="476" t="s">
        <v>2612</v>
      </c>
      <c r="C326" s="708">
        <v>1936</v>
      </c>
      <c r="D326" s="476" t="s">
        <v>71</v>
      </c>
      <c r="E326" s="684">
        <v>270000</v>
      </c>
      <c r="F326" s="685"/>
      <c r="G326" s="740"/>
      <c r="H326" s="684">
        <f t="shared" si="14"/>
        <v>270000</v>
      </c>
      <c r="I326" s="71"/>
      <c r="J326" s="227"/>
    </row>
    <row r="327" spans="1:10" ht="15" customHeight="1">
      <c r="A327" s="708">
        <v>32</v>
      </c>
      <c r="B327" s="476" t="s">
        <v>2613</v>
      </c>
      <c r="C327" s="708">
        <v>1985</v>
      </c>
      <c r="D327" s="476" t="s">
        <v>90</v>
      </c>
      <c r="E327" s="684">
        <v>270000</v>
      </c>
      <c r="F327" s="685"/>
      <c r="G327" s="740"/>
      <c r="H327" s="684">
        <f t="shared" si="14"/>
        <v>270000</v>
      </c>
      <c r="I327" s="71"/>
      <c r="J327" s="227"/>
    </row>
    <row r="328" spans="1:10" ht="15" customHeight="1">
      <c r="A328" s="708">
        <v>33</v>
      </c>
      <c r="B328" s="476" t="s">
        <v>2345</v>
      </c>
      <c r="C328" s="708">
        <v>1967</v>
      </c>
      <c r="D328" s="476" t="s">
        <v>71</v>
      </c>
      <c r="E328" s="684">
        <v>270000</v>
      </c>
      <c r="F328" s="685"/>
      <c r="G328" s="740"/>
      <c r="H328" s="684">
        <f t="shared" si="14"/>
        <v>270000</v>
      </c>
      <c r="I328" s="71"/>
      <c r="J328" s="227"/>
    </row>
    <row r="329" spans="1:16" ht="15" customHeight="1">
      <c r="A329" s="708">
        <v>34</v>
      </c>
      <c r="B329" s="476" t="s">
        <v>2002</v>
      </c>
      <c r="C329" s="708">
        <v>1973</v>
      </c>
      <c r="D329" s="476" t="s">
        <v>60</v>
      </c>
      <c r="E329" s="684">
        <v>270000</v>
      </c>
      <c r="F329" s="685"/>
      <c r="G329" s="740"/>
      <c r="H329" s="684">
        <f t="shared" si="14"/>
        <v>270000</v>
      </c>
      <c r="I329" s="71"/>
      <c r="J329" s="227"/>
      <c r="K329" s="1581"/>
      <c r="L329" s="1582"/>
      <c r="M329" s="1582"/>
      <c r="N329" s="1582"/>
      <c r="O329" s="1582"/>
      <c r="P329" s="1582"/>
    </row>
    <row r="330" spans="1:16" ht="15" customHeight="1">
      <c r="A330" s="708">
        <v>35</v>
      </c>
      <c r="B330" s="476" t="s">
        <v>30</v>
      </c>
      <c r="C330" s="708">
        <v>1959</v>
      </c>
      <c r="D330" s="476" t="s">
        <v>988</v>
      </c>
      <c r="E330" s="684">
        <v>270000</v>
      </c>
      <c r="F330" s="687"/>
      <c r="G330" s="686"/>
      <c r="H330" s="684">
        <f t="shared" si="14"/>
        <v>270000</v>
      </c>
      <c r="I330" s="71"/>
      <c r="J330" s="227"/>
      <c r="K330" s="74"/>
      <c r="L330" s="74"/>
      <c r="M330" s="74"/>
      <c r="N330" s="74"/>
      <c r="O330" s="74"/>
      <c r="P330" s="74"/>
    </row>
    <row r="331" spans="1:16" ht="15" customHeight="1">
      <c r="A331" s="708">
        <v>36</v>
      </c>
      <c r="B331" s="476" t="s">
        <v>400</v>
      </c>
      <c r="C331" s="708">
        <v>1975</v>
      </c>
      <c r="D331" s="476" t="s">
        <v>60</v>
      </c>
      <c r="E331" s="684">
        <v>270000</v>
      </c>
      <c r="F331" s="685"/>
      <c r="G331" s="684"/>
      <c r="H331" s="684">
        <f>E331+G331</f>
        <v>270000</v>
      </c>
      <c r="I331" s="71"/>
      <c r="J331" s="227"/>
      <c r="K331" s="74"/>
      <c r="L331" s="74"/>
      <c r="M331" s="74"/>
      <c r="N331" s="74"/>
      <c r="O331" s="74"/>
      <c r="P331" s="74"/>
    </row>
    <row r="332" spans="1:16" ht="15" customHeight="1">
      <c r="A332" s="708">
        <v>37</v>
      </c>
      <c r="B332" s="476" t="s">
        <v>401</v>
      </c>
      <c r="C332" s="708">
        <v>1948</v>
      </c>
      <c r="D332" s="476" t="s">
        <v>90</v>
      </c>
      <c r="E332" s="684">
        <v>270000</v>
      </c>
      <c r="F332" s="685"/>
      <c r="G332" s="684"/>
      <c r="H332" s="684">
        <f>E332+G332</f>
        <v>270000</v>
      </c>
      <c r="I332" s="71"/>
      <c r="J332" s="227"/>
      <c r="K332" s="74"/>
      <c r="L332" s="74"/>
      <c r="M332" s="74"/>
      <c r="N332" s="74"/>
      <c r="O332" s="74"/>
      <c r="P332" s="74"/>
    </row>
    <row r="333" spans="1:16" ht="15" customHeight="1">
      <c r="A333" s="708">
        <v>38</v>
      </c>
      <c r="B333" s="476" t="s">
        <v>2370</v>
      </c>
      <c r="C333" s="708">
        <v>1977</v>
      </c>
      <c r="D333" s="476" t="s">
        <v>54</v>
      </c>
      <c r="E333" s="684">
        <v>270000</v>
      </c>
      <c r="F333" s="685"/>
      <c r="G333" s="684"/>
      <c r="H333" s="684">
        <f t="shared" si="14"/>
        <v>270000</v>
      </c>
      <c r="I333" s="71"/>
      <c r="J333" s="227"/>
      <c r="K333" s="74"/>
      <c r="L333" s="74"/>
      <c r="M333" s="74"/>
      <c r="N333" s="74"/>
      <c r="O333" s="74"/>
      <c r="P333" s="74"/>
    </row>
    <row r="334" spans="1:16" ht="15" customHeight="1">
      <c r="A334" s="708">
        <v>39</v>
      </c>
      <c r="B334" s="476" t="s">
        <v>2371</v>
      </c>
      <c r="C334" s="708">
        <v>1984</v>
      </c>
      <c r="D334" s="476" t="s">
        <v>62</v>
      </c>
      <c r="E334" s="684">
        <v>270000</v>
      </c>
      <c r="F334" s="685"/>
      <c r="G334" s="684"/>
      <c r="H334" s="684">
        <f t="shared" si="14"/>
        <v>270000</v>
      </c>
      <c r="I334" s="71"/>
      <c r="J334" s="227"/>
      <c r="K334" s="74"/>
      <c r="L334" s="74"/>
      <c r="M334" s="74"/>
      <c r="N334" s="74"/>
      <c r="O334" s="74"/>
      <c r="P334" s="74"/>
    </row>
    <row r="335" spans="1:10" ht="15" customHeight="1">
      <c r="A335" s="708"/>
      <c r="B335" s="1555" t="s">
        <v>478</v>
      </c>
      <c r="C335" s="1555"/>
      <c r="D335" s="1555"/>
      <c r="E335" s="688">
        <f>SUM(E297:E334)</f>
        <v>11610000</v>
      </c>
      <c r="F335" s="688">
        <f>SUM(F297:F330)</f>
        <v>0</v>
      </c>
      <c r="G335" s="72">
        <f>SUM(G330:G334)</f>
        <v>0</v>
      </c>
      <c r="H335" s="688">
        <f>SUM(H297:H334)</f>
        <v>11610000</v>
      </c>
      <c r="I335" s="71"/>
      <c r="J335" s="228"/>
    </row>
    <row r="336" spans="1:10" ht="15" customHeight="1">
      <c r="A336" s="708"/>
      <c r="B336" s="1552" t="s">
        <v>887</v>
      </c>
      <c r="C336" s="1553"/>
      <c r="D336" s="1553"/>
      <c r="E336" s="1553"/>
      <c r="F336" s="1553"/>
      <c r="G336" s="1554"/>
      <c r="H336" s="684"/>
      <c r="I336" s="71"/>
      <c r="J336" s="227"/>
    </row>
    <row r="337" spans="1:10" ht="15" customHeight="1">
      <c r="A337" s="708">
        <v>1</v>
      </c>
      <c r="B337" s="476"/>
      <c r="C337" s="708"/>
      <c r="D337" s="477"/>
      <c r="E337" s="684"/>
      <c r="F337" s="685"/>
      <c r="G337" s="740"/>
      <c r="H337" s="684"/>
      <c r="I337" s="71"/>
      <c r="J337" s="227" t="s">
        <v>1960</v>
      </c>
    </row>
    <row r="338" spans="1:10" ht="15" customHeight="1">
      <c r="A338" s="1146"/>
      <c r="B338" s="1552" t="s">
        <v>478</v>
      </c>
      <c r="C338" s="1553"/>
      <c r="D338" s="1554"/>
      <c r="E338" s="688">
        <f>SUM(E337)</f>
        <v>0</v>
      </c>
      <c r="F338" s="688">
        <f>SUM(F337)</f>
        <v>0</v>
      </c>
      <c r="G338" s="72">
        <f>SUM(G337)</f>
        <v>0</v>
      </c>
      <c r="H338" s="688">
        <f>SUM(H337)</f>
        <v>0</v>
      </c>
      <c r="I338" s="71"/>
      <c r="J338" s="228"/>
    </row>
    <row r="339" spans="1:10" ht="15" customHeight="1">
      <c r="A339" s="1146"/>
      <c r="B339" s="1546" t="s">
        <v>1241</v>
      </c>
      <c r="C339" s="1547"/>
      <c r="D339" s="1548"/>
      <c r="E339" s="684"/>
      <c r="F339" s="685"/>
      <c r="G339" s="740"/>
      <c r="H339" s="684"/>
      <c r="I339" s="71"/>
      <c r="J339" s="227"/>
    </row>
    <row r="340" spans="1:10" ht="15" customHeight="1">
      <c r="A340" s="1146"/>
      <c r="B340" s="1549" t="s">
        <v>1934</v>
      </c>
      <c r="C340" s="1550"/>
      <c r="D340" s="1551"/>
      <c r="E340" s="684" t="s">
        <v>90</v>
      </c>
      <c r="F340" s="685"/>
      <c r="G340" s="740"/>
      <c r="H340" s="684">
        <v>5400000</v>
      </c>
      <c r="I340" s="71"/>
      <c r="J340" s="227"/>
    </row>
    <row r="341" spans="1:10" ht="15" customHeight="1">
      <c r="A341" s="1146"/>
      <c r="B341" s="1549" t="s">
        <v>1933</v>
      </c>
      <c r="C341" s="1550"/>
      <c r="D341" s="1551"/>
      <c r="E341" s="684" t="s">
        <v>60</v>
      </c>
      <c r="F341" s="685"/>
      <c r="G341" s="740"/>
      <c r="H341" s="684">
        <v>5400000</v>
      </c>
      <c r="I341" s="71"/>
      <c r="J341" s="227"/>
    </row>
    <row r="342" spans="1:11" ht="15" customHeight="1">
      <c r="A342" s="708">
        <v>1</v>
      </c>
      <c r="B342" s="1549" t="s">
        <v>1931</v>
      </c>
      <c r="C342" s="1550"/>
      <c r="D342" s="1551"/>
      <c r="E342" s="684" t="s">
        <v>1932</v>
      </c>
      <c r="F342" s="684"/>
      <c r="G342" s="740"/>
      <c r="H342" s="684">
        <v>5400000</v>
      </c>
      <c r="I342" s="71"/>
      <c r="J342" s="227"/>
      <c r="K342" s="70" t="s">
        <v>1960</v>
      </c>
    </row>
    <row r="343" spans="1:10" ht="15" customHeight="1">
      <c r="A343" s="708"/>
      <c r="B343" s="1549" t="s">
        <v>1935</v>
      </c>
      <c r="C343" s="1550"/>
      <c r="D343" s="1551"/>
      <c r="E343" s="684" t="s">
        <v>126</v>
      </c>
      <c r="F343" s="684"/>
      <c r="G343" s="740"/>
      <c r="H343" s="684">
        <v>5400000</v>
      </c>
      <c r="I343" s="71"/>
      <c r="J343" s="227"/>
    </row>
    <row r="344" spans="1:10" ht="15" customHeight="1">
      <c r="A344" s="708"/>
      <c r="B344" s="1552" t="s">
        <v>478</v>
      </c>
      <c r="C344" s="1553"/>
      <c r="D344" s="1554"/>
      <c r="E344" s="688">
        <f>SUM(E343:E343)</f>
        <v>0</v>
      </c>
      <c r="F344" s="688">
        <f>SUM(F343:F343)</f>
        <v>0</v>
      </c>
      <c r="G344" s="72">
        <f>SUM(G343:G343)</f>
        <v>0</v>
      </c>
      <c r="H344" s="688">
        <f>SUM(H340:H343)</f>
        <v>21600000</v>
      </c>
      <c r="I344" s="71"/>
      <c r="J344" s="227"/>
    </row>
    <row r="345" spans="1:10" ht="15" customHeight="1">
      <c r="A345" s="1543" t="s">
        <v>575</v>
      </c>
      <c r="B345" s="1544"/>
      <c r="C345" s="1545"/>
      <c r="D345" s="638"/>
      <c r="E345" s="72">
        <f>E344+E338+E335+E295+E283+E269+E245+E215+E201+E154+E35+E29+E20+E17</f>
        <v>116775000</v>
      </c>
      <c r="F345" s="688"/>
      <c r="G345" s="72">
        <f>G344+G338+G335+G295+G283+G269+G245+G215+G201++G154+G35+G29+G20+G17</f>
        <v>1350000</v>
      </c>
      <c r="H345" s="688">
        <f>H344+H338+H335+H295+H283+H269+H245+H215+H201+H154+H35+H29+H20+H17</f>
        <v>139725000</v>
      </c>
      <c r="I345" s="71"/>
      <c r="J345" s="228"/>
    </row>
    <row r="346" spans="1:10" ht="15" customHeight="1">
      <c r="A346" s="725"/>
      <c r="B346" s="1542" t="s">
        <v>1936</v>
      </c>
      <c r="C346" s="1542"/>
      <c r="D346" s="1542"/>
      <c r="E346" s="1542"/>
      <c r="F346" s="1542"/>
      <c r="G346" s="1542"/>
      <c r="H346" s="1542"/>
      <c r="I346" s="1542"/>
      <c r="J346" s="75"/>
    </row>
    <row r="347" spans="1:10" ht="15" customHeight="1">
      <c r="A347" s="725"/>
      <c r="B347" s="689"/>
      <c r="C347" s="722"/>
      <c r="D347" s="690"/>
      <c r="E347" s="691" t="s">
        <v>2616</v>
      </c>
      <c r="F347" s="1538" t="s">
        <v>1420</v>
      </c>
      <c r="G347" s="1538"/>
      <c r="H347" s="1538"/>
      <c r="I347" s="1538"/>
      <c r="J347" s="1538"/>
    </row>
    <row r="348" spans="1:10" ht="15" customHeight="1">
      <c r="A348" s="725"/>
      <c r="B348" s="1540" t="s">
        <v>2809</v>
      </c>
      <c r="C348" s="1540"/>
      <c r="D348" s="1540"/>
      <c r="E348" s="692" t="s">
        <v>538</v>
      </c>
      <c r="F348" s="1463" t="s">
        <v>1961</v>
      </c>
      <c r="G348" s="1463"/>
      <c r="H348" s="1463"/>
      <c r="I348" s="1463"/>
      <c r="J348" s="1463"/>
    </row>
    <row r="349" spans="1:10" ht="15" customHeight="1">
      <c r="A349" s="725"/>
      <c r="B349" s="689"/>
      <c r="C349" s="723"/>
      <c r="D349" s="690"/>
      <c r="E349" s="694"/>
      <c r="F349" s="693"/>
      <c r="G349" s="741"/>
      <c r="H349" s="694"/>
      <c r="I349" s="487"/>
      <c r="J349" s="488"/>
    </row>
    <row r="350" spans="1:10" ht="15" customHeight="1">
      <c r="A350" s="725"/>
      <c r="B350" s="689"/>
      <c r="C350" s="723"/>
      <c r="D350" s="690"/>
      <c r="E350" s="694"/>
      <c r="F350" s="693"/>
      <c r="G350" s="741"/>
      <c r="H350" s="694"/>
      <c r="I350" s="487"/>
      <c r="J350" s="488"/>
    </row>
    <row r="351" spans="1:10" ht="15" customHeight="1">
      <c r="A351" s="725"/>
      <c r="B351" s="1541" t="s">
        <v>2808</v>
      </c>
      <c r="C351" s="1541"/>
      <c r="D351" s="695"/>
      <c r="E351" s="696" t="s">
        <v>1597</v>
      </c>
      <c r="F351" s="697"/>
      <c r="G351" s="742"/>
      <c r="H351" s="699"/>
      <c r="I351" s="490"/>
      <c r="J351" s="489"/>
    </row>
    <row r="352" spans="1:10" ht="15" customHeight="1">
      <c r="A352" s="725"/>
      <c r="B352" s="689"/>
      <c r="C352" s="1454" t="s">
        <v>1237</v>
      </c>
      <c r="D352" s="1454"/>
      <c r="E352" s="1454"/>
      <c r="F352" s="1454"/>
      <c r="G352" s="1454"/>
      <c r="H352" s="1454"/>
      <c r="I352" s="1454"/>
      <c r="J352" s="489"/>
    </row>
    <row r="353" spans="1:10" ht="15" customHeight="1">
      <c r="A353" s="725"/>
      <c r="B353" s="1539" t="s">
        <v>1236</v>
      </c>
      <c r="C353" s="1539"/>
      <c r="D353" s="1454" t="s">
        <v>1283</v>
      </c>
      <c r="E353" s="1454"/>
      <c r="F353" s="1454"/>
      <c r="G353" s="1454"/>
      <c r="H353" s="1454"/>
      <c r="I353" s="1454"/>
      <c r="J353" s="1454"/>
    </row>
    <row r="354" spans="1:10" ht="15" customHeight="1">
      <c r="A354" s="725"/>
      <c r="B354" s="689"/>
      <c r="C354" s="724"/>
      <c r="D354" s="697"/>
      <c r="E354" s="698"/>
      <c r="F354" s="697"/>
      <c r="G354" s="742"/>
      <c r="H354" s="699"/>
      <c r="I354" s="490"/>
      <c r="J354" s="489"/>
    </row>
    <row r="355" spans="1:10" ht="15" customHeight="1">
      <c r="A355" s="725"/>
      <c r="B355" s="701"/>
      <c r="C355" s="725"/>
      <c r="D355" s="702"/>
      <c r="E355" s="703"/>
      <c r="F355" s="702"/>
      <c r="G355" s="743"/>
      <c r="H355" s="703"/>
      <c r="I355" s="73"/>
      <c r="J355" s="75"/>
    </row>
    <row r="356" spans="1:10" ht="15" customHeight="1">
      <c r="A356" s="725"/>
      <c r="B356" s="701"/>
      <c r="C356" s="725"/>
      <c r="D356" s="702"/>
      <c r="E356" s="703"/>
      <c r="F356" s="702"/>
      <c r="G356" s="743"/>
      <c r="H356" s="703"/>
      <c r="I356" s="73"/>
      <c r="J356" s="75"/>
    </row>
    <row r="357" spans="1:10" ht="15" customHeight="1">
      <c r="A357" s="725"/>
      <c r="B357" s="701"/>
      <c r="C357" s="725"/>
      <c r="D357" s="702"/>
      <c r="E357" s="703"/>
      <c r="F357" s="702"/>
      <c r="G357" s="743"/>
      <c r="H357" s="703"/>
      <c r="I357" s="73"/>
      <c r="J357" s="75"/>
    </row>
    <row r="358" spans="1:10" ht="15" customHeight="1">
      <c r="A358" s="725"/>
      <c r="B358" s="701"/>
      <c r="C358" s="725"/>
      <c r="D358" s="702"/>
      <c r="E358" s="703"/>
      <c r="F358" s="702"/>
      <c r="G358" s="743"/>
      <c r="H358" s="703"/>
      <c r="I358" s="73"/>
      <c r="J358" s="75"/>
    </row>
    <row r="359" spans="1:10" ht="15" customHeight="1">
      <c r="A359" s="1110"/>
      <c r="B359" s="704"/>
      <c r="C359" s="725"/>
      <c r="D359" s="702"/>
      <c r="E359" s="703"/>
      <c r="F359" s="702"/>
      <c r="G359" s="743"/>
      <c r="H359" s="703"/>
      <c r="I359" s="73"/>
      <c r="J359" s="75"/>
    </row>
    <row r="360" spans="1:10" ht="15" customHeight="1">
      <c r="A360" s="1110"/>
      <c r="B360" s="704"/>
      <c r="C360" s="725"/>
      <c r="D360" s="702"/>
      <c r="E360" s="703"/>
      <c r="F360" s="702"/>
      <c r="G360" s="743"/>
      <c r="H360" s="703"/>
      <c r="I360" s="73"/>
      <c r="J360" s="75"/>
    </row>
    <row r="361" spans="1:10" ht="15" customHeight="1">
      <c r="A361" s="1110"/>
      <c r="B361" s="704"/>
      <c r="C361" s="725"/>
      <c r="D361" s="702"/>
      <c r="E361" s="703"/>
      <c r="F361" s="702"/>
      <c r="G361" s="743"/>
      <c r="H361" s="703"/>
      <c r="I361" s="73"/>
      <c r="J361" s="75"/>
    </row>
    <row r="362" spans="1:10" ht="15" customHeight="1">
      <c r="A362" s="1110"/>
      <c r="B362" s="704"/>
      <c r="C362" s="725"/>
      <c r="D362" s="702"/>
      <c r="E362" s="703"/>
      <c r="F362" s="702"/>
      <c r="G362" s="743"/>
      <c r="H362" s="703"/>
      <c r="I362" s="73"/>
      <c r="J362" s="75"/>
    </row>
    <row r="363" spans="1:10" ht="15" customHeight="1">
      <c r="A363" s="1110"/>
      <c r="B363" s="704"/>
      <c r="C363" s="725"/>
      <c r="D363" s="702"/>
      <c r="E363" s="703"/>
      <c r="F363" s="702"/>
      <c r="G363" s="743"/>
      <c r="H363" s="703"/>
      <c r="I363" s="73"/>
      <c r="J363" s="75"/>
    </row>
  </sheetData>
  <mergeCells count="58">
    <mergeCell ref="K225:L225"/>
    <mergeCell ref="K329:P329"/>
    <mergeCell ref="B338:D338"/>
    <mergeCell ref="B284:G284"/>
    <mergeCell ref="B245:D245"/>
    <mergeCell ref="B283:D283"/>
    <mergeCell ref="B296:G296"/>
    <mergeCell ref="B335:D335"/>
    <mergeCell ref="B336:G336"/>
    <mergeCell ref="K198:L198"/>
    <mergeCell ref="A6:A7"/>
    <mergeCell ref="B6:B7"/>
    <mergeCell ref="C6:C7"/>
    <mergeCell ref="D6:D7"/>
    <mergeCell ref="I6:I7"/>
    <mergeCell ref="J6:J7"/>
    <mergeCell ref="B8:F8"/>
    <mergeCell ref="F6:G6"/>
    <mergeCell ref="H6:H7"/>
    <mergeCell ref="E6:E7"/>
    <mergeCell ref="B35:D35"/>
    <mergeCell ref="B29:D29"/>
    <mergeCell ref="B20:D20"/>
    <mergeCell ref="B17:D17"/>
    <mergeCell ref="B18:F18"/>
    <mergeCell ref="B21:E21"/>
    <mergeCell ref="B30:E30"/>
    <mergeCell ref="A2:B2"/>
    <mergeCell ref="D4:G4"/>
    <mergeCell ref="A5:J5"/>
    <mergeCell ref="B3:J3"/>
    <mergeCell ref="H4:J4"/>
    <mergeCell ref="B154:D154"/>
    <mergeCell ref="B246:G246"/>
    <mergeCell ref="B269:D269"/>
    <mergeCell ref="B270:G270"/>
    <mergeCell ref="B155:E155"/>
    <mergeCell ref="B216:G216"/>
    <mergeCell ref="B201:D201"/>
    <mergeCell ref="B202:G202"/>
    <mergeCell ref="B215:D215"/>
    <mergeCell ref="A345:C345"/>
    <mergeCell ref="B339:D339"/>
    <mergeCell ref="B343:D343"/>
    <mergeCell ref="B344:D344"/>
    <mergeCell ref="B342:D342"/>
    <mergeCell ref="B340:D340"/>
    <mergeCell ref="B341:D341"/>
    <mergeCell ref="A1:C1"/>
    <mergeCell ref="B36:E36"/>
    <mergeCell ref="F347:J347"/>
    <mergeCell ref="B353:C353"/>
    <mergeCell ref="D353:J353"/>
    <mergeCell ref="B348:D348"/>
    <mergeCell ref="F348:J348"/>
    <mergeCell ref="B351:C351"/>
    <mergeCell ref="C352:I352"/>
    <mergeCell ref="B346:I346"/>
  </mergeCells>
  <printOptions/>
  <pageMargins left="0.33" right="0.2" top="0.52" bottom="0.3" header="0.43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L411"/>
  <sheetViews>
    <sheetView workbookViewId="0" topLeftCell="A1">
      <selection activeCell="L12" sqref="L12"/>
    </sheetView>
  </sheetViews>
  <sheetFormatPr defaultColWidth="9.00390625" defaultRowHeight="15" customHeight="1"/>
  <cols>
    <col min="1" max="1" width="3.75390625" style="212" customWidth="1"/>
    <col min="2" max="2" width="19.375" style="103" customWidth="1"/>
    <col min="3" max="3" width="5.625" style="784" customWidth="1"/>
    <col min="4" max="4" width="8.00390625" style="213" customWidth="1"/>
    <col min="5" max="5" width="11.625" style="245" customWidth="1"/>
    <col min="6" max="6" width="6.125" style="103" customWidth="1"/>
    <col min="7" max="7" width="9.50390625" style="218" customWidth="1"/>
    <col min="8" max="8" width="11.25390625" style="245" customWidth="1"/>
    <col min="9" max="9" width="8.375" style="103" customWidth="1"/>
    <col min="10" max="10" width="9.375" style="245" customWidth="1"/>
    <col min="11" max="11" width="23.25390625" style="103" customWidth="1"/>
    <col min="12" max="12" width="9.00390625" style="103" customWidth="1"/>
    <col min="13" max="13" width="10.50390625" style="103" bestFit="1" customWidth="1"/>
    <col min="14" max="16384" width="9.00390625" style="103" customWidth="1"/>
  </cols>
  <sheetData>
    <row r="1" spans="1:10" ht="15" customHeight="1">
      <c r="A1" s="1586" t="s">
        <v>52</v>
      </c>
      <c r="B1" s="1586"/>
      <c r="C1" s="1586"/>
      <c r="D1" s="624"/>
      <c r="E1" s="790"/>
      <c r="F1" s="101"/>
      <c r="G1" s="800"/>
      <c r="H1" s="790"/>
      <c r="I1" s="102"/>
      <c r="J1" s="100"/>
    </row>
    <row r="2" spans="1:10" ht="15" customHeight="1">
      <c r="A2" s="1586" t="s">
        <v>1310</v>
      </c>
      <c r="B2" s="1586"/>
      <c r="C2" s="771"/>
      <c r="D2" s="624"/>
      <c r="E2" s="790"/>
      <c r="F2" s="101"/>
      <c r="G2" s="800"/>
      <c r="H2" s="790"/>
      <c r="I2" s="102"/>
      <c r="J2" s="100"/>
    </row>
    <row r="3" spans="1:10" ht="15" customHeight="1">
      <c r="A3" s="104"/>
      <c r="B3" s="1511" t="s">
        <v>1989</v>
      </c>
      <c r="C3" s="1511"/>
      <c r="D3" s="1511"/>
      <c r="E3" s="1511"/>
      <c r="F3" s="1511"/>
      <c r="G3" s="1511"/>
      <c r="H3" s="1511"/>
      <c r="I3" s="1511"/>
      <c r="J3" s="1511"/>
    </row>
    <row r="4" spans="1:10" ht="15" customHeight="1">
      <c r="A4" s="105"/>
      <c r="B4" s="745"/>
      <c r="C4" s="771"/>
      <c r="D4" s="1583" t="s">
        <v>1415</v>
      </c>
      <c r="E4" s="1583"/>
      <c r="F4" s="1583"/>
      <c r="G4" s="801"/>
      <c r="H4" s="1584" t="s">
        <v>190</v>
      </c>
      <c r="I4" s="1585"/>
      <c r="J4" s="229"/>
    </row>
    <row r="5" spans="1:10" ht="15" customHeight="1">
      <c r="A5" s="1623" t="s">
        <v>1875</v>
      </c>
      <c r="B5" s="1625" t="s">
        <v>1990</v>
      </c>
      <c r="C5" s="1627" t="s">
        <v>1883</v>
      </c>
      <c r="D5" s="1621" t="s">
        <v>1885</v>
      </c>
      <c r="E5" s="791"/>
      <c r="F5" s="1615" t="s">
        <v>1878</v>
      </c>
      <c r="G5" s="1616"/>
      <c r="H5" s="1621" t="s">
        <v>1880</v>
      </c>
      <c r="I5" s="1625" t="s">
        <v>1881</v>
      </c>
      <c r="J5" s="1621" t="s">
        <v>1311</v>
      </c>
    </row>
    <row r="6" spans="1:10" ht="15" customHeight="1">
      <c r="A6" s="1624"/>
      <c r="B6" s="1626"/>
      <c r="C6" s="1628"/>
      <c r="D6" s="1622"/>
      <c r="E6" s="588" t="s">
        <v>1997</v>
      </c>
      <c r="F6" s="108" t="s">
        <v>576</v>
      </c>
      <c r="G6" s="802" t="s">
        <v>569</v>
      </c>
      <c r="H6" s="1622"/>
      <c r="I6" s="1626"/>
      <c r="J6" s="1622"/>
    </row>
    <row r="7" spans="1:10" s="62" customFormat="1" ht="15" customHeight="1">
      <c r="A7" s="1589" t="s">
        <v>282</v>
      </c>
      <c r="B7" s="1589"/>
      <c r="C7" s="1589"/>
      <c r="D7" s="1589"/>
      <c r="E7" s="1590"/>
      <c r="F7" s="120"/>
      <c r="G7" s="120"/>
      <c r="H7" s="109"/>
      <c r="I7" s="121"/>
      <c r="J7" s="231"/>
    </row>
    <row r="8" spans="1:10" ht="15" customHeight="1">
      <c r="A8" s="111">
        <v>1</v>
      </c>
      <c r="B8" s="115" t="s">
        <v>40</v>
      </c>
      <c r="C8" s="149">
        <v>1999</v>
      </c>
      <c r="D8" s="112" t="s">
        <v>577</v>
      </c>
      <c r="E8" s="146">
        <v>405000</v>
      </c>
      <c r="F8" s="114"/>
      <c r="G8" s="804"/>
      <c r="H8" s="146">
        <f>E8+G8</f>
        <v>405000</v>
      </c>
      <c r="I8" s="116"/>
      <c r="J8" s="123"/>
    </row>
    <row r="9" spans="1:10" ht="15" customHeight="1">
      <c r="A9" s="117"/>
      <c r="B9" s="1592" t="s">
        <v>478</v>
      </c>
      <c r="C9" s="1593"/>
      <c r="D9" s="1594"/>
      <c r="E9" s="792">
        <f>SUM(E8:E8)</f>
        <v>405000</v>
      </c>
      <c r="F9" s="118"/>
      <c r="G9" s="118"/>
      <c r="H9" s="792">
        <f>SUM(H8:H8)</f>
        <v>405000</v>
      </c>
      <c r="I9" s="119"/>
      <c r="J9" s="230"/>
    </row>
    <row r="10" spans="1:10" ht="15" customHeight="1">
      <c r="A10" s="1589" t="s">
        <v>281</v>
      </c>
      <c r="B10" s="1589"/>
      <c r="C10" s="1589"/>
      <c r="D10" s="1589"/>
      <c r="E10" s="1590"/>
      <c r="F10" s="120"/>
      <c r="G10" s="803"/>
      <c r="H10" s="161"/>
      <c r="I10" s="121"/>
      <c r="J10" s="231"/>
    </row>
    <row r="11" spans="1:10" ht="15" customHeight="1">
      <c r="A11" s="111">
        <v>1</v>
      </c>
      <c r="B11" s="115" t="s">
        <v>592</v>
      </c>
      <c r="C11" s="149">
        <v>1972</v>
      </c>
      <c r="D11" s="122" t="s">
        <v>593</v>
      </c>
      <c r="E11" s="146">
        <v>270000</v>
      </c>
      <c r="F11" s="114"/>
      <c r="G11" s="804"/>
      <c r="H11" s="161">
        <f>E11+G11</f>
        <v>270000</v>
      </c>
      <c r="I11" s="116"/>
      <c r="J11" s="123"/>
    </row>
    <row r="12" spans="1:10" ht="15" customHeight="1">
      <c r="A12" s="111">
        <v>2</v>
      </c>
      <c r="B12" s="115" t="s">
        <v>594</v>
      </c>
      <c r="C12" s="149">
        <v>1972</v>
      </c>
      <c r="D12" s="112" t="s">
        <v>1006</v>
      </c>
      <c r="E12" s="146">
        <v>270000</v>
      </c>
      <c r="F12" s="114"/>
      <c r="G12" s="804"/>
      <c r="H12" s="161">
        <f>E12+G12</f>
        <v>270000</v>
      </c>
      <c r="I12" s="116"/>
      <c r="J12" s="123"/>
    </row>
    <row r="13" spans="1:10" ht="15" customHeight="1">
      <c r="A13" s="117"/>
      <c r="B13" s="1592" t="s">
        <v>478</v>
      </c>
      <c r="C13" s="1593"/>
      <c r="D13" s="1594"/>
      <c r="E13" s="793">
        <f>SUM(E11:E12)</f>
        <v>540000</v>
      </c>
      <c r="F13" s="124"/>
      <c r="G13" s="118"/>
      <c r="H13" s="204">
        <f>SUM(H11:H12)</f>
        <v>540000</v>
      </c>
      <c r="I13" s="126"/>
      <c r="J13" s="232"/>
    </row>
    <row r="14" spans="1:10" s="62" customFormat="1" ht="15" customHeight="1">
      <c r="A14" s="1618" t="s">
        <v>280</v>
      </c>
      <c r="B14" s="1619"/>
      <c r="C14" s="1619"/>
      <c r="D14" s="1619"/>
      <c r="E14" s="1620"/>
      <c r="F14" s="120"/>
      <c r="G14" s="120"/>
      <c r="H14" s="109"/>
      <c r="I14" s="121"/>
      <c r="J14" s="231"/>
    </row>
    <row r="15" spans="1:10" ht="15" customHeight="1">
      <c r="A15" s="111">
        <v>1</v>
      </c>
      <c r="B15" s="116" t="s">
        <v>609</v>
      </c>
      <c r="C15" s="151">
        <v>1978</v>
      </c>
      <c r="D15" s="110" t="s">
        <v>610</v>
      </c>
      <c r="E15" s="146">
        <v>540000</v>
      </c>
      <c r="F15" s="114"/>
      <c r="G15" s="804"/>
      <c r="H15" s="161">
        <f>G15+E15</f>
        <v>540000</v>
      </c>
      <c r="I15" s="116"/>
      <c r="J15" s="123"/>
    </row>
    <row r="16" spans="1:10" ht="15" customHeight="1">
      <c r="A16" s="111">
        <v>2</v>
      </c>
      <c r="B16" s="115" t="s">
        <v>607</v>
      </c>
      <c r="C16" s="149">
        <v>1975</v>
      </c>
      <c r="D16" s="110" t="s">
        <v>604</v>
      </c>
      <c r="E16" s="146">
        <v>540000</v>
      </c>
      <c r="F16" s="114"/>
      <c r="G16" s="804"/>
      <c r="H16" s="161">
        <f aca="true" t="shared" si="0" ref="H16:H21">E16+G16</f>
        <v>540000</v>
      </c>
      <c r="I16" s="116"/>
      <c r="J16" s="123"/>
    </row>
    <row r="17" spans="1:10" ht="15" customHeight="1">
      <c r="A17" s="111">
        <v>3</v>
      </c>
      <c r="B17" s="115" t="s">
        <v>605</v>
      </c>
      <c r="C17" s="149">
        <v>1972</v>
      </c>
      <c r="D17" s="110" t="s">
        <v>604</v>
      </c>
      <c r="E17" s="146">
        <v>540000</v>
      </c>
      <c r="F17" s="114"/>
      <c r="G17" s="804"/>
      <c r="H17" s="161">
        <f t="shared" si="0"/>
        <v>540000</v>
      </c>
      <c r="I17" s="116"/>
      <c r="J17" s="123"/>
    </row>
    <row r="18" spans="1:10" ht="15" customHeight="1">
      <c r="A18" s="111">
        <v>4</v>
      </c>
      <c r="B18" s="116" t="s">
        <v>145</v>
      </c>
      <c r="C18" s="151">
        <v>1954</v>
      </c>
      <c r="D18" s="110" t="s">
        <v>144</v>
      </c>
      <c r="E18" s="155">
        <v>540000</v>
      </c>
      <c r="F18" s="114"/>
      <c r="G18" s="804"/>
      <c r="H18" s="827">
        <f t="shared" si="0"/>
        <v>540000</v>
      </c>
      <c r="I18" s="116"/>
      <c r="J18" s="123"/>
    </row>
    <row r="19" spans="1:10" ht="15" customHeight="1">
      <c r="A19" s="111">
        <v>5</v>
      </c>
      <c r="B19" s="746" t="s">
        <v>2564</v>
      </c>
      <c r="C19" s="1232">
        <v>1977</v>
      </c>
      <c r="D19" s="129" t="s">
        <v>146</v>
      </c>
      <c r="E19" s="794">
        <v>540000</v>
      </c>
      <c r="F19" s="130"/>
      <c r="G19" s="805"/>
      <c r="H19" s="828">
        <f t="shared" si="0"/>
        <v>540000</v>
      </c>
      <c r="I19" s="116"/>
      <c r="J19" s="123"/>
    </row>
    <row r="20" spans="1:10" ht="15" customHeight="1">
      <c r="A20" s="111">
        <v>6</v>
      </c>
      <c r="B20" s="746" t="s">
        <v>1805</v>
      </c>
      <c r="C20" s="1232">
        <v>1953</v>
      </c>
      <c r="D20" s="129" t="s">
        <v>1023</v>
      </c>
      <c r="E20" s="794">
        <v>540000</v>
      </c>
      <c r="F20" s="130"/>
      <c r="G20" s="805"/>
      <c r="H20" s="828">
        <f t="shared" si="0"/>
        <v>540000</v>
      </c>
      <c r="I20" s="116"/>
      <c r="J20" s="123"/>
    </row>
    <row r="21" spans="1:10" ht="15" customHeight="1">
      <c r="A21" s="111">
        <v>7</v>
      </c>
      <c r="B21" s="746" t="s">
        <v>2872</v>
      </c>
      <c r="C21" s="1232">
        <v>1980</v>
      </c>
      <c r="D21" s="129" t="s">
        <v>1009</v>
      </c>
      <c r="E21" s="794">
        <v>540000</v>
      </c>
      <c r="F21" s="130"/>
      <c r="G21" s="805"/>
      <c r="H21" s="828">
        <f t="shared" si="0"/>
        <v>540000</v>
      </c>
      <c r="I21" s="116"/>
      <c r="J21" s="123"/>
    </row>
    <row r="22" spans="1:10" ht="15" customHeight="1">
      <c r="A22" s="131"/>
      <c r="B22" s="1592" t="s">
        <v>478</v>
      </c>
      <c r="C22" s="1593"/>
      <c r="D22" s="1594"/>
      <c r="E22" s="407">
        <f>SUM(E15:E21)</f>
        <v>3780000</v>
      </c>
      <c r="F22" s="132">
        <f>SUM(F15:F19)</f>
        <v>0</v>
      </c>
      <c r="G22" s="805"/>
      <c r="H22" s="407">
        <f>SUM(H15:H21)</f>
        <v>3780000</v>
      </c>
      <c r="I22" s="133"/>
      <c r="J22" s="233"/>
    </row>
    <row r="23" spans="1:10" s="62" customFormat="1" ht="15" customHeight="1">
      <c r="A23" s="1601" t="s">
        <v>2390</v>
      </c>
      <c r="B23" s="1602"/>
      <c r="C23" s="1602"/>
      <c r="D23" s="1602"/>
      <c r="E23" s="1602"/>
      <c r="F23" s="1602"/>
      <c r="G23" s="1602"/>
      <c r="H23" s="1603"/>
      <c r="I23" s="134"/>
      <c r="J23" s="234"/>
    </row>
    <row r="24" spans="1:10" ht="15" customHeight="1">
      <c r="A24" s="135">
        <v>1</v>
      </c>
      <c r="B24" s="114" t="s">
        <v>611</v>
      </c>
      <c r="C24" s="772">
        <v>1944</v>
      </c>
      <c r="D24" s="127" t="s">
        <v>1006</v>
      </c>
      <c r="E24" s="795">
        <v>405000</v>
      </c>
      <c r="F24" s="114"/>
      <c r="G24" s="806"/>
      <c r="H24" s="161">
        <f>E24+G24</f>
        <v>405000</v>
      </c>
      <c r="I24" s="116"/>
      <c r="J24" s="123"/>
    </row>
    <row r="25" spans="1:10" ht="15" customHeight="1">
      <c r="A25" s="135">
        <v>2</v>
      </c>
      <c r="B25" s="114" t="s">
        <v>612</v>
      </c>
      <c r="C25" s="772">
        <v>1938</v>
      </c>
      <c r="D25" s="127" t="s">
        <v>1009</v>
      </c>
      <c r="E25" s="795">
        <v>405000</v>
      </c>
      <c r="F25" s="114"/>
      <c r="G25" s="806"/>
      <c r="H25" s="161">
        <f>E25+G25</f>
        <v>405000</v>
      </c>
      <c r="I25" s="116"/>
      <c r="J25" s="123"/>
    </row>
    <row r="26" spans="1:10" ht="15" customHeight="1">
      <c r="A26" s="1220">
        <v>3</v>
      </c>
      <c r="B26" s="1242" t="s">
        <v>387</v>
      </c>
      <c r="C26" s="1243">
        <v>1958</v>
      </c>
      <c r="D26" s="195" t="s">
        <v>710</v>
      </c>
      <c r="E26" s="795">
        <v>405000</v>
      </c>
      <c r="F26" s="1244"/>
      <c r="G26" s="1245"/>
      <c r="H26" s="161">
        <f>E26+G26</f>
        <v>405000</v>
      </c>
      <c r="I26" s="156"/>
      <c r="J26" s="238"/>
    </row>
    <row r="27" spans="1:10" ht="15" customHeight="1">
      <c r="A27" s="136"/>
      <c r="B27" s="1598" t="s">
        <v>478</v>
      </c>
      <c r="C27" s="1599"/>
      <c r="D27" s="1600"/>
      <c r="E27" s="138">
        <f>SUM(E24:E26)</f>
        <v>1215000</v>
      </c>
      <c r="F27" s="137"/>
      <c r="G27" s="807"/>
      <c r="H27" s="829">
        <f>SUM(H24:H26)</f>
        <v>1215000</v>
      </c>
      <c r="I27" s="139"/>
      <c r="J27" s="235"/>
    </row>
    <row r="28" spans="1:10" s="62" customFormat="1" ht="15" customHeight="1">
      <c r="A28" s="1601" t="s">
        <v>2391</v>
      </c>
      <c r="B28" s="1602"/>
      <c r="C28" s="1602"/>
      <c r="D28" s="1602"/>
      <c r="E28" s="1602"/>
      <c r="F28" s="1602"/>
      <c r="G28" s="1602"/>
      <c r="H28" s="1603"/>
      <c r="I28" s="1617"/>
      <c r="J28" s="1617"/>
    </row>
    <row r="29" spans="1:10" ht="15" customHeight="1">
      <c r="A29" s="141">
        <v>1</v>
      </c>
      <c r="B29" s="197" t="s">
        <v>613</v>
      </c>
      <c r="C29" s="147">
        <v>1926</v>
      </c>
      <c r="D29" s="142" t="s">
        <v>1009</v>
      </c>
      <c r="E29" s="144">
        <v>540000</v>
      </c>
      <c r="F29" s="143"/>
      <c r="G29" s="160"/>
      <c r="H29" s="152">
        <f>E29+G29</f>
        <v>540000</v>
      </c>
      <c r="I29" s="145"/>
      <c r="J29" s="236"/>
    </row>
    <row r="30" spans="1:10" ht="15" customHeight="1">
      <c r="A30" s="141">
        <v>2</v>
      </c>
      <c r="B30" s="747" t="s">
        <v>617</v>
      </c>
      <c r="C30" s="150">
        <v>1932</v>
      </c>
      <c r="D30" s="122" t="s">
        <v>1006</v>
      </c>
      <c r="E30" s="146">
        <v>540000</v>
      </c>
      <c r="F30" s="114"/>
      <c r="G30" s="164"/>
      <c r="H30" s="161">
        <f>E30+G30</f>
        <v>540000</v>
      </c>
      <c r="I30" s="116"/>
      <c r="J30" s="123"/>
    </row>
    <row r="31" spans="1:10" ht="15" customHeight="1">
      <c r="A31" s="111">
        <v>3</v>
      </c>
      <c r="B31" s="115" t="s">
        <v>615</v>
      </c>
      <c r="C31" s="149">
        <v>1927</v>
      </c>
      <c r="D31" s="112" t="s">
        <v>616</v>
      </c>
      <c r="E31" s="146">
        <v>540000</v>
      </c>
      <c r="F31" s="114"/>
      <c r="G31" s="164"/>
      <c r="H31" s="161">
        <f>E31+G31</f>
        <v>540000</v>
      </c>
      <c r="I31" s="116"/>
      <c r="J31" s="123"/>
    </row>
    <row r="32" spans="1:10" ht="15" customHeight="1">
      <c r="A32" s="136"/>
      <c r="B32" s="1598" t="s">
        <v>478</v>
      </c>
      <c r="C32" s="1599"/>
      <c r="D32" s="1600"/>
      <c r="E32" s="138">
        <f>SUM(E29:E31)</f>
        <v>1620000</v>
      </c>
      <c r="F32" s="137"/>
      <c r="G32" s="807"/>
      <c r="H32" s="829">
        <f>SUM(H29:H31)</f>
        <v>1620000</v>
      </c>
      <c r="I32" s="139"/>
      <c r="J32" s="235"/>
    </row>
    <row r="33" spans="1:10" s="62" customFormat="1" ht="15" customHeight="1">
      <c r="A33" s="1601" t="s">
        <v>2389</v>
      </c>
      <c r="B33" s="1602"/>
      <c r="C33" s="1602"/>
      <c r="D33" s="1603"/>
      <c r="E33" s="140"/>
      <c r="F33" s="140"/>
      <c r="G33" s="140"/>
      <c r="H33" s="140"/>
      <c r="I33" s="140"/>
      <c r="J33" s="237"/>
    </row>
    <row r="34" spans="1:10" ht="15" customHeight="1">
      <c r="A34" s="141">
        <v>1</v>
      </c>
      <c r="B34" s="197" t="s">
        <v>619</v>
      </c>
      <c r="C34" s="147">
        <v>1932</v>
      </c>
      <c r="D34" s="148" t="s">
        <v>1005</v>
      </c>
      <c r="E34" s="144">
        <v>270000</v>
      </c>
      <c r="F34" s="143"/>
      <c r="G34" s="160"/>
      <c r="H34" s="152">
        <f>E34+G34</f>
        <v>270000</v>
      </c>
      <c r="I34" s="145"/>
      <c r="J34" s="236"/>
    </row>
    <row r="35" spans="1:10" ht="15" customHeight="1">
      <c r="A35" s="111">
        <v>2</v>
      </c>
      <c r="B35" s="115" t="s">
        <v>624</v>
      </c>
      <c r="C35" s="149">
        <v>1920</v>
      </c>
      <c r="D35" s="112" t="s">
        <v>1005</v>
      </c>
      <c r="E35" s="144">
        <v>270000</v>
      </c>
      <c r="F35" s="114"/>
      <c r="G35" s="164"/>
      <c r="H35" s="152">
        <f aca="true" t="shared" si="1" ref="H35:H83">E35+G35</f>
        <v>270000</v>
      </c>
      <c r="I35" s="116"/>
      <c r="J35" s="123"/>
    </row>
    <row r="36" spans="1:10" ht="15" customHeight="1">
      <c r="A36" s="141">
        <v>3</v>
      </c>
      <c r="B36" s="747" t="s">
        <v>677</v>
      </c>
      <c r="C36" s="150">
        <v>1930</v>
      </c>
      <c r="D36" s="112" t="s">
        <v>1006</v>
      </c>
      <c r="E36" s="144">
        <v>270000</v>
      </c>
      <c r="F36" s="114"/>
      <c r="G36" s="164"/>
      <c r="H36" s="152">
        <f t="shared" si="1"/>
        <v>270000</v>
      </c>
      <c r="I36" s="116"/>
      <c r="J36" s="123"/>
    </row>
    <row r="37" spans="1:10" ht="15" customHeight="1">
      <c r="A37" s="111">
        <v>4</v>
      </c>
      <c r="B37" s="747" t="s">
        <v>696</v>
      </c>
      <c r="C37" s="150">
        <v>1933</v>
      </c>
      <c r="D37" s="112" t="s">
        <v>1006</v>
      </c>
      <c r="E37" s="144">
        <v>270000</v>
      </c>
      <c r="F37" s="114"/>
      <c r="G37" s="164"/>
      <c r="H37" s="152">
        <f t="shared" si="1"/>
        <v>270000</v>
      </c>
      <c r="I37" s="116"/>
      <c r="J37" s="123"/>
    </row>
    <row r="38" spans="1:10" ht="15" customHeight="1">
      <c r="A38" s="141">
        <v>5</v>
      </c>
      <c r="B38" s="747" t="s">
        <v>725</v>
      </c>
      <c r="C38" s="150">
        <v>1933</v>
      </c>
      <c r="D38" s="112" t="s">
        <v>1006</v>
      </c>
      <c r="E38" s="144">
        <v>270000</v>
      </c>
      <c r="F38" s="114"/>
      <c r="G38" s="164"/>
      <c r="H38" s="152">
        <f t="shared" si="1"/>
        <v>270000</v>
      </c>
      <c r="I38" s="116"/>
      <c r="J38" s="123"/>
    </row>
    <row r="39" spans="1:10" ht="15" customHeight="1">
      <c r="A39" s="111">
        <v>6</v>
      </c>
      <c r="B39" s="115" t="s">
        <v>629</v>
      </c>
      <c r="C39" s="149">
        <v>1931</v>
      </c>
      <c r="D39" s="112" t="s">
        <v>614</v>
      </c>
      <c r="E39" s="144">
        <v>270000</v>
      </c>
      <c r="F39" s="114"/>
      <c r="G39" s="164"/>
      <c r="H39" s="152">
        <f t="shared" si="1"/>
        <v>270000</v>
      </c>
      <c r="I39" s="116"/>
      <c r="J39" s="123"/>
    </row>
    <row r="40" spans="1:10" ht="15" customHeight="1">
      <c r="A40" s="141">
        <v>7</v>
      </c>
      <c r="B40" s="115" t="s">
        <v>650</v>
      </c>
      <c r="C40" s="149">
        <v>1925</v>
      </c>
      <c r="D40" s="112" t="s">
        <v>614</v>
      </c>
      <c r="E40" s="144">
        <v>270000</v>
      </c>
      <c r="F40" s="114"/>
      <c r="G40" s="164"/>
      <c r="H40" s="152">
        <f t="shared" si="1"/>
        <v>270000</v>
      </c>
      <c r="I40" s="116"/>
      <c r="J40" s="123"/>
    </row>
    <row r="41" spans="1:10" ht="15" customHeight="1">
      <c r="A41" s="111">
        <v>8</v>
      </c>
      <c r="B41" s="747" t="s">
        <v>683</v>
      </c>
      <c r="C41" s="150">
        <v>1931</v>
      </c>
      <c r="D41" s="112" t="s">
        <v>614</v>
      </c>
      <c r="E41" s="144">
        <v>270000</v>
      </c>
      <c r="F41" s="114"/>
      <c r="G41" s="164"/>
      <c r="H41" s="152">
        <f t="shared" si="1"/>
        <v>270000</v>
      </c>
      <c r="I41" s="116"/>
      <c r="J41" s="123"/>
    </row>
    <row r="42" spans="1:10" ht="15" customHeight="1">
      <c r="A42" s="141">
        <v>9</v>
      </c>
      <c r="B42" s="747" t="s">
        <v>684</v>
      </c>
      <c r="C42" s="150">
        <v>1930</v>
      </c>
      <c r="D42" s="112" t="s">
        <v>614</v>
      </c>
      <c r="E42" s="144">
        <v>270000</v>
      </c>
      <c r="F42" s="114"/>
      <c r="G42" s="164"/>
      <c r="H42" s="152">
        <f t="shared" si="1"/>
        <v>270000</v>
      </c>
      <c r="I42" s="116"/>
      <c r="J42" s="123"/>
    </row>
    <row r="43" spans="1:10" ht="15" customHeight="1">
      <c r="A43" s="111">
        <v>10</v>
      </c>
      <c r="B43" s="116" t="s">
        <v>738</v>
      </c>
      <c r="C43" s="151">
        <v>1935</v>
      </c>
      <c r="D43" s="112" t="s">
        <v>614</v>
      </c>
      <c r="E43" s="144">
        <v>270000</v>
      </c>
      <c r="F43" s="114"/>
      <c r="G43" s="808"/>
      <c r="H43" s="152">
        <f t="shared" si="1"/>
        <v>270000</v>
      </c>
      <c r="I43" s="145"/>
      <c r="J43" s="236"/>
    </row>
    <row r="44" spans="1:10" ht="15" customHeight="1">
      <c r="A44" s="141">
        <v>11</v>
      </c>
      <c r="B44" s="116" t="s">
        <v>2474</v>
      </c>
      <c r="C44" s="151">
        <v>1935</v>
      </c>
      <c r="D44" s="112" t="s">
        <v>614</v>
      </c>
      <c r="E44" s="144">
        <v>270000</v>
      </c>
      <c r="F44" s="114"/>
      <c r="G44" s="808"/>
      <c r="H44" s="152">
        <f t="shared" si="1"/>
        <v>270000</v>
      </c>
      <c r="I44" s="145"/>
      <c r="J44" s="236"/>
    </row>
    <row r="45" spans="1:10" ht="15" customHeight="1">
      <c r="A45" s="111">
        <v>12</v>
      </c>
      <c r="B45" s="115" t="s">
        <v>623</v>
      </c>
      <c r="C45" s="149">
        <v>1931</v>
      </c>
      <c r="D45" s="112" t="s">
        <v>1011</v>
      </c>
      <c r="E45" s="144">
        <v>270000</v>
      </c>
      <c r="F45" s="114"/>
      <c r="G45" s="164"/>
      <c r="H45" s="152">
        <f t="shared" si="1"/>
        <v>270000</v>
      </c>
      <c r="I45" s="116"/>
      <c r="J45" s="123"/>
    </row>
    <row r="46" spans="1:10" ht="15" customHeight="1">
      <c r="A46" s="141">
        <v>13</v>
      </c>
      <c r="B46" s="115" t="s">
        <v>627</v>
      </c>
      <c r="C46" s="149">
        <v>1933</v>
      </c>
      <c r="D46" s="112" t="s">
        <v>1011</v>
      </c>
      <c r="E46" s="144">
        <v>270000</v>
      </c>
      <c r="F46" s="114"/>
      <c r="G46" s="164"/>
      <c r="H46" s="152">
        <f t="shared" si="1"/>
        <v>270000</v>
      </c>
      <c r="I46" s="116"/>
      <c r="J46" s="123"/>
    </row>
    <row r="47" spans="1:10" ht="15" customHeight="1">
      <c r="A47" s="111">
        <v>14</v>
      </c>
      <c r="B47" s="747" t="s">
        <v>690</v>
      </c>
      <c r="C47" s="150">
        <v>1931</v>
      </c>
      <c r="D47" s="112" t="s">
        <v>1011</v>
      </c>
      <c r="E47" s="144">
        <v>270000</v>
      </c>
      <c r="F47" s="114"/>
      <c r="G47" s="164"/>
      <c r="H47" s="152">
        <f t="shared" si="1"/>
        <v>270000</v>
      </c>
      <c r="I47" s="116"/>
      <c r="J47" s="123"/>
    </row>
    <row r="48" spans="1:10" ht="15" customHeight="1">
      <c r="A48" s="141">
        <v>15</v>
      </c>
      <c r="B48" s="747" t="s">
        <v>2388</v>
      </c>
      <c r="C48" s="150">
        <v>1932</v>
      </c>
      <c r="D48" s="112" t="s">
        <v>1011</v>
      </c>
      <c r="E48" s="144">
        <v>270000</v>
      </c>
      <c r="F48" s="114"/>
      <c r="G48" s="164"/>
      <c r="H48" s="152">
        <f t="shared" si="1"/>
        <v>270000</v>
      </c>
      <c r="I48" s="116"/>
      <c r="J48" s="123"/>
    </row>
    <row r="49" spans="1:10" ht="15" customHeight="1">
      <c r="A49" s="111">
        <v>16</v>
      </c>
      <c r="B49" s="748" t="s">
        <v>726</v>
      </c>
      <c r="C49" s="153">
        <v>1933</v>
      </c>
      <c r="D49" s="112" t="s">
        <v>1011</v>
      </c>
      <c r="E49" s="144">
        <v>270000</v>
      </c>
      <c r="F49" s="154"/>
      <c r="G49" s="809"/>
      <c r="H49" s="152">
        <f t="shared" si="1"/>
        <v>270000</v>
      </c>
      <c r="I49" s="156"/>
      <c r="J49" s="238"/>
    </row>
    <row r="50" spans="1:10" ht="15" customHeight="1">
      <c r="A50" s="141">
        <v>17</v>
      </c>
      <c r="B50" s="115" t="s">
        <v>727</v>
      </c>
      <c r="C50" s="150">
        <v>1933</v>
      </c>
      <c r="D50" s="112" t="s">
        <v>1011</v>
      </c>
      <c r="E50" s="144">
        <v>270000</v>
      </c>
      <c r="F50" s="157"/>
      <c r="G50" s="164"/>
      <c r="H50" s="152">
        <f t="shared" si="1"/>
        <v>270000</v>
      </c>
      <c r="I50" s="116"/>
      <c r="J50" s="123"/>
    </row>
    <row r="51" spans="1:10" ht="15" customHeight="1">
      <c r="A51" s="111">
        <v>18</v>
      </c>
      <c r="B51" s="116" t="s">
        <v>739</v>
      </c>
      <c r="C51" s="151">
        <v>1935</v>
      </c>
      <c r="D51" s="112" t="s">
        <v>1011</v>
      </c>
      <c r="E51" s="144">
        <v>270000</v>
      </c>
      <c r="F51" s="114"/>
      <c r="G51" s="808"/>
      <c r="H51" s="152">
        <f t="shared" si="1"/>
        <v>270000</v>
      </c>
      <c r="I51" s="145"/>
      <c r="J51" s="236"/>
    </row>
    <row r="52" spans="1:10" ht="15" customHeight="1">
      <c r="A52" s="141">
        <v>19</v>
      </c>
      <c r="B52" s="116" t="s">
        <v>740</v>
      </c>
      <c r="C52" s="151">
        <v>1935</v>
      </c>
      <c r="D52" s="112" t="s">
        <v>1011</v>
      </c>
      <c r="E52" s="144">
        <v>270000</v>
      </c>
      <c r="F52" s="114"/>
      <c r="G52" s="808"/>
      <c r="H52" s="152">
        <f t="shared" si="1"/>
        <v>270000</v>
      </c>
      <c r="I52" s="145"/>
      <c r="J52" s="236"/>
    </row>
    <row r="53" spans="1:10" ht="15" customHeight="1">
      <c r="A53" s="111">
        <v>20</v>
      </c>
      <c r="B53" s="116" t="s">
        <v>1012</v>
      </c>
      <c r="C53" s="151">
        <v>1935</v>
      </c>
      <c r="D53" s="112" t="s">
        <v>1011</v>
      </c>
      <c r="E53" s="144">
        <v>270000</v>
      </c>
      <c r="F53" s="114"/>
      <c r="G53" s="808"/>
      <c r="H53" s="152">
        <f t="shared" si="1"/>
        <v>270000</v>
      </c>
      <c r="I53" s="145"/>
      <c r="J53" s="236"/>
    </row>
    <row r="54" spans="1:10" ht="15" customHeight="1">
      <c r="A54" s="141">
        <v>21</v>
      </c>
      <c r="B54" s="747" t="s">
        <v>680</v>
      </c>
      <c r="C54" s="150">
        <v>1929</v>
      </c>
      <c r="D54" s="112" t="s">
        <v>2494</v>
      </c>
      <c r="E54" s="144">
        <v>270000</v>
      </c>
      <c r="F54" s="114"/>
      <c r="G54" s="164"/>
      <c r="H54" s="152">
        <f t="shared" si="1"/>
        <v>270000</v>
      </c>
      <c r="I54" s="116"/>
      <c r="J54" s="123"/>
    </row>
    <row r="55" spans="1:10" ht="15" customHeight="1">
      <c r="A55" s="111">
        <v>22</v>
      </c>
      <c r="B55" s="115" t="s">
        <v>370</v>
      </c>
      <c r="C55" s="149">
        <v>1925</v>
      </c>
      <c r="D55" s="127" t="s">
        <v>1009</v>
      </c>
      <c r="E55" s="144">
        <v>270000</v>
      </c>
      <c r="F55" s="114"/>
      <c r="G55" s="164"/>
      <c r="H55" s="152">
        <f t="shared" si="1"/>
        <v>270000</v>
      </c>
      <c r="I55" s="116"/>
      <c r="J55" s="123"/>
    </row>
    <row r="56" spans="1:10" ht="15" customHeight="1">
      <c r="A56" s="141">
        <v>23</v>
      </c>
      <c r="B56" s="115" t="s">
        <v>2771</v>
      </c>
      <c r="C56" s="149">
        <v>1930</v>
      </c>
      <c r="D56" s="127" t="s">
        <v>1009</v>
      </c>
      <c r="E56" s="144">
        <v>270000</v>
      </c>
      <c r="F56" s="114"/>
      <c r="G56" s="164"/>
      <c r="H56" s="152">
        <f t="shared" si="1"/>
        <v>270000</v>
      </c>
      <c r="I56" s="116"/>
      <c r="J56" s="123"/>
    </row>
    <row r="57" spans="1:10" ht="15" customHeight="1">
      <c r="A57" s="111">
        <v>24</v>
      </c>
      <c r="B57" s="115" t="s">
        <v>628</v>
      </c>
      <c r="C57" s="149">
        <v>1921</v>
      </c>
      <c r="D57" s="127" t="s">
        <v>1009</v>
      </c>
      <c r="E57" s="144">
        <v>270000</v>
      </c>
      <c r="F57" s="114"/>
      <c r="G57" s="164"/>
      <c r="H57" s="152">
        <f t="shared" si="1"/>
        <v>270000</v>
      </c>
      <c r="I57" s="116"/>
      <c r="J57" s="123"/>
    </row>
    <row r="58" spans="1:10" ht="15" customHeight="1">
      <c r="A58" s="141">
        <v>25</v>
      </c>
      <c r="B58" s="747" t="s">
        <v>652</v>
      </c>
      <c r="C58" s="150">
        <v>1928</v>
      </c>
      <c r="D58" s="127" t="s">
        <v>1009</v>
      </c>
      <c r="E58" s="144">
        <v>270000</v>
      </c>
      <c r="F58" s="114"/>
      <c r="G58" s="164"/>
      <c r="H58" s="152">
        <f t="shared" si="1"/>
        <v>270000</v>
      </c>
      <c r="I58" s="116"/>
      <c r="J58" s="123"/>
    </row>
    <row r="59" spans="1:10" ht="15" customHeight="1">
      <c r="A59" s="111">
        <v>26</v>
      </c>
      <c r="B59" s="747" t="s">
        <v>653</v>
      </c>
      <c r="C59" s="150">
        <v>1926</v>
      </c>
      <c r="D59" s="127" t="s">
        <v>1009</v>
      </c>
      <c r="E59" s="144">
        <v>270000</v>
      </c>
      <c r="F59" s="114"/>
      <c r="G59" s="164"/>
      <c r="H59" s="152">
        <f t="shared" si="1"/>
        <v>270000</v>
      </c>
      <c r="I59" s="116"/>
      <c r="J59" s="123"/>
    </row>
    <row r="60" spans="1:10" ht="15" customHeight="1">
      <c r="A60" s="141">
        <v>27</v>
      </c>
      <c r="B60" s="747" t="s">
        <v>656</v>
      </c>
      <c r="C60" s="150">
        <v>1926</v>
      </c>
      <c r="D60" s="127" t="s">
        <v>1009</v>
      </c>
      <c r="E60" s="144">
        <v>270000</v>
      </c>
      <c r="F60" s="114"/>
      <c r="G60" s="164"/>
      <c r="H60" s="152">
        <f t="shared" si="1"/>
        <v>270000</v>
      </c>
      <c r="I60" s="116"/>
      <c r="J60" s="123"/>
    </row>
    <row r="61" spans="1:10" ht="15" customHeight="1">
      <c r="A61" s="111">
        <v>28</v>
      </c>
      <c r="B61" s="747" t="s">
        <v>657</v>
      </c>
      <c r="C61" s="150">
        <v>1926</v>
      </c>
      <c r="D61" s="127" t="s">
        <v>1009</v>
      </c>
      <c r="E61" s="144">
        <v>270000</v>
      </c>
      <c r="F61" s="114"/>
      <c r="G61" s="164"/>
      <c r="H61" s="152">
        <f t="shared" si="1"/>
        <v>270000</v>
      </c>
      <c r="I61" s="116"/>
      <c r="J61" s="123"/>
    </row>
    <row r="62" spans="1:10" ht="15" customHeight="1">
      <c r="A62" s="141">
        <v>29</v>
      </c>
      <c r="B62" s="747" t="s">
        <v>685</v>
      </c>
      <c r="C62" s="150">
        <v>1926</v>
      </c>
      <c r="D62" s="127" t="s">
        <v>1009</v>
      </c>
      <c r="E62" s="144">
        <v>270000</v>
      </c>
      <c r="F62" s="114"/>
      <c r="G62" s="164"/>
      <c r="H62" s="152">
        <f t="shared" si="1"/>
        <v>270000</v>
      </c>
      <c r="I62" s="116"/>
      <c r="J62" s="123"/>
    </row>
    <row r="63" spans="1:10" ht="15" customHeight="1">
      <c r="A63" s="111">
        <v>30</v>
      </c>
      <c r="B63" s="747" t="s">
        <v>691</v>
      </c>
      <c r="C63" s="150">
        <v>1931</v>
      </c>
      <c r="D63" s="127" t="s">
        <v>1009</v>
      </c>
      <c r="E63" s="144">
        <v>270000</v>
      </c>
      <c r="F63" s="114"/>
      <c r="G63" s="164"/>
      <c r="H63" s="152">
        <f t="shared" si="1"/>
        <v>270000</v>
      </c>
      <c r="I63" s="116"/>
      <c r="J63" s="123"/>
    </row>
    <row r="64" spans="1:10" ht="15" customHeight="1">
      <c r="A64" s="141">
        <v>31</v>
      </c>
      <c r="B64" s="747" t="s">
        <v>692</v>
      </c>
      <c r="C64" s="150">
        <v>1934</v>
      </c>
      <c r="D64" s="127" t="s">
        <v>1009</v>
      </c>
      <c r="E64" s="144">
        <v>270000</v>
      </c>
      <c r="F64" s="114"/>
      <c r="G64" s="164"/>
      <c r="H64" s="152">
        <f t="shared" si="1"/>
        <v>270000</v>
      </c>
      <c r="I64" s="116"/>
      <c r="J64" s="123"/>
    </row>
    <row r="65" spans="1:10" ht="15" customHeight="1">
      <c r="A65" s="111">
        <v>32</v>
      </c>
      <c r="B65" s="747" t="s">
        <v>694</v>
      </c>
      <c r="C65" s="150">
        <v>1932</v>
      </c>
      <c r="D65" s="127" t="s">
        <v>1009</v>
      </c>
      <c r="E65" s="144">
        <v>270000</v>
      </c>
      <c r="F65" s="114"/>
      <c r="G65" s="164"/>
      <c r="H65" s="152">
        <f t="shared" si="1"/>
        <v>270000</v>
      </c>
      <c r="I65" s="116"/>
      <c r="J65" s="123"/>
    </row>
    <row r="66" spans="1:10" ht="15" customHeight="1">
      <c r="A66" s="141">
        <v>33</v>
      </c>
      <c r="B66" s="747" t="s">
        <v>2765</v>
      </c>
      <c r="C66" s="150">
        <v>1932</v>
      </c>
      <c r="D66" s="127" t="s">
        <v>2565</v>
      </c>
      <c r="E66" s="144">
        <v>270000</v>
      </c>
      <c r="F66" s="114"/>
      <c r="G66" s="164"/>
      <c r="H66" s="152">
        <f t="shared" si="1"/>
        <v>270000</v>
      </c>
      <c r="I66" s="116"/>
      <c r="J66" s="123"/>
    </row>
    <row r="67" spans="1:10" ht="15" customHeight="1">
      <c r="A67" s="111">
        <v>34</v>
      </c>
      <c r="B67" s="747" t="s">
        <v>2101</v>
      </c>
      <c r="C67" s="150">
        <v>1932</v>
      </c>
      <c r="D67" s="127" t="s">
        <v>1009</v>
      </c>
      <c r="E67" s="144">
        <v>270000</v>
      </c>
      <c r="F67" s="114"/>
      <c r="G67" s="164"/>
      <c r="H67" s="152">
        <f t="shared" si="1"/>
        <v>270000</v>
      </c>
      <c r="I67" s="116"/>
      <c r="J67" s="123"/>
    </row>
    <row r="68" spans="1:10" ht="15" customHeight="1">
      <c r="A68" s="141">
        <v>35</v>
      </c>
      <c r="B68" s="747" t="s">
        <v>697</v>
      </c>
      <c r="C68" s="150">
        <v>1933</v>
      </c>
      <c r="D68" s="127" t="s">
        <v>1009</v>
      </c>
      <c r="E68" s="144">
        <v>270000</v>
      </c>
      <c r="F68" s="114"/>
      <c r="G68" s="164"/>
      <c r="H68" s="152">
        <f t="shared" si="1"/>
        <v>270000</v>
      </c>
      <c r="I68" s="116"/>
      <c r="J68" s="123"/>
    </row>
    <row r="69" spans="1:10" ht="15" customHeight="1">
      <c r="A69" s="111">
        <v>36</v>
      </c>
      <c r="B69" s="747" t="s">
        <v>723</v>
      </c>
      <c r="C69" s="150">
        <v>1933</v>
      </c>
      <c r="D69" s="127" t="s">
        <v>1009</v>
      </c>
      <c r="E69" s="144">
        <v>270000</v>
      </c>
      <c r="F69" s="114"/>
      <c r="G69" s="801"/>
      <c r="H69" s="152">
        <f t="shared" si="1"/>
        <v>270000</v>
      </c>
      <c r="I69" s="116"/>
      <c r="J69" s="123"/>
    </row>
    <row r="70" spans="1:10" ht="15" customHeight="1">
      <c r="A70" s="141">
        <v>37</v>
      </c>
      <c r="B70" s="115" t="s">
        <v>724</v>
      </c>
      <c r="C70" s="150">
        <v>1933</v>
      </c>
      <c r="D70" s="127" t="s">
        <v>1009</v>
      </c>
      <c r="E70" s="144">
        <v>270000</v>
      </c>
      <c r="F70" s="114"/>
      <c r="G70" s="164"/>
      <c r="H70" s="152">
        <f t="shared" si="1"/>
        <v>270000</v>
      </c>
      <c r="I70" s="116"/>
      <c r="J70" s="123"/>
    </row>
    <row r="71" spans="1:10" ht="15" customHeight="1">
      <c r="A71" s="111">
        <v>38</v>
      </c>
      <c r="B71" s="749" t="s">
        <v>729</v>
      </c>
      <c r="C71" s="153">
        <v>1933</v>
      </c>
      <c r="D71" s="127" t="s">
        <v>1009</v>
      </c>
      <c r="E71" s="144">
        <v>270000</v>
      </c>
      <c r="F71" s="116"/>
      <c r="G71" s="810"/>
      <c r="H71" s="152">
        <f t="shared" si="1"/>
        <v>270000</v>
      </c>
      <c r="I71" s="145"/>
      <c r="J71" s="236"/>
    </row>
    <row r="72" spans="1:10" ht="15" customHeight="1">
      <c r="A72" s="141">
        <v>39</v>
      </c>
      <c r="B72" s="116" t="s">
        <v>735</v>
      </c>
      <c r="C72" s="151">
        <v>1934</v>
      </c>
      <c r="D72" s="127" t="s">
        <v>1009</v>
      </c>
      <c r="E72" s="144">
        <v>270000</v>
      </c>
      <c r="F72" s="114"/>
      <c r="G72" s="160"/>
      <c r="H72" s="152">
        <f t="shared" si="1"/>
        <v>270000</v>
      </c>
      <c r="I72" s="145"/>
      <c r="J72" s="236"/>
    </row>
    <row r="73" spans="1:10" ht="15" customHeight="1">
      <c r="A73" s="111">
        <v>40</v>
      </c>
      <c r="B73" s="116" t="s">
        <v>2337</v>
      </c>
      <c r="C73" s="159">
        <v>1936</v>
      </c>
      <c r="D73" s="127" t="s">
        <v>1009</v>
      </c>
      <c r="E73" s="144">
        <v>270000</v>
      </c>
      <c r="F73" s="114"/>
      <c r="G73" s="160"/>
      <c r="H73" s="152">
        <f t="shared" si="1"/>
        <v>270000</v>
      </c>
      <c r="I73" s="145"/>
      <c r="J73" s="236"/>
    </row>
    <row r="74" spans="1:10" ht="15" customHeight="1">
      <c r="A74" s="141">
        <v>41</v>
      </c>
      <c r="B74" s="116" t="s">
        <v>1369</v>
      </c>
      <c r="C74" s="159">
        <v>1936</v>
      </c>
      <c r="D74" s="127" t="s">
        <v>1009</v>
      </c>
      <c r="E74" s="144">
        <v>270000</v>
      </c>
      <c r="F74" s="114"/>
      <c r="G74" s="160"/>
      <c r="H74" s="152">
        <f t="shared" si="1"/>
        <v>270000</v>
      </c>
      <c r="I74" s="145"/>
      <c r="J74" s="236"/>
    </row>
    <row r="75" spans="1:10" ht="15" customHeight="1">
      <c r="A75" s="111">
        <v>42</v>
      </c>
      <c r="B75" s="747" t="s">
        <v>570</v>
      </c>
      <c r="C75" s="153">
        <v>1935</v>
      </c>
      <c r="D75" s="127" t="s">
        <v>1009</v>
      </c>
      <c r="E75" s="144">
        <v>270000</v>
      </c>
      <c r="F75" s="126"/>
      <c r="G75" s="810"/>
      <c r="H75" s="152">
        <f t="shared" si="1"/>
        <v>270000</v>
      </c>
      <c r="I75" s="145"/>
      <c r="J75" s="236"/>
    </row>
    <row r="76" spans="1:10" ht="15" customHeight="1">
      <c r="A76" s="141">
        <v>43</v>
      </c>
      <c r="B76" s="747" t="s">
        <v>686</v>
      </c>
      <c r="C76" s="150">
        <v>1928</v>
      </c>
      <c r="D76" s="122" t="s">
        <v>687</v>
      </c>
      <c r="E76" s="144">
        <v>270000</v>
      </c>
      <c r="F76" s="114"/>
      <c r="G76" s="164"/>
      <c r="H76" s="152">
        <f t="shared" si="1"/>
        <v>270000</v>
      </c>
      <c r="I76" s="116"/>
      <c r="J76" s="123"/>
    </row>
    <row r="77" spans="1:10" ht="15" customHeight="1">
      <c r="A77" s="111">
        <v>44</v>
      </c>
      <c r="B77" s="115" t="s">
        <v>728</v>
      </c>
      <c r="C77" s="150">
        <v>1927</v>
      </c>
      <c r="D77" s="142" t="s">
        <v>687</v>
      </c>
      <c r="E77" s="144">
        <v>270000</v>
      </c>
      <c r="F77" s="114"/>
      <c r="G77" s="160"/>
      <c r="H77" s="152">
        <f t="shared" si="1"/>
        <v>270000</v>
      </c>
      <c r="I77" s="145"/>
      <c r="J77" s="236"/>
    </row>
    <row r="78" spans="1:10" ht="15" customHeight="1">
      <c r="A78" s="141">
        <v>45</v>
      </c>
      <c r="B78" s="747" t="s">
        <v>658</v>
      </c>
      <c r="C78" s="150">
        <v>1930</v>
      </c>
      <c r="D78" s="112" t="s">
        <v>1007</v>
      </c>
      <c r="E78" s="144">
        <v>270000</v>
      </c>
      <c r="F78" s="114"/>
      <c r="G78" s="164"/>
      <c r="H78" s="152">
        <f t="shared" si="1"/>
        <v>270000</v>
      </c>
      <c r="I78" s="116"/>
      <c r="J78" s="123"/>
    </row>
    <row r="79" spans="1:10" ht="15" customHeight="1">
      <c r="A79" s="111">
        <v>46</v>
      </c>
      <c r="B79" s="115" t="s">
        <v>618</v>
      </c>
      <c r="C79" s="149">
        <v>1932</v>
      </c>
      <c r="D79" s="112" t="s">
        <v>1007</v>
      </c>
      <c r="E79" s="144">
        <v>270000</v>
      </c>
      <c r="F79" s="114"/>
      <c r="G79" s="164"/>
      <c r="H79" s="152">
        <f t="shared" si="1"/>
        <v>270000</v>
      </c>
      <c r="I79" s="116"/>
      <c r="J79" s="123"/>
    </row>
    <row r="80" spans="1:10" ht="15" customHeight="1">
      <c r="A80" s="141">
        <v>47</v>
      </c>
      <c r="B80" s="747" t="s">
        <v>681</v>
      </c>
      <c r="C80" s="150">
        <v>1930</v>
      </c>
      <c r="D80" s="112" t="s">
        <v>1007</v>
      </c>
      <c r="E80" s="144">
        <v>270000</v>
      </c>
      <c r="F80" s="114"/>
      <c r="G80" s="164"/>
      <c r="H80" s="152">
        <f t="shared" si="1"/>
        <v>270000</v>
      </c>
      <c r="I80" s="116"/>
      <c r="J80" s="123"/>
    </row>
    <row r="81" spans="1:10" ht="15" customHeight="1">
      <c r="A81" s="111">
        <v>48</v>
      </c>
      <c r="B81" s="747" t="s">
        <v>2340</v>
      </c>
      <c r="C81" s="150">
        <v>1936</v>
      </c>
      <c r="D81" s="112" t="s">
        <v>2339</v>
      </c>
      <c r="E81" s="144">
        <v>270000</v>
      </c>
      <c r="F81" s="114"/>
      <c r="G81" s="164"/>
      <c r="H81" s="152">
        <f t="shared" si="1"/>
        <v>270000</v>
      </c>
      <c r="I81" s="116"/>
      <c r="J81" s="123"/>
    </row>
    <row r="82" spans="1:10" ht="15" customHeight="1">
      <c r="A82" s="141">
        <v>49</v>
      </c>
      <c r="B82" s="747" t="s">
        <v>371</v>
      </c>
      <c r="C82" s="150">
        <v>1935</v>
      </c>
      <c r="D82" s="112" t="s">
        <v>1007</v>
      </c>
      <c r="E82" s="144">
        <v>270000</v>
      </c>
      <c r="F82" s="114"/>
      <c r="G82" s="164"/>
      <c r="H82" s="152">
        <f t="shared" si="1"/>
        <v>270000</v>
      </c>
      <c r="I82" s="116"/>
      <c r="J82" s="123"/>
    </row>
    <row r="83" spans="1:10" ht="15" customHeight="1">
      <c r="A83" s="111">
        <v>50</v>
      </c>
      <c r="B83" s="115" t="s">
        <v>1609</v>
      </c>
      <c r="C83" s="150">
        <v>1935</v>
      </c>
      <c r="D83" s="122" t="s">
        <v>621</v>
      </c>
      <c r="E83" s="144">
        <v>270000</v>
      </c>
      <c r="F83" s="114"/>
      <c r="G83" s="160"/>
      <c r="H83" s="152">
        <f t="shared" si="1"/>
        <v>270000</v>
      </c>
      <c r="I83" s="145"/>
      <c r="J83" s="236"/>
    </row>
    <row r="84" spans="1:10" ht="15" customHeight="1">
      <c r="A84" s="141">
        <v>51</v>
      </c>
      <c r="B84" s="747" t="s">
        <v>625</v>
      </c>
      <c r="C84" s="150">
        <v>1931</v>
      </c>
      <c r="D84" s="112" t="s">
        <v>626</v>
      </c>
      <c r="E84" s="144">
        <v>270000</v>
      </c>
      <c r="F84" s="114"/>
      <c r="G84" s="164"/>
      <c r="H84" s="152">
        <f aca="true" t="shared" si="2" ref="H84:H101">E84+G84</f>
        <v>270000</v>
      </c>
      <c r="I84" s="116"/>
      <c r="J84" s="123"/>
    </row>
    <row r="85" spans="1:10" ht="15" customHeight="1">
      <c r="A85" s="111">
        <v>52</v>
      </c>
      <c r="B85" s="747" t="s">
        <v>651</v>
      </c>
      <c r="C85" s="150">
        <v>1925</v>
      </c>
      <c r="D85" s="112" t="s">
        <v>604</v>
      </c>
      <c r="E85" s="144">
        <v>270000</v>
      </c>
      <c r="F85" s="114"/>
      <c r="G85" s="164"/>
      <c r="H85" s="152">
        <f t="shared" si="2"/>
        <v>270000</v>
      </c>
      <c r="I85" s="116"/>
      <c r="J85" s="123"/>
    </row>
    <row r="86" spans="1:10" ht="15" customHeight="1">
      <c r="A86" s="141">
        <v>53</v>
      </c>
      <c r="B86" s="747" t="s">
        <v>654</v>
      </c>
      <c r="C86" s="150">
        <v>1925</v>
      </c>
      <c r="D86" s="112" t="s">
        <v>655</v>
      </c>
      <c r="E86" s="144">
        <v>270000</v>
      </c>
      <c r="F86" s="114"/>
      <c r="G86" s="164"/>
      <c r="H86" s="152">
        <f t="shared" si="2"/>
        <v>270000</v>
      </c>
      <c r="I86" s="116"/>
      <c r="J86" s="123"/>
    </row>
    <row r="87" spans="1:10" ht="15" customHeight="1">
      <c r="A87" s="111">
        <v>54</v>
      </c>
      <c r="B87" s="115" t="s">
        <v>620</v>
      </c>
      <c r="C87" s="149">
        <v>1933</v>
      </c>
      <c r="D87" s="122" t="s">
        <v>604</v>
      </c>
      <c r="E87" s="144">
        <v>270000</v>
      </c>
      <c r="F87" s="114"/>
      <c r="G87" s="164"/>
      <c r="H87" s="152">
        <f t="shared" si="2"/>
        <v>270000</v>
      </c>
      <c r="I87" s="116"/>
      <c r="J87" s="123"/>
    </row>
    <row r="88" spans="1:10" ht="15" customHeight="1">
      <c r="A88" s="141">
        <v>55</v>
      </c>
      <c r="B88" s="747" t="s">
        <v>659</v>
      </c>
      <c r="C88" s="150">
        <v>1928</v>
      </c>
      <c r="D88" s="112" t="s">
        <v>577</v>
      </c>
      <c r="E88" s="144">
        <v>270000</v>
      </c>
      <c r="F88" s="114"/>
      <c r="G88" s="164"/>
      <c r="H88" s="161">
        <f t="shared" si="2"/>
        <v>270000</v>
      </c>
      <c r="I88" s="116"/>
      <c r="J88" s="123"/>
    </row>
    <row r="89" spans="1:10" ht="15" customHeight="1">
      <c r="A89" s="111">
        <v>56</v>
      </c>
      <c r="B89" s="747" t="s">
        <v>660</v>
      </c>
      <c r="C89" s="150">
        <v>1928</v>
      </c>
      <c r="D89" s="112" t="s">
        <v>577</v>
      </c>
      <c r="E89" s="144">
        <v>270000</v>
      </c>
      <c r="F89" s="114"/>
      <c r="G89" s="164"/>
      <c r="H89" s="161">
        <f t="shared" si="2"/>
        <v>270000</v>
      </c>
      <c r="I89" s="116"/>
      <c r="J89" s="123"/>
    </row>
    <row r="90" spans="1:10" ht="15" customHeight="1">
      <c r="A90" s="141">
        <v>57</v>
      </c>
      <c r="B90" s="747" t="s">
        <v>662</v>
      </c>
      <c r="C90" s="150">
        <v>1930</v>
      </c>
      <c r="D90" s="112" t="s">
        <v>577</v>
      </c>
      <c r="E90" s="144">
        <v>270000</v>
      </c>
      <c r="F90" s="114"/>
      <c r="G90" s="164"/>
      <c r="H90" s="161">
        <f t="shared" si="2"/>
        <v>270000</v>
      </c>
      <c r="I90" s="116"/>
      <c r="J90" s="123"/>
    </row>
    <row r="91" spans="1:10" ht="15" customHeight="1">
      <c r="A91" s="111">
        <v>58</v>
      </c>
      <c r="B91" s="747" t="s">
        <v>665</v>
      </c>
      <c r="C91" s="150">
        <v>1930</v>
      </c>
      <c r="D91" s="112" t="s">
        <v>577</v>
      </c>
      <c r="E91" s="144">
        <v>270000</v>
      </c>
      <c r="F91" s="114"/>
      <c r="G91" s="164"/>
      <c r="H91" s="161">
        <f t="shared" si="2"/>
        <v>270000</v>
      </c>
      <c r="I91" s="116"/>
      <c r="J91" s="123"/>
    </row>
    <row r="92" spans="1:10" ht="15" customHeight="1">
      <c r="A92" s="141">
        <v>59</v>
      </c>
      <c r="B92" s="747" t="s">
        <v>1954</v>
      </c>
      <c r="C92" s="150">
        <v>1930</v>
      </c>
      <c r="D92" s="112" t="s">
        <v>577</v>
      </c>
      <c r="E92" s="144">
        <v>270000</v>
      </c>
      <c r="F92" s="114"/>
      <c r="G92" s="164"/>
      <c r="H92" s="161">
        <f t="shared" si="2"/>
        <v>270000</v>
      </c>
      <c r="I92" s="116"/>
      <c r="J92" s="123"/>
    </row>
    <row r="93" spans="1:10" ht="15" customHeight="1">
      <c r="A93" s="111">
        <v>60</v>
      </c>
      <c r="B93" s="747" t="s">
        <v>695</v>
      </c>
      <c r="C93" s="150">
        <v>1932</v>
      </c>
      <c r="D93" s="112" t="s">
        <v>577</v>
      </c>
      <c r="E93" s="144">
        <v>270000</v>
      </c>
      <c r="F93" s="114"/>
      <c r="G93" s="164"/>
      <c r="H93" s="161">
        <f t="shared" si="2"/>
        <v>270000</v>
      </c>
      <c r="I93" s="116"/>
      <c r="J93" s="123"/>
    </row>
    <row r="94" spans="1:10" ht="15" customHeight="1">
      <c r="A94" s="141">
        <v>61</v>
      </c>
      <c r="B94" s="747" t="s">
        <v>693</v>
      </c>
      <c r="C94" s="150">
        <v>1933</v>
      </c>
      <c r="D94" s="112" t="s">
        <v>577</v>
      </c>
      <c r="E94" s="144">
        <v>270000</v>
      </c>
      <c r="F94" s="114"/>
      <c r="G94" s="164"/>
      <c r="H94" s="161">
        <f t="shared" si="2"/>
        <v>270000</v>
      </c>
      <c r="I94" s="116"/>
      <c r="J94" s="123"/>
    </row>
    <row r="95" spans="1:10" ht="15" customHeight="1">
      <c r="A95" s="111">
        <v>62</v>
      </c>
      <c r="B95" s="116" t="s">
        <v>737</v>
      </c>
      <c r="C95" s="151">
        <v>1935</v>
      </c>
      <c r="D95" s="112" t="s">
        <v>577</v>
      </c>
      <c r="E95" s="144">
        <v>270000</v>
      </c>
      <c r="F95" s="114"/>
      <c r="G95" s="808"/>
      <c r="H95" s="161">
        <f t="shared" si="2"/>
        <v>270000</v>
      </c>
      <c r="I95" s="145"/>
      <c r="J95" s="236"/>
    </row>
    <row r="96" spans="1:10" ht="15" customHeight="1">
      <c r="A96" s="141">
        <v>63</v>
      </c>
      <c r="B96" s="116" t="s">
        <v>741</v>
      </c>
      <c r="C96" s="151">
        <v>1935</v>
      </c>
      <c r="D96" s="112" t="s">
        <v>577</v>
      </c>
      <c r="E96" s="144">
        <v>270000</v>
      </c>
      <c r="F96" s="114"/>
      <c r="G96" s="808"/>
      <c r="H96" s="161">
        <f t="shared" si="2"/>
        <v>270000</v>
      </c>
      <c r="I96" s="145"/>
      <c r="J96" s="236"/>
    </row>
    <row r="97" spans="1:10" ht="15" customHeight="1">
      <c r="A97" s="111">
        <v>64</v>
      </c>
      <c r="B97" s="116" t="s">
        <v>2338</v>
      </c>
      <c r="C97" s="151">
        <v>1936</v>
      </c>
      <c r="D97" s="112" t="s">
        <v>577</v>
      </c>
      <c r="E97" s="146">
        <v>270000</v>
      </c>
      <c r="F97" s="114"/>
      <c r="G97" s="198"/>
      <c r="H97" s="161">
        <f t="shared" si="2"/>
        <v>270000</v>
      </c>
      <c r="I97" s="116"/>
      <c r="J97" s="123"/>
    </row>
    <row r="98" spans="1:10" ht="15" customHeight="1">
      <c r="A98" s="141">
        <v>65</v>
      </c>
      <c r="B98" s="145" t="s">
        <v>2475</v>
      </c>
      <c r="C98" s="159">
        <v>1935</v>
      </c>
      <c r="D98" s="142" t="s">
        <v>2476</v>
      </c>
      <c r="E98" s="144">
        <v>270000</v>
      </c>
      <c r="F98" s="143"/>
      <c r="G98" s="160"/>
      <c r="H98" s="152">
        <f t="shared" si="2"/>
        <v>270000</v>
      </c>
      <c r="I98" s="145"/>
      <c r="J98" s="236"/>
    </row>
    <row r="99" spans="1:10" ht="15" customHeight="1">
      <c r="A99" s="111">
        <v>66</v>
      </c>
      <c r="B99" s="116" t="s">
        <v>1477</v>
      </c>
      <c r="C99" s="159">
        <v>1936</v>
      </c>
      <c r="D99" s="127" t="s">
        <v>146</v>
      </c>
      <c r="E99" s="144">
        <v>270000</v>
      </c>
      <c r="F99" s="114"/>
      <c r="G99" s="160"/>
      <c r="H99" s="161">
        <f t="shared" si="2"/>
        <v>270000</v>
      </c>
      <c r="I99" s="145"/>
      <c r="J99" s="236"/>
    </row>
    <row r="100" spans="1:10" ht="15" customHeight="1">
      <c r="A100" s="141">
        <v>67</v>
      </c>
      <c r="B100" s="747" t="s">
        <v>666</v>
      </c>
      <c r="C100" s="150">
        <v>1921</v>
      </c>
      <c r="D100" s="122" t="s">
        <v>667</v>
      </c>
      <c r="E100" s="144">
        <v>270000</v>
      </c>
      <c r="F100" s="114"/>
      <c r="G100" s="160"/>
      <c r="H100" s="161">
        <f t="shared" si="2"/>
        <v>270000</v>
      </c>
      <c r="I100" s="145"/>
      <c r="J100" s="236"/>
    </row>
    <row r="101" spans="1:10" ht="15" customHeight="1">
      <c r="A101" s="111">
        <v>68</v>
      </c>
      <c r="B101" s="747" t="s">
        <v>579</v>
      </c>
      <c r="C101" s="218">
        <v>1936</v>
      </c>
      <c r="D101" s="103" t="s">
        <v>580</v>
      </c>
      <c r="E101" s="144">
        <v>270000</v>
      </c>
      <c r="F101" s="114"/>
      <c r="G101" s="164"/>
      <c r="H101" s="161">
        <f t="shared" si="2"/>
        <v>270000</v>
      </c>
      <c r="I101" s="116"/>
      <c r="J101" s="123"/>
    </row>
    <row r="102" spans="1:11" ht="15" customHeight="1">
      <c r="A102" s="141">
        <v>69</v>
      </c>
      <c r="B102" s="750" t="s">
        <v>712</v>
      </c>
      <c r="C102" s="773">
        <v>1930</v>
      </c>
      <c r="D102" s="163" t="s">
        <v>748</v>
      </c>
      <c r="E102" s="144">
        <v>270000</v>
      </c>
      <c r="F102" s="143"/>
      <c r="G102" s="160"/>
      <c r="H102" s="152">
        <v>270000</v>
      </c>
      <c r="I102" s="145"/>
      <c r="J102" s="236" t="s">
        <v>1678</v>
      </c>
      <c r="K102" s="218"/>
    </row>
    <row r="103" spans="1:10" ht="15" customHeight="1">
      <c r="A103" s="111">
        <v>70</v>
      </c>
      <c r="B103" s="115" t="s">
        <v>746</v>
      </c>
      <c r="C103" s="150">
        <v>1933</v>
      </c>
      <c r="D103" s="127" t="s">
        <v>1011</v>
      </c>
      <c r="E103" s="146">
        <v>270000</v>
      </c>
      <c r="F103" s="114"/>
      <c r="G103" s="164"/>
      <c r="H103" s="161">
        <v>270000</v>
      </c>
      <c r="I103" s="116"/>
      <c r="J103" s="236" t="s">
        <v>1678</v>
      </c>
    </row>
    <row r="104" spans="1:10" ht="15" customHeight="1">
      <c r="A104" s="141">
        <v>71</v>
      </c>
      <c r="B104" s="115" t="s">
        <v>747</v>
      </c>
      <c r="C104" s="149">
        <v>1932</v>
      </c>
      <c r="D104" s="112" t="s">
        <v>1014</v>
      </c>
      <c r="E104" s="146">
        <v>270000</v>
      </c>
      <c r="F104" s="114"/>
      <c r="G104" s="164"/>
      <c r="H104" s="161">
        <v>270000</v>
      </c>
      <c r="I104" s="116"/>
      <c r="J104" s="236" t="s">
        <v>1678</v>
      </c>
    </row>
    <row r="105" spans="1:10" ht="15" customHeight="1">
      <c r="A105" s="111">
        <v>72</v>
      </c>
      <c r="B105" s="747" t="s">
        <v>742</v>
      </c>
      <c r="C105" s="150">
        <v>1929</v>
      </c>
      <c r="D105" s="127" t="s">
        <v>1009</v>
      </c>
      <c r="E105" s="146">
        <v>270000</v>
      </c>
      <c r="F105" s="114"/>
      <c r="G105" s="164"/>
      <c r="H105" s="161">
        <v>270000</v>
      </c>
      <c r="I105" s="116"/>
      <c r="J105" s="236" t="s">
        <v>1678</v>
      </c>
    </row>
    <row r="106" spans="1:10" ht="15" customHeight="1">
      <c r="A106" s="141">
        <v>73</v>
      </c>
      <c r="B106" s="747" t="s">
        <v>744</v>
      </c>
      <c r="C106" s="150">
        <v>1932</v>
      </c>
      <c r="D106" s="127" t="s">
        <v>1009</v>
      </c>
      <c r="E106" s="146">
        <v>270000</v>
      </c>
      <c r="F106" s="114"/>
      <c r="G106" s="164"/>
      <c r="H106" s="161">
        <v>270000</v>
      </c>
      <c r="I106" s="116"/>
      <c r="J106" s="236" t="s">
        <v>1678</v>
      </c>
    </row>
    <row r="107" spans="1:10" ht="15" customHeight="1">
      <c r="A107" s="111">
        <v>74</v>
      </c>
      <c r="B107" s="115" t="s">
        <v>738</v>
      </c>
      <c r="C107" s="150">
        <v>1934</v>
      </c>
      <c r="D107" s="142" t="s">
        <v>749</v>
      </c>
      <c r="E107" s="146">
        <v>270000</v>
      </c>
      <c r="F107" s="114"/>
      <c r="G107" s="164"/>
      <c r="H107" s="161">
        <v>270000</v>
      </c>
      <c r="I107" s="145"/>
      <c r="J107" s="236" t="s">
        <v>1678</v>
      </c>
    </row>
    <row r="108" spans="1:10" ht="15" customHeight="1">
      <c r="A108" s="141">
        <v>75</v>
      </c>
      <c r="B108" s="115" t="s">
        <v>750</v>
      </c>
      <c r="C108" s="150">
        <v>1934</v>
      </c>
      <c r="D108" s="142" t="s">
        <v>749</v>
      </c>
      <c r="E108" s="146">
        <v>270000</v>
      </c>
      <c r="F108" s="114"/>
      <c r="G108" s="164"/>
      <c r="H108" s="161">
        <v>270000</v>
      </c>
      <c r="I108" s="145"/>
      <c r="J108" s="236" t="s">
        <v>1678</v>
      </c>
    </row>
    <row r="109" spans="1:10" ht="15" customHeight="1">
      <c r="A109" s="111">
        <v>76</v>
      </c>
      <c r="B109" s="747" t="s">
        <v>743</v>
      </c>
      <c r="C109" s="150">
        <v>1928</v>
      </c>
      <c r="D109" s="112" t="s">
        <v>655</v>
      </c>
      <c r="E109" s="146">
        <v>270000</v>
      </c>
      <c r="F109" s="114"/>
      <c r="G109" s="164"/>
      <c r="H109" s="161">
        <v>270000</v>
      </c>
      <c r="I109" s="116"/>
      <c r="J109" s="236" t="s">
        <v>1678</v>
      </c>
    </row>
    <row r="110" spans="1:10" ht="15" customHeight="1">
      <c r="A110" s="141">
        <v>77</v>
      </c>
      <c r="B110" s="747" t="s">
        <v>745</v>
      </c>
      <c r="C110" s="150">
        <v>1933</v>
      </c>
      <c r="D110" s="112" t="s">
        <v>604</v>
      </c>
      <c r="E110" s="146">
        <v>270000</v>
      </c>
      <c r="F110" s="114"/>
      <c r="G110" s="164"/>
      <c r="H110" s="161">
        <v>270000</v>
      </c>
      <c r="I110" s="116"/>
      <c r="J110" s="236" t="s">
        <v>1678</v>
      </c>
    </row>
    <row r="111" spans="1:10" ht="15" customHeight="1">
      <c r="A111" s="111">
        <v>78</v>
      </c>
      <c r="B111" s="747" t="s">
        <v>663</v>
      </c>
      <c r="C111" s="150">
        <v>1929</v>
      </c>
      <c r="D111" s="112" t="s">
        <v>577</v>
      </c>
      <c r="E111" s="146">
        <v>270000</v>
      </c>
      <c r="F111" s="114"/>
      <c r="G111" s="164"/>
      <c r="H111" s="161">
        <v>270000</v>
      </c>
      <c r="I111" s="116"/>
      <c r="J111" s="236" t="s">
        <v>1678</v>
      </c>
    </row>
    <row r="112" spans="1:10" ht="15" customHeight="1">
      <c r="A112" s="141">
        <v>79</v>
      </c>
      <c r="B112" s="747" t="s">
        <v>534</v>
      </c>
      <c r="C112" s="150">
        <v>1928</v>
      </c>
      <c r="D112" s="112" t="s">
        <v>577</v>
      </c>
      <c r="E112" s="146">
        <v>270000</v>
      </c>
      <c r="F112" s="114"/>
      <c r="G112" s="164"/>
      <c r="H112" s="161">
        <v>270000</v>
      </c>
      <c r="I112" s="116"/>
      <c r="J112" s="236" t="s">
        <v>1678</v>
      </c>
    </row>
    <row r="113" spans="1:10" ht="15" customHeight="1">
      <c r="A113" s="111">
        <v>80</v>
      </c>
      <c r="B113" s="747" t="s">
        <v>661</v>
      </c>
      <c r="C113" s="150">
        <v>1927</v>
      </c>
      <c r="D113" s="112" t="s">
        <v>577</v>
      </c>
      <c r="E113" s="146">
        <v>270000</v>
      </c>
      <c r="F113" s="114"/>
      <c r="G113" s="164"/>
      <c r="H113" s="161">
        <v>270000</v>
      </c>
      <c r="I113" s="116"/>
      <c r="J113" s="236" t="s">
        <v>1678</v>
      </c>
    </row>
    <row r="114" spans="1:10" ht="15" customHeight="1">
      <c r="A114" s="141">
        <v>81</v>
      </c>
      <c r="B114" s="747" t="s">
        <v>688</v>
      </c>
      <c r="C114" s="150">
        <v>1931</v>
      </c>
      <c r="D114" s="122" t="s">
        <v>621</v>
      </c>
      <c r="E114" s="146">
        <v>270000</v>
      </c>
      <c r="F114" s="114"/>
      <c r="G114" s="164"/>
      <c r="H114" s="161">
        <v>270000</v>
      </c>
      <c r="I114" s="116"/>
      <c r="J114" s="236" t="s">
        <v>1678</v>
      </c>
    </row>
    <row r="115" spans="1:10" ht="15" customHeight="1">
      <c r="A115" s="111">
        <v>82</v>
      </c>
      <c r="B115" s="747" t="s">
        <v>1953</v>
      </c>
      <c r="C115" s="150">
        <v>1929</v>
      </c>
      <c r="D115" s="112" t="s">
        <v>1007</v>
      </c>
      <c r="E115" s="146">
        <v>270000</v>
      </c>
      <c r="F115" s="114"/>
      <c r="G115" s="164"/>
      <c r="H115" s="161">
        <v>270000</v>
      </c>
      <c r="I115" s="116"/>
      <c r="J115" s="236" t="s">
        <v>1678</v>
      </c>
    </row>
    <row r="116" spans="1:10" ht="15" customHeight="1">
      <c r="A116" s="141">
        <v>83</v>
      </c>
      <c r="B116" s="747" t="s">
        <v>2341</v>
      </c>
      <c r="C116" s="150">
        <v>1936</v>
      </c>
      <c r="D116" s="112" t="s">
        <v>2342</v>
      </c>
      <c r="E116" s="146">
        <v>270000</v>
      </c>
      <c r="F116" s="114"/>
      <c r="G116" s="164"/>
      <c r="H116" s="161">
        <v>270000</v>
      </c>
      <c r="I116" s="116"/>
      <c r="J116" s="236" t="s">
        <v>1678</v>
      </c>
    </row>
    <row r="117" spans="1:10" ht="15" customHeight="1">
      <c r="A117" s="111">
        <v>84</v>
      </c>
      <c r="B117" s="747" t="s">
        <v>2343</v>
      </c>
      <c r="C117" s="150">
        <v>1936</v>
      </c>
      <c r="D117" s="112" t="s">
        <v>2344</v>
      </c>
      <c r="E117" s="146">
        <v>270000</v>
      </c>
      <c r="F117" s="114"/>
      <c r="G117" s="164"/>
      <c r="H117" s="161">
        <v>270000</v>
      </c>
      <c r="I117" s="116"/>
      <c r="J117" s="236" t="s">
        <v>1678</v>
      </c>
    </row>
    <row r="118" spans="1:10" ht="15" customHeight="1">
      <c r="A118" s="141">
        <v>85</v>
      </c>
      <c r="B118" s="747" t="s">
        <v>678</v>
      </c>
      <c r="C118" s="150">
        <v>1928</v>
      </c>
      <c r="D118" s="112" t="s">
        <v>1006</v>
      </c>
      <c r="E118" s="146">
        <v>270000</v>
      </c>
      <c r="F118" s="114"/>
      <c r="G118" s="164"/>
      <c r="H118" s="161">
        <v>270000</v>
      </c>
      <c r="I118" s="116"/>
      <c r="J118" s="236"/>
    </row>
    <row r="119" spans="1:10" ht="15" customHeight="1">
      <c r="A119" s="111">
        <v>86</v>
      </c>
      <c r="B119" s="116" t="s">
        <v>736</v>
      </c>
      <c r="C119" s="151">
        <v>1934</v>
      </c>
      <c r="D119" s="112" t="s">
        <v>614</v>
      </c>
      <c r="E119" s="146">
        <v>270000</v>
      </c>
      <c r="F119" s="114"/>
      <c r="G119" s="164"/>
      <c r="H119" s="161">
        <v>270000</v>
      </c>
      <c r="I119" s="116"/>
      <c r="J119" s="236"/>
    </row>
    <row r="120" spans="1:10" ht="15" customHeight="1">
      <c r="A120" s="141">
        <v>87</v>
      </c>
      <c r="B120" s="199" t="s">
        <v>1440</v>
      </c>
      <c r="C120" s="151">
        <v>1936</v>
      </c>
      <c r="D120" s="165" t="s">
        <v>1972</v>
      </c>
      <c r="E120" s="146">
        <v>270000</v>
      </c>
      <c r="F120" s="114"/>
      <c r="G120" s="164"/>
      <c r="H120" s="161">
        <f>E120+G120</f>
        <v>270000</v>
      </c>
      <c r="I120" s="116"/>
      <c r="J120" s="236"/>
    </row>
    <row r="121" spans="1:10" ht="15" customHeight="1">
      <c r="A121" s="111">
        <v>88</v>
      </c>
      <c r="B121" s="199" t="s">
        <v>1973</v>
      </c>
      <c r="C121" s="151">
        <v>1936</v>
      </c>
      <c r="D121" s="165" t="s">
        <v>1009</v>
      </c>
      <c r="E121" s="146">
        <v>270000</v>
      </c>
      <c r="F121" s="114"/>
      <c r="G121" s="164"/>
      <c r="H121" s="161">
        <f>E121+G121</f>
        <v>270000</v>
      </c>
      <c r="I121" s="116"/>
      <c r="J121" s="236"/>
    </row>
    <row r="122" spans="1:10" ht="15" customHeight="1">
      <c r="A122" s="141">
        <v>89</v>
      </c>
      <c r="B122" s="751" t="s">
        <v>1294</v>
      </c>
      <c r="C122" s="166">
        <v>1936</v>
      </c>
      <c r="D122" s="167" t="s">
        <v>2566</v>
      </c>
      <c r="E122" s="222">
        <v>270000</v>
      </c>
      <c r="F122" s="158"/>
      <c r="G122" s="168"/>
      <c r="H122" s="830">
        <f>E122+G122</f>
        <v>270000</v>
      </c>
      <c r="I122" s="116"/>
      <c r="J122" s="236"/>
    </row>
    <row r="123" spans="1:10" ht="15" customHeight="1">
      <c r="A123" s="111">
        <v>90</v>
      </c>
      <c r="B123" s="751" t="s">
        <v>730</v>
      </c>
      <c r="C123" s="166">
        <v>1935</v>
      </c>
      <c r="D123" s="167" t="s">
        <v>731</v>
      </c>
      <c r="E123" s="222">
        <v>270000</v>
      </c>
      <c r="F123" s="158"/>
      <c r="G123" s="168"/>
      <c r="H123" s="830">
        <f aca="true" t="shared" si="3" ref="H123:H145">G123+E123</f>
        <v>270000</v>
      </c>
      <c r="I123" s="116"/>
      <c r="J123" s="236"/>
    </row>
    <row r="124" spans="1:10" ht="15" customHeight="1">
      <c r="A124" s="141">
        <v>91</v>
      </c>
      <c r="B124" s="747" t="s">
        <v>1707</v>
      </c>
      <c r="C124" s="150">
        <v>1937</v>
      </c>
      <c r="D124" s="165" t="s">
        <v>1016</v>
      </c>
      <c r="E124" s="146">
        <v>270000</v>
      </c>
      <c r="F124" s="114"/>
      <c r="G124" s="164"/>
      <c r="H124" s="161">
        <f t="shared" si="3"/>
        <v>270000</v>
      </c>
      <c r="I124" s="116"/>
      <c r="J124" s="236" t="s">
        <v>1678</v>
      </c>
    </row>
    <row r="125" spans="1:10" ht="15" customHeight="1">
      <c r="A125" s="111">
        <v>92</v>
      </c>
      <c r="B125" s="116" t="s">
        <v>1708</v>
      </c>
      <c r="C125" s="150">
        <v>1937</v>
      </c>
      <c r="D125" s="112" t="s">
        <v>1007</v>
      </c>
      <c r="E125" s="146">
        <v>270000</v>
      </c>
      <c r="F125" s="114"/>
      <c r="G125" s="164"/>
      <c r="H125" s="161">
        <f t="shared" si="3"/>
        <v>270000</v>
      </c>
      <c r="I125" s="116"/>
      <c r="J125" s="236" t="s">
        <v>1678</v>
      </c>
    </row>
    <row r="126" spans="1:10" ht="15" customHeight="1">
      <c r="A126" s="141">
        <v>93</v>
      </c>
      <c r="B126" s="199" t="s">
        <v>1042</v>
      </c>
      <c r="C126" s="150">
        <v>1937</v>
      </c>
      <c r="D126" s="112" t="s">
        <v>1015</v>
      </c>
      <c r="E126" s="146">
        <v>270000</v>
      </c>
      <c r="F126" s="114"/>
      <c r="G126" s="164"/>
      <c r="H126" s="161">
        <f t="shared" si="3"/>
        <v>270000</v>
      </c>
      <c r="I126" s="116"/>
      <c r="J126" s="236" t="s">
        <v>1678</v>
      </c>
    </row>
    <row r="127" spans="1:10" ht="15" customHeight="1">
      <c r="A127" s="111">
        <v>94</v>
      </c>
      <c r="B127" s="199" t="s">
        <v>1709</v>
      </c>
      <c r="C127" s="150">
        <v>1937</v>
      </c>
      <c r="D127" s="112" t="s">
        <v>1015</v>
      </c>
      <c r="E127" s="146">
        <v>270000</v>
      </c>
      <c r="F127" s="114"/>
      <c r="G127" s="164"/>
      <c r="H127" s="161">
        <f t="shared" si="3"/>
        <v>270000</v>
      </c>
      <c r="I127" s="116"/>
      <c r="J127" s="236"/>
    </row>
    <row r="128" spans="1:10" ht="15" customHeight="1">
      <c r="A128" s="141">
        <v>95</v>
      </c>
      <c r="B128" s="751" t="s">
        <v>1710</v>
      </c>
      <c r="C128" s="150">
        <v>1937</v>
      </c>
      <c r="D128" s="165" t="s">
        <v>1009</v>
      </c>
      <c r="E128" s="146">
        <v>270000</v>
      </c>
      <c r="F128" s="158"/>
      <c r="G128" s="164"/>
      <c r="H128" s="161">
        <f t="shared" si="3"/>
        <v>270000</v>
      </c>
      <c r="I128" s="116"/>
      <c r="J128" s="236"/>
    </row>
    <row r="129" spans="1:10" ht="15" customHeight="1">
      <c r="A129" s="111">
        <v>96</v>
      </c>
      <c r="B129" s="751" t="s">
        <v>1711</v>
      </c>
      <c r="C129" s="150">
        <v>1937</v>
      </c>
      <c r="D129" s="165" t="s">
        <v>1009</v>
      </c>
      <c r="E129" s="146">
        <v>270000</v>
      </c>
      <c r="F129" s="158"/>
      <c r="G129" s="164"/>
      <c r="H129" s="161">
        <f t="shared" si="3"/>
        <v>270000</v>
      </c>
      <c r="I129" s="116"/>
      <c r="J129" s="236"/>
    </row>
    <row r="130" spans="1:10" ht="15" customHeight="1">
      <c r="A130" s="141">
        <v>97</v>
      </c>
      <c r="B130" s="199" t="s">
        <v>2438</v>
      </c>
      <c r="C130" s="150">
        <v>1937</v>
      </c>
      <c r="D130" s="112" t="s">
        <v>2439</v>
      </c>
      <c r="E130" s="146">
        <v>270000</v>
      </c>
      <c r="F130" s="114"/>
      <c r="G130" s="164"/>
      <c r="H130" s="161">
        <f t="shared" si="3"/>
        <v>270000</v>
      </c>
      <c r="I130" s="116"/>
      <c r="J130" s="236" t="s">
        <v>1678</v>
      </c>
    </row>
    <row r="131" spans="1:10" ht="15" customHeight="1">
      <c r="A131" s="111">
        <v>98</v>
      </c>
      <c r="B131" s="751" t="s">
        <v>2440</v>
      </c>
      <c r="C131" s="150">
        <v>1937</v>
      </c>
      <c r="D131" s="165" t="s">
        <v>1718</v>
      </c>
      <c r="E131" s="146">
        <v>270000</v>
      </c>
      <c r="F131" s="158"/>
      <c r="G131" s="164"/>
      <c r="H131" s="161">
        <f t="shared" si="3"/>
        <v>270000</v>
      </c>
      <c r="I131" s="169"/>
      <c r="J131" s="236" t="s">
        <v>1678</v>
      </c>
    </row>
    <row r="132" spans="1:10" ht="15" customHeight="1">
      <c r="A132" s="141">
        <v>99</v>
      </c>
      <c r="B132" s="751" t="s">
        <v>1735</v>
      </c>
      <c r="C132" s="150">
        <v>1937</v>
      </c>
      <c r="D132" s="165" t="s">
        <v>1718</v>
      </c>
      <c r="E132" s="146">
        <v>270000</v>
      </c>
      <c r="F132" s="158"/>
      <c r="G132" s="164"/>
      <c r="H132" s="161">
        <f t="shared" si="3"/>
        <v>270000</v>
      </c>
      <c r="I132" s="169"/>
      <c r="J132" s="236"/>
    </row>
    <row r="133" spans="1:10" ht="15" customHeight="1">
      <c r="A133" s="111">
        <v>100</v>
      </c>
      <c r="B133" s="751" t="s">
        <v>2441</v>
      </c>
      <c r="C133" s="150">
        <v>1937</v>
      </c>
      <c r="D133" s="165" t="s">
        <v>1009</v>
      </c>
      <c r="E133" s="146">
        <v>270000</v>
      </c>
      <c r="F133" s="158"/>
      <c r="G133" s="164"/>
      <c r="H133" s="161">
        <f t="shared" si="3"/>
        <v>270000</v>
      </c>
      <c r="I133" s="169"/>
      <c r="J133" s="236"/>
    </row>
    <row r="134" spans="1:10" ht="15" customHeight="1">
      <c r="A134" s="141">
        <v>101</v>
      </c>
      <c r="B134" s="751" t="s">
        <v>1983</v>
      </c>
      <c r="C134" s="150">
        <v>1937</v>
      </c>
      <c r="D134" s="165" t="s">
        <v>1718</v>
      </c>
      <c r="E134" s="146">
        <v>270000</v>
      </c>
      <c r="F134" s="158"/>
      <c r="G134" s="164"/>
      <c r="H134" s="161">
        <f t="shared" si="3"/>
        <v>270000</v>
      </c>
      <c r="I134" s="169"/>
      <c r="J134" s="236"/>
    </row>
    <row r="135" spans="1:10" ht="15" customHeight="1">
      <c r="A135" s="111">
        <v>102</v>
      </c>
      <c r="B135" s="751" t="s">
        <v>1984</v>
      </c>
      <c r="C135" s="150">
        <v>1937</v>
      </c>
      <c r="D135" s="165" t="s">
        <v>1010</v>
      </c>
      <c r="E135" s="146">
        <v>270000</v>
      </c>
      <c r="F135" s="158"/>
      <c r="G135" s="164"/>
      <c r="H135" s="161">
        <f t="shared" si="3"/>
        <v>270000</v>
      </c>
      <c r="I135" s="169"/>
      <c r="J135" s="236"/>
    </row>
    <row r="136" spans="1:10" ht="15" customHeight="1">
      <c r="A136" s="141">
        <v>103</v>
      </c>
      <c r="B136" s="751" t="s">
        <v>2515</v>
      </c>
      <c r="C136" s="150">
        <v>1937</v>
      </c>
      <c r="D136" s="165" t="s">
        <v>1009</v>
      </c>
      <c r="E136" s="146">
        <v>270000</v>
      </c>
      <c r="F136" s="158"/>
      <c r="G136" s="164"/>
      <c r="H136" s="161">
        <f t="shared" si="3"/>
        <v>270000</v>
      </c>
      <c r="I136" s="169"/>
      <c r="J136" s="236"/>
    </row>
    <row r="137" spans="1:10" ht="15" customHeight="1">
      <c r="A137" s="111">
        <v>104</v>
      </c>
      <c r="B137" s="751" t="s">
        <v>2655</v>
      </c>
      <c r="C137" s="150">
        <v>1937</v>
      </c>
      <c r="D137" s="165" t="s">
        <v>1009</v>
      </c>
      <c r="E137" s="146">
        <v>270000</v>
      </c>
      <c r="F137" s="158"/>
      <c r="G137" s="164"/>
      <c r="H137" s="161">
        <f t="shared" si="3"/>
        <v>270000</v>
      </c>
      <c r="I137" s="169"/>
      <c r="J137" s="236"/>
    </row>
    <row r="138" spans="1:10" ht="15" customHeight="1">
      <c r="A138" s="141">
        <v>105</v>
      </c>
      <c r="B138" s="751" t="s">
        <v>2392</v>
      </c>
      <c r="C138" s="150">
        <v>1937</v>
      </c>
      <c r="D138" s="165" t="s">
        <v>1007</v>
      </c>
      <c r="E138" s="146">
        <v>270000</v>
      </c>
      <c r="F138" s="158"/>
      <c r="G138" s="164"/>
      <c r="H138" s="161">
        <f t="shared" si="3"/>
        <v>270000</v>
      </c>
      <c r="I138" s="169"/>
      <c r="J138" s="236"/>
    </row>
    <row r="139" spans="1:10" ht="15" customHeight="1">
      <c r="A139" s="111">
        <v>106</v>
      </c>
      <c r="B139" s="751" t="s">
        <v>1200</v>
      </c>
      <c r="C139" s="150">
        <v>1937</v>
      </c>
      <c r="D139" s="165" t="s">
        <v>1009</v>
      </c>
      <c r="E139" s="146">
        <v>270000</v>
      </c>
      <c r="F139" s="158"/>
      <c r="G139" s="164"/>
      <c r="H139" s="161">
        <f t="shared" si="3"/>
        <v>270000</v>
      </c>
      <c r="I139" s="169"/>
      <c r="J139" s="236"/>
    </row>
    <row r="140" spans="1:10" ht="15" customHeight="1">
      <c r="A140" s="141">
        <v>107</v>
      </c>
      <c r="B140" s="751" t="s">
        <v>2393</v>
      </c>
      <c r="C140" s="150">
        <v>1937</v>
      </c>
      <c r="D140" s="165" t="s">
        <v>1006</v>
      </c>
      <c r="E140" s="146">
        <v>270000</v>
      </c>
      <c r="F140" s="158"/>
      <c r="G140" s="164"/>
      <c r="H140" s="161">
        <f t="shared" si="3"/>
        <v>270000</v>
      </c>
      <c r="I140" s="169"/>
      <c r="J140" s="236"/>
    </row>
    <row r="141" spans="1:10" ht="15" customHeight="1">
      <c r="A141" s="111">
        <v>108</v>
      </c>
      <c r="B141" s="751" t="s">
        <v>2677</v>
      </c>
      <c r="C141" s="586">
        <v>1937</v>
      </c>
      <c r="D141" s="165" t="s">
        <v>1006</v>
      </c>
      <c r="E141" s="146">
        <v>270000</v>
      </c>
      <c r="F141" s="158"/>
      <c r="G141" s="164"/>
      <c r="H141" s="161">
        <f t="shared" si="3"/>
        <v>270000</v>
      </c>
      <c r="I141" s="169"/>
      <c r="J141" s="236"/>
    </row>
    <row r="142" spans="1:10" ht="15" customHeight="1">
      <c r="A142" s="141">
        <v>109</v>
      </c>
      <c r="B142" s="751" t="s">
        <v>2678</v>
      </c>
      <c r="C142" s="586">
        <v>1937</v>
      </c>
      <c r="D142" s="165" t="s">
        <v>1005</v>
      </c>
      <c r="E142" s="146">
        <v>270000</v>
      </c>
      <c r="F142" s="158"/>
      <c r="G142" s="164"/>
      <c r="H142" s="161">
        <f t="shared" si="3"/>
        <v>270000</v>
      </c>
      <c r="I142" s="169"/>
      <c r="J142" s="236"/>
    </row>
    <row r="143" spans="1:10" ht="15" customHeight="1">
      <c r="A143" s="111">
        <v>110</v>
      </c>
      <c r="B143" s="751" t="s">
        <v>1164</v>
      </c>
      <c r="C143" s="586">
        <v>1938</v>
      </c>
      <c r="D143" s="165" t="s">
        <v>1006</v>
      </c>
      <c r="E143" s="146">
        <v>270000</v>
      </c>
      <c r="F143" s="158"/>
      <c r="G143" s="164"/>
      <c r="H143" s="161">
        <f t="shared" si="3"/>
        <v>270000</v>
      </c>
      <c r="I143" s="169"/>
      <c r="J143" s="236"/>
    </row>
    <row r="144" spans="1:10" ht="15" customHeight="1">
      <c r="A144" s="141">
        <v>111</v>
      </c>
      <c r="B144" s="751" t="s">
        <v>388</v>
      </c>
      <c r="C144" s="586">
        <v>1938</v>
      </c>
      <c r="D144" s="165" t="s">
        <v>1009</v>
      </c>
      <c r="E144" s="146">
        <v>270000</v>
      </c>
      <c r="F144" s="158"/>
      <c r="G144" s="164"/>
      <c r="H144" s="161">
        <f t="shared" si="3"/>
        <v>270000</v>
      </c>
      <c r="I144" s="169"/>
      <c r="J144" s="236"/>
    </row>
    <row r="145" spans="1:10" ht="15" customHeight="1">
      <c r="A145" s="111">
        <v>112</v>
      </c>
      <c r="B145" s="751" t="s">
        <v>1165</v>
      </c>
      <c r="C145" s="586">
        <v>1933</v>
      </c>
      <c r="D145" s="165" t="s">
        <v>148</v>
      </c>
      <c r="E145" s="146">
        <v>270000</v>
      </c>
      <c r="F145" s="158"/>
      <c r="G145" s="164"/>
      <c r="H145" s="161">
        <f t="shared" si="3"/>
        <v>270000</v>
      </c>
      <c r="I145" s="169"/>
      <c r="J145" s="236"/>
    </row>
    <row r="146" spans="1:10" ht="15" customHeight="1">
      <c r="A146" s="111"/>
      <c r="B146" s="751" t="s">
        <v>2873</v>
      </c>
      <c r="C146" s="586">
        <v>1938</v>
      </c>
      <c r="D146" s="165" t="s">
        <v>1009</v>
      </c>
      <c r="E146" s="146">
        <v>270000</v>
      </c>
      <c r="F146" s="158"/>
      <c r="G146" s="164"/>
      <c r="H146" s="161">
        <f>G146+E146</f>
        <v>270000</v>
      </c>
      <c r="I146" s="169"/>
      <c r="J146" s="236"/>
    </row>
    <row r="147" spans="1:10" s="62" customFormat="1" ht="15" customHeight="1">
      <c r="A147" s="187"/>
      <c r="B147" s="1592" t="s">
        <v>478</v>
      </c>
      <c r="C147" s="1593"/>
      <c r="D147" s="1594"/>
      <c r="E147" s="204">
        <f>SUM(E34:E146)</f>
        <v>30510000</v>
      </c>
      <c r="F147" s="188"/>
      <c r="G147" s="408"/>
      <c r="H147" s="204">
        <f>G147+E147</f>
        <v>30510000</v>
      </c>
      <c r="I147" s="189"/>
      <c r="J147" s="240"/>
    </row>
    <row r="148" spans="1:10" s="62" customFormat="1" ht="15" customHeight="1">
      <c r="A148" s="1588" t="s">
        <v>279</v>
      </c>
      <c r="B148" s="1589"/>
      <c r="C148" s="1589"/>
      <c r="D148" s="1590"/>
      <c r="E148" s="170"/>
      <c r="F148" s="170"/>
      <c r="G148" s="170"/>
      <c r="H148" s="109"/>
      <c r="I148" s="171"/>
      <c r="J148" s="231"/>
    </row>
    <row r="149" spans="1:10" ht="15" customHeight="1">
      <c r="A149" s="111">
        <v>1</v>
      </c>
      <c r="B149" s="752" t="s">
        <v>2567</v>
      </c>
      <c r="C149" s="150">
        <v>1990</v>
      </c>
      <c r="D149" s="165" t="s">
        <v>1016</v>
      </c>
      <c r="E149" s="146">
        <v>405000</v>
      </c>
      <c r="F149" s="114"/>
      <c r="G149" s="164"/>
      <c r="H149" s="161">
        <f aca="true" t="shared" si="4" ref="H149:H156">E149+G149</f>
        <v>405000</v>
      </c>
      <c r="I149" s="116" t="s">
        <v>1960</v>
      </c>
      <c r="J149" s="123"/>
    </row>
    <row r="150" spans="1:10" ht="15" customHeight="1">
      <c r="A150" s="111">
        <v>2</v>
      </c>
      <c r="B150" s="115" t="s">
        <v>766</v>
      </c>
      <c r="C150" s="149">
        <v>1977</v>
      </c>
      <c r="D150" s="112" t="s">
        <v>1005</v>
      </c>
      <c r="E150" s="146">
        <v>405000</v>
      </c>
      <c r="F150" s="114"/>
      <c r="G150" s="164"/>
      <c r="H150" s="161">
        <f t="shared" si="4"/>
        <v>405000</v>
      </c>
      <c r="I150" s="116"/>
      <c r="J150" s="123"/>
    </row>
    <row r="151" spans="1:10" ht="15" customHeight="1">
      <c r="A151" s="111">
        <v>3</v>
      </c>
      <c r="B151" s="115" t="s">
        <v>46</v>
      </c>
      <c r="C151" s="149">
        <v>1962</v>
      </c>
      <c r="D151" s="112" t="s">
        <v>1017</v>
      </c>
      <c r="E151" s="146">
        <v>405000</v>
      </c>
      <c r="F151" s="114"/>
      <c r="G151" s="164"/>
      <c r="H151" s="161">
        <f t="shared" si="4"/>
        <v>405000</v>
      </c>
      <c r="I151" s="116"/>
      <c r="J151" s="123"/>
    </row>
    <row r="152" spans="1:10" ht="15" customHeight="1">
      <c r="A152" s="111">
        <v>4</v>
      </c>
      <c r="B152" s="115" t="s">
        <v>751</v>
      </c>
      <c r="C152" s="149">
        <v>1965</v>
      </c>
      <c r="D152" s="112" t="s">
        <v>622</v>
      </c>
      <c r="E152" s="146">
        <v>405000</v>
      </c>
      <c r="F152" s="114"/>
      <c r="G152" s="164"/>
      <c r="H152" s="161">
        <f t="shared" si="4"/>
        <v>405000</v>
      </c>
      <c r="I152" s="116"/>
      <c r="J152" s="123"/>
    </row>
    <row r="153" spans="1:10" ht="15" customHeight="1">
      <c r="A153" s="111">
        <v>5</v>
      </c>
      <c r="B153" s="752" t="s">
        <v>760</v>
      </c>
      <c r="C153" s="150">
        <v>1994</v>
      </c>
      <c r="D153" s="165" t="s">
        <v>761</v>
      </c>
      <c r="E153" s="146">
        <v>405000</v>
      </c>
      <c r="F153" s="114"/>
      <c r="G153" s="164"/>
      <c r="H153" s="161">
        <f t="shared" si="4"/>
        <v>405000</v>
      </c>
      <c r="I153" s="116"/>
      <c r="J153" s="123"/>
    </row>
    <row r="154" spans="1:10" ht="15" customHeight="1">
      <c r="A154" s="111">
        <v>6</v>
      </c>
      <c r="B154" s="747" t="s">
        <v>754</v>
      </c>
      <c r="C154" s="150">
        <v>1964</v>
      </c>
      <c r="D154" s="127" t="s">
        <v>1009</v>
      </c>
      <c r="E154" s="146">
        <v>405000</v>
      </c>
      <c r="F154" s="114"/>
      <c r="G154" s="164"/>
      <c r="H154" s="161">
        <f t="shared" si="4"/>
        <v>405000</v>
      </c>
      <c r="I154" s="116"/>
      <c r="J154" s="123"/>
    </row>
    <row r="155" spans="1:10" ht="15" customHeight="1">
      <c r="A155" s="111">
        <v>7</v>
      </c>
      <c r="B155" s="747" t="s">
        <v>2477</v>
      </c>
      <c r="C155" s="150">
        <v>1977</v>
      </c>
      <c r="D155" s="127" t="s">
        <v>1009</v>
      </c>
      <c r="E155" s="146">
        <v>405000</v>
      </c>
      <c r="F155" s="114"/>
      <c r="G155" s="164"/>
      <c r="H155" s="161">
        <f t="shared" si="4"/>
        <v>405000</v>
      </c>
      <c r="I155" s="116"/>
      <c r="J155" s="123"/>
    </row>
    <row r="156" spans="1:10" ht="15" customHeight="1">
      <c r="A156" s="111">
        <v>8</v>
      </c>
      <c r="B156" s="747" t="s">
        <v>755</v>
      </c>
      <c r="C156" s="150">
        <v>1977</v>
      </c>
      <c r="D156" s="127" t="s">
        <v>1009</v>
      </c>
      <c r="E156" s="146">
        <v>405000</v>
      </c>
      <c r="F156" s="114"/>
      <c r="G156" s="164"/>
      <c r="H156" s="161">
        <f t="shared" si="4"/>
        <v>405000</v>
      </c>
      <c r="I156" s="116"/>
      <c r="J156" s="123"/>
    </row>
    <row r="157" spans="1:10" ht="15" customHeight="1">
      <c r="A157" s="111">
        <v>9</v>
      </c>
      <c r="B157" s="747" t="s">
        <v>2478</v>
      </c>
      <c r="C157" s="150">
        <v>1965</v>
      </c>
      <c r="D157" s="127" t="s">
        <v>1009</v>
      </c>
      <c r="E157" s="146">
        <v>405000</v>
      </c>
      <c r="F157" s="114"/>
      <c r="G157" s="164"/>
      <c r="H157" s="161">
        <f>G157+E157</f>
        <v>405000</v>
      </c>
      <c r="I157" s="116"/>
      <c r="J157" s="123"/>
    </row>
    <row r="158" spans="1:10" ht="15" customHeight="1">
      <c r="A158" s="111">
        <v>10</v>
      </c>
      <c r="B158" s="747" t="s">
        <v>2479</v>
      </c>
      <c r="C158" s="150">
        <v>1976</v>
      </c>
      <c r="D158" s="127" t="s">
        <v>610</v>
      </c>
      <c r="E158" s="146">
        <v>405000</v>
      </c>
      <c r="F158" s="114"/>
      <c r="G158" s="164"/>
      <c r="H158" s="161">
        <f aca="true" t="shared" si="5" ref="H158:H174">E158+G158</f>
        <v>405000</v>
      </c>
      <c r="I158" s="116"/>
      <c r="J158" s="123"/>
    </row>
    <row r="159" spans="1:10" ht="15" customHeight="1">
      <c r="A159" s="111">
        <v>11</v>
      </c>
      <c r="B159" s="747" t="s">
        <v>2118</v>
      </c>
      <c r="C159" s="150">
        <v>1967</v>
      </c>
      <c r="D159" s="127" t="s">
        <v>614</v>
      </c>
      <c r="E159" s="146">
        <v>405000</v>
      </c>
      <c r="F159" s="114"/>
      <c r="G159" s="164"/>
      <c r="H159" s="161">
        <f t="shared" si="5"/>
        <v>405000</v>
      </c>
      <c r="I159" s="116"/>
      <c r="J159" s="123"/>
    </row>
    <row r="160" spans="1:10" ht="15" customHeight="1">
      <c r="A160" s="111">
        <v>12</v>
      </c>
      <c r="B160" s="747" t="s">
        <v>2480</v>
      </c>
      <c r="C160" s="150">
        <v>1965</v>
      </c>
      <c r="D160" s="127" t="s">
        <v>2481</v>
      </c>
      <c r="E160" s="146">
        <v>405000</v>
      </c>
      <c r="F160" s="114"/>
      <c r="G160" s="164"/>
      <c r="H160" s="161">
        <f t="shared" si="5"/>
        <v>405000</v>
      </c>
      <c r="I160" s="116"/>
      <c r="J160" s="123"/>
    </row>
    <row r="161" spans="1:10" ht="15" customHeight="1">
      <c r="A161" s="111">
        <v>13</v>
      </c>
      <c r="B161" s="115" t="s">
        <v>756</v>
      </c>
      <c r="C161" s="149">
        <v>1964</v>
      </c>
      <c r="D161" s="112" t="s">
        <v>687</v>
      </c>
      <c r="E161" s="146">
        <v>405000</v>
      </c>
      <c r="F161" s="114"/>
      <c r="G161" s="164"/>
      <c r="H161" s="161">
        <f t="shared" si="5"/>
        <v>405000</v>
      </c>
      <c r="I161" s="116"/>
      <c r="J161" s="123"/>
    </row>
    <row r="162" spans="1:10" ht="15" customHeight="1">
      <c r="A162" s="111">
        <v>14</v>
      </c>
      <c r="B162" s="752" t="s">
        <v>2568</v>
      </c>
      <c r="C162" s="150">
        <v>1985</v>
      </c>
      <c r="D162" s="112" t="s">
        <v>1007</v>
      </c>
      <c r="E162" s="146">
        <v>405000</v>
      </c>
      <c r="F162" s="114"/>
      <c r="G162" s="164"/>
      <c r="H162" s="161">
        <f t="shared" si="5"/>
        <v>405000</v>
      </c>
      <c r="I162" s="116"/>
      <c r="J162" s="123"/>
    </row>
    <row r="163" spans="1:10" ht="15" customHeight="1">
      <c r="A163" s="111">
        <v>15</v>
      </c>
      <c r="B163" s="752" t="s">
        <v>759</v>
      </c>
      <c r="C163" s="150">
        <v>1994</v>
      </c>
      <c r="D163" s="165" t="s">
        <v>621</v>
      </c>
      <c r="E163" s="146">
        <v>405000</v>
      </c>
      <c r="F163" s="114"/>
      <c r="G163" s="164"/>
      <c r="H163" s="161">
        <f t="shared" si="5"/>
        <v>405000</v>
      </c>
      <c r="I163" s="116"/>
      <c r="J163" s="123"/>
    </row>
    <row r="164" spans="1:10" ht="15" customHeight="1">
      <c r="A164" s="111">
        <v>16</v>
      </c>
      <c r="B164" s="752" t="s">
        <v>2482</v>
      </c>
      <c r="C164" s="150">
        <v>1994</v>
      </c>
      <c r="D164" s="122" t="s">
        <v>604</v>
      </c>
      <c r="E164" s="146">
        <v>405000</v>
      </c>
      <c r="F164" s="114"/>
      <c r="G164" s="164"/>
      <c r="H164" s="161">
        <f t="shared" si="5"/>
        <v>405000</v>
      </c>
      <c r="I164" s="116"/>
      <c r="J164" s="123"/>
    </row>
    <row r="165" spans="1:10" ht="15" customHeight="1">
      <c r="A165" s="111">
        <v>17</v>
      </c>
      <c r="B165" s="115" t="s">
        <v>757</v>
      </c>
      <c r="C165" s="149">
        <v>1992</v>
      </c>
      <c r="D165" s="112" t="s">
        <v>1018</v>
      </c>
      <c r="E165" s="146">
        <v>405000</v>
      </c>
      <c r="F165" s="114"/>
      <c r="G165" s="164"/>
      <c r="H165" s="161">
        <f t="shared" si="5"/>
        <v>405000</v>
      </c>
      <c r="I165" s="116"/>
      <c r="J165" s="123"/>
    </row>
    <row r="166" spans="1:10" ht="15" customHeight="1">
      <c r="A166" s="111">
        <v>18</v>
      </c>
      <c r="B166" s="752" t="s">
        <v>762</v>
      </c>
      <c r="C166" s="150">
        <v>1963</v>
      </c>
      <c r="D166" s="112" t="s">
        <v>1018</v>
      </c>
      <c r="E166" s="146">
        <v>405000</v>
      </c>
      <c r="F166" s="114"/>
      <c r="G166" s="164"/>
      <c r="H166" s="161">
        <f t="shared" si="5"/>
        <v>405000</v>
      </c>
      <c r="I166" s="116"/>
      <c r="J166" s="123"/>
    </row>
    <row r="167" spans="1:10" ht="15" customHeight="1">
      <c r="A167" s="111">
        <v>19</v>
      </c>
      <c r="B167" s="115" t="s">
        <v>752</v>
      </c>
      <c r="C167" s="149">
        <v>1956</v>
      </c>
      <c r="D167" s="122" t="s">
        <v>667</v>
      </c>
      <c r="E167" s="146">
        <v>405000</v>
      </c>
      <c r="F167" s="114"/>
      <c r="G167" s="164"/>
      <c r="H167" s="161">
        <f t="shared" si="5"/>
        <v>405000</v>
      </c>
      <c r="I167" s="116"/>
      <c r="J167" s="123"/>
    </row>
    <row r="168" spans="1:10" ht="15" customHeight="1">
      <c r="A168" s="111">
        <v>20</v>
      </c>
      <c r="B168" s="747" t="s">
        <v>753</v>
      </c>
      <c r="C168" s="150">
        <v>1973</v>
      </c>
      <c r="D168" s="122" t="s">
        <v>667</v>
      </c>
      <c r="E168" s="146">
        <v>405000</v>
      </c>
      <c r="F168" s="114"/>
      <c r="G168" s="164"/>
      <c r="H168" s="161">
        <f t="shared" si="5"/>
        <v>405000</v>
      </c>
      <c r="I168" s="116"/>
      <c r="J168" s="123"/>
    </row>
    <row r="169" spans="1:10" ht="15" customHeight="1">
      <c r="A169" s="111">
        <v>21</v>
      </c>
      <c r="B169" s="752" t="s">
        <v>758</v>
      </c>
      <c r="C169" s="150">
        <v>1962</v>
      </c>
      <c r="D169" s="122" t="s">
        <v>667</v>
      </c>
      <c r="E169" s="146">
        <v>405000</v>
      </c>
      <c r="F169" s="114"/>
      <c r="G169" s="164"/>
      <c r="H169" s="161">
        <f t="shared" si="5"/>
        <v>405000</v>
      </c>
      <c r="I169" s="116"/>
      <c r="J169" s="123"/>
    </row>
    <row r="170" spans="1:10" ht="15" customHeight="1">
      <c r="A170" s="111">
        <v>22</v>
      </c>
      <c r="B170" s="752" t="s">
        <v>2484</v>
      </c>
      <c r="C170" s="150">
        <v>1959</v>
      </c>
      <c r="D170" s="122" t="s">
        <v>667</v>
      </c>
      <c r="E170" s="146">
        <v>405000</v>
      </c>
      <c r="F170" s="114"/>
      <c r="G170" s="164"/>
      <c r="H170" s="161">
        <f t="shared" si="5"/>
        <v>405000</v>
      </c>
      <c r="I170" s="116"/>
      <c r="J170" s="123"/>
    </row>
    <row r="171" spans="1:10" ht="15" customHeight="1">
      <c r="A171" s="111">
        <v>23</v>
      </c>
      <c r="B171" s="752" t="s">
        <v>2118</v>
      </c>
      <c r="C171" s="150">
        <v>1991</v>
      </c>
      <c r="D171" s="122" t="s">
        <v>148</v>
      </c>
      <c r="E171" s="146">
        <v>405000</v>
      </c>
      <c r="F171" s="114"/>
      <c r="G171" s="164"/>
      <c r="H171" s="161">
        <f t="shared" si="5"/>
        <v>405000</v>
      </c>
      <c r="I171" s="116"/>
      <c r="J171" s="123"/>
    </row>
    <row r="172" spans="1:10" ht="15" customHeight="1">
      <c r="A172" s="111">
        <v>24</v>
      </c>
      <c r="B172" s="752" t="s">
        <v>147</v>
      </c>
      <c r="C172" s="150">
        <v>1998</v>
      </c>
      <c r="D172" s="122" t="s">
        <v>148</v>
      </c>
      <c r="E172" s="146">
        <v>405000</v>
      </c>
      <c r="F172" s="114"/>
      <c r="G172" s="164"/>
      <c r="H172" s="161">
        <f t="shared" si="5"/>
        <v>405000</v>
      </c>
      <c r="I172" s="116"/>
      <c r="J172" s="123"/>
    </row>
    <row r="173" spans="1:10" ht="15" customHeight="1">
      <c r="A173" s="111">
        <v>25</v>
      </c>
      <c r="B173" s="752" t="s">
        <v>149</v>
      </c>
      <c r="C173" s="150">
        <v>1986</v>
      </c>
      <c r="D173" s="122" t="s">
        <v>1010</v>
      </c>
      <c r="E173" s="146">
        <v>405000</v>
      </c>
      <c r="F173" s="114"/>
      <c r="G173" s="164"/>
      <c r="H173" s="161">
        <f t="shared" si="5"/>
        <v>405000</v>
      </c>
      <c r="I173" s="116"/>
      <c r="J173" s="123"/>
    </row>
    <row r="174" spans="1:10" ht="15" customHeight="1">
      <c r="A174" s="111">
        <v>26</v>
      </c>
      <c r="B174" s="752" t="s">
        <v>2485</v>
      </c>
      <c r="C174" s="150">
        <v>1969</v>
      </c>
      <c r="D174" s="122" t="s">
        <v>667</v>
      </c>
      <c r="E174" s="146">
        <v>405000</v>
      </c>
      <c r="F174" s="114"/>
      <c r="G174" s="164"/>
      <c r="H174" s="161">
        <f t="shared" si="5"/>
        <v>405000</v>
      </c>
      <c r="I174" s="116"/>
      <c r="J174" s="123"/>
    </row>
    <row r="175" spans="1:10" ht="15" customHeight="1">
      <c r="A175" s="111">
        <v>27</v>
      </c>
      <c r="B175" s="747" t="s">
        <v>1312</v>
      </c>
      <c r="C175" s="150">
        <v>1971</v>
      </c>
      <c r="D175" s="122" t="s">
        <v>610</v>
      </c>
      <c r="E175" s="146">
        <v>405000</v>
      </c>
      <c r="F175" s="114"/>
      <c r="G175" s="164"/>
      <c r="H175" s="161">
        <f aca="true" t="shared" si="6" ref="H175:H191">E175+G175</f>
        <v>405000</v>
      </c>
      <c r="I175" s="116"/>
      <c r="J175" s="123" t="s">
        <v>1678</v>
      </c>
    </row>
    <row r="176" spans="1:10" ht="15" customHeight="1">
      <c r="A176" s="111">
        <v>28</v>
      </c>
      <c r="B176" s="752" t="s">
        <v>765</v>
      </c>
      <c r="C176" s="150">
        <v>1960</v>
      </c>
      <c r="D176" s="122" t="s">
        <v>610</v>
      </c>
      <c r="E176" s="146">
        <v>405000</v>
      </c>
      <c r="F176" s="114"/>
      <c r="G176" s="164"/>
      <c r="H176" s="161">
        <f t="shared" si="6"/>
        <v>405000</v>
      </c>
      <c r="I176" s="116"/>
      <c r="J176" s="123" t="s">
        <v>1678</v>
      </c>
    </row>
    <row r="177" spans="1:10" ht="15" customHeight="1">
      <c r="A177" s="111">
        <v>29</v>
      </c>
      <c r="B177" s="115" t="s">
        <v>764</v>
      </c>
      <c r="C177" s="149">
        <v>1979</v>
      </c>
      <c r="D177" s="112" t="s">
        <v>1013</v>
      </c>
      <c r="E177" s="146">
        <v>405000</v>
      </c>
      <c r="F177" s="114"/>
      <c r="G177" s="164"/>
      <c r="H177" s="161">
        <f t="shared" si="6"/>
        <v>405000</v>
      </c>
      <c r="I177" s="116"/>
      <c r="J177" s="123" t="s">
        <v>1678</v>
      </c>
    </row>
    <row r="178" spans="1:10" ht="15" customHeight="1">
      <c r="A178" s="111">
        <v>30</v>
      </c>
      <c r="B178" s="115" t="s">
        <v>767</v>
      </c>
      <c r="C178" s="149">
        <v>1963</v>
      </c>
      <c r="D178" s="112" t="s">
        <v>1004</v>
      </c>
      <c r="E178" s="146">
        <v>405000</v>
      </c>
      <c r="F178" s="114"/>
      <c r="G178" s="164"/>
      <c r="H178" s="161">
        <f t="shared" si="6"/>
        <v>405000</v>
      </c>
      <c r="I178" s="116"/>
      <c r="J178" s="123" t="s">
        <v>1678</v>
      </c>
    </row>
    <row r="179" spans="1:10" ht="15" customHeight="1">
      <c r="A179" s="111">
        <v>31</v>
      </c>
      <c r="B179" s="752" t="s">
        <v>768</v>
      </c>
      <c r="C179" s="150">
        <v>1955</v>
      </c>
      <c r="D179" s="165" t="s">
        <v>1009</v>
      </c>
      <c r="E179" s="146">
        <v>405000</v>
      </c>
      <c r="F179" s="114"/>
      <c r="G179" s="164"/>
      <c r="H179" s="161">
        <f t="shared" si="6"/>
        <v>405000</v>
      </c>
      <c r="I179" s="116"/>
      <c r="J179" s="123" t="s">
        <v>1678</v>
      </c>
    </row>
    <row r="180" spans="1:10" ht="15" customHeight="1">
      <c r="A180" s="111">
        <v>32</v>
      </c>
      <c r="B180" s="747" t="s">
        <v>763</v>
      </c>
      <c r="C180" s="150">
        <v>1981</v>
      </c>
      <c r="D180" s="112" t="s">
        <v>604</v>
      </c>
      <c r="E180" s="146">
        <v>405000</v>
      </c>
      <c r="F180" s="114"/>
      <c r="G180" s="164"/>
      <c r="H180" s="161">
        <f t="shared" si="6"/>
        <v>405000</v>
      </c>
      <c r="I180" s="116"/>
      <c r="J180" s="123" t="s">
        <v>1678</v>
      </c>
    </row>
    <row r="181" spans="1:10" ht="15" customHeight="1">
      <c r="A181" s="111">
        <v>33</v>
      </c>
      <c r="B181" s="752" t="s">
        <v>2483</v>
      </c>
      <c r="C181" s="150">
        <v>1993</v>
      </c>
      <c r="D181" s="122" t="s">
        <v>577</v>
      </c>
      <c r="E181" s="146">
        <v>405000</v>
      </c>
      <c r="F181" s="114"/>
      <c r="G181" s="164"/>
      <c r="H181" s="161">
        <f t="shared" si="6"/>
        <v>405000</v>
      </c>
      <c r="I181" s="116"/>
      <c r="J181" s="123" t="s">
        <v>1678</v>
      </c>
    </row>
    <row r="182" spans="1:10" ht="15" customHeight="1">
      <c r="A182" s="111">
        <v>34</v>
      </c>
      <c r="B182" s="753" t="s">
        <v>2569</v>
      </c>
      <c r="C182" s="774">
        <v>1981</v>
      </c>
      <c r="D182" s="172" t="s">
        <v>2570</v>
      </c>
      <c r="E182" s="222">
        <v>405000</v>
      </c>
      <c r="F182" s="158"/>
      <c r="G182" s="168"/>
      <c r="H182" s="830">
        <f t="shared" si="6"/>
        <v>405000</v>
      </c>
      <c r="I182" s="169"/>
      <c r="J182" s="123" t="s">
        <v>1678</v>
      </c>
    </row>
    <row r="183" spans="1:10" ht="15" customHeight="1">
      <c r="A183" s="111">
        <v>35</v>
      </c>
      <c r="B183" s="753" t="s">
        <v>2571</v>
      </c>
      <c r="C183" s="774">
        <v>1973</v>
      </c>
      <c r="D183" s="172" t="s">
        <v>2572</v>
      </c>
      <c r="E183" s="222">
        <v>405000</v>
      </c>
      <c r="F183" s="158"/>
      <c r="G183" s="168"/>
      <c r="H183" s="830">
        <f t="shared" si="6"/>
        <v>405000</v>
      </c>
      <c r="I183" s="169"/>
      <c r="J183" s="123" t="s">
        <v>1678</v>
      </c>
    </row>
    <row r="184" spans="1:10" ht="15" customHeight="1">
      <c r="A184" s="111">
        <v>36</v>
      </c>
      <c r="B184" s="753" t="s">
        <v>2573</v>
      </c>
      <c r="C184" s="774">
        <v>1959</v>
      </c>
      <c r="D184" s="172" t="s">
        <v>2574</v>
      </c>
      <c r="E184" s="222">
        <v>405000</v>
      </c>
      <c r="F184" s="158"/>
      <c r="G184" s="168"/>
      <c r="H184" s="830">
        <f t="shared" si="6"/>
        <v>405000</v>
      </c>
      <c r="I184" s="169"/>
      <c r="J184" s="123" t="s">
        <v>1678</v>
      </c>
    </row>
    <row r="185" spans="1:10" ht="15" customHeight="1">
      <c r="A185" s="111">
        <v>37</v>
      </c>
      <c r="B185" s="753" t="s">
        <v>2575</v>
      </c>
      <c r="C185" s="774">
        <v>1981</v>
      </c>
      <c r="D185" s="172" t="s">
        <v>2572</v>
      </c>
      <c r="E185" s="222">
        <v>405000</v>
      </c>
      <c r="F185" s="158"/>
      <c r="G185" s="168"/>
      <c r="H185" s="830">
        <f t="shared" si="6"/>
        <v>405000</v>
      </c>
      <c r="I185" s="169"/>
      <c r="J185" s="123" t="s">
        <v>1678</v>
      </c>
    </row>
    <row r="186" spans="1:10" ht="15" customHeight="1">
      <c r="A186" s="111">
        <v>38</v>
      </c>
      <c r="B186" s="753" t="s">
        <v>2576</v>
      </c>
      <c r="C186" s="774">
        <v>1994</v>
      </c>
      <c r="D186" s="172" t="s">
        <v>2577</v>
      </c>
      <c r="E186" s="222">
        <v>405000</v>
      </c>
      <c r="F186" s="158"/>
      <c r="G186" s="168"/>
      <c r="H186" s="830">
        <f t="shared" si="6"/>
        <v>405000</v>
      </c>
      <c r="I186" s="169"/>
      <c r="J186" s="123" t="s">
        <v>1678</v>
      </c>
    </row>
    <row r="187" spans="1:10" ht="15" customHeight="1">
      <c r="A187" s="111">
        <v>39</v>
      </c>
      <c r="B187" s="753" t="s">
        <v>2578</v>
      </c>
      <c r="C187" s="774">
        <v>1961</v>
      </c>
      <c r="D187" s="172" t="s">
        <v>1007</v>
      </c>
      <c r="E187" s="222">
        <v>405000</v>
      </c>
      <c r="F187" s="158"/>
      <c r="G187" s="168"/>
      <c r="H187" s="830">
        <f t="shared" si="6"/>
        <v>405000</v>
      </c>
      <c r="I187" s="169"/>
      <c r="J187" s="123" t="s">
        <v>1678</v>
      </c>
    </row>
    <row r="188" spans="1:10" ht="15" customHeight="1">
      <c r="A188" s="111">
        <v>40</v>
      </c>
      <c r="B188" s="753" t="s">
        <v>2581</v>
      </c>
      <c r="C188" s="774">
        <v>1958</v>
      </c>
      <c r="D188" s="172" t="s">
        <v>2577</v>
      </c>
      <c r="E188" s="222">
        <v>405000</v>
      </c>
      <c r="F188" s="158"/>
      <c r="G188" s="168"/>
      <c r="H188" s="830">
        <f t="shared" si="6"/>
        <v>405000</v>
      </c>
      <c r="I188" s="169"/>
      <c r="J188" s="123" t="s">
        <v>1678</v>
      </c>
    </row>
    <row r="189" spans="1:10" ht="15" customHeight="1">
      <c r="A189" s="111">
        <v>41</v>
      </c>
      <c r="B189" s="753" t="s">
        <v>2582</v>
      </c>
      <c r="C189" s="774">
        <v>1965</v>
      </c>
      <c r="D189" s="172" t="s">
        <v>2570</v>
      </c>
      <c r="E189" s="222">
        <v>405000</v>
      </c>
      <c r="F189" s="158"/>
      <c r="G189" s="168"/>
      <c r="H189" s="830">
        <f t="shared" si="6"/>
        <v>405000</v>
      </c>
      <c r="I189" s="169"/>
      <c r="J189" s="123" t="s">
        <v>1678</v>
      </c>
    </row>
    <row r="190" spans="1:10" ht="15" customHeight="1">
      <c r="A190" s="111">
        <v>42</v>
      </c>
      <c r="B190" s="753" t="s">
        <v>2752</v>
      </c>
      <c r="C190" s="774">
        <v>1979</v>
      </c>
      <c r="D190" s="172" t="s">
        <v>2570</v>
      </c>
      <c r="E190" s="222">
        <v>405000</v>
      </c>
      <c r="F190" s="158"/>
      <c r="G190" s="168"/>
      <c r="H190" s="830">
        <f t="shared" si="6"/>
        <v>405000</v>
      </c>
      <c r="I190" s="169"/>
      <c r="J190" s="123"/>
    </row>
    <row r="191" spans="1:10" ht="15" customHeight="1">
      <c r="A191" s="111">
        <v>43</v>
      </c>
      <c r="B191" s="112" t="s">
        <v>2486</v>
      </c>
      <c r="C191" s="149">
        <v>2000</v>
      </c>
      <c r="D191" s="112" t="s">
        <v>770</v>
      </c>
      <c r="E191" s="222">
        <v>405000</v>
      </c>
      <c r="F191" s="221"/>
      <c r="G191" s="251"/>
      <c r="H191" s="830">
        <f t="shared" si="6"/>
        <v>405000</v>
      </c>
      <c r="I191" s="169"/>
      <c r="J191" s="123"/>
    </row>
    <row r="192" spans="1:10" ht="15" customHeight="1">
      <c r="A192" s="111">
        <v>44</v>
      </c>
      <c r="B192" s="112" t="s">
        <v>708</v>
      </c>
      <c r="C192" s="149">
        <v>1978</v>
      </c>
      <c r="D192" s="112" t="s">
        <v>705</v>
      </c>
      <c r="E192" s="222">
        <v>405000</v>
      </c>
      <c r="F192" s="221"/>
      <c r="G192" s="251"/>
      <c r="H192" s="830">
        <f>SUM(E192:G192)</f>
        <v>405000</v>
      </c>
      <c r="I192" s="169"/>
      <c r="J192" s="123"/>
    </row>
    <row r="193" spans="1:10" ht="15" customHeight="1">
      <c r="A193" s="111">
        <v>45</v>
      </c>
      <c r="B193" s="112" t="s">
        <v>711</v>
      </c>
      <c r="C193" s="149">
        <v>1963</v>
      </c>
      <c r="D193" s="112" t="s">
        <v>2572</v>
      </c>
      <c r="E193" s="222">
        <v>405000</v>
      </c>
      <c r="F193" s="221"/>
      <c r="G193" s="251"/>
      <c r="H193" s="830">
        <f>SUM(E193:G193)</f>
        <v>405000</v>
      </c>
      <c r="I193" s="169"/>
      <c r="J193" s="123"/>
    </row>
    <row r="194" spans="1:10" ht="15" customHeight="1">
      <c r="A194" s="111">
        <v>46</v>
      </c>
      <c r="B194" s="112" t="s">
        <v>709</v>
      </c>
      <c r="C194" s="149">
        <v>1985</v>
      </c>
      <c r="D194" s="112" t="s">
        <v>710</v>
      </c>
      <c r="E194" s="222">
        <v>405000</v>
      </c>
      <c r="F194" s="221"/>
      <c r="G194" s="251"/>
      <c r="H194" s="830">
        <f>SUM(E194:G194)</f>
        <v>405000</v>
      </c>
      <c r="I194" s="169"/>
      <c r="J194" s="123"/>
    </row>
    <row r="195" spans="1:10" ht="15" customHeight="1">
      <c r="A195" s="111">
        <v>47</v>
      </c>
      <c r="B195" s="754" t="s">
        <v>1714</v>
      </c>
      <c r="C195" s="774">
        <v>1975</v>
      </c>
      <c r="D195" s="172" t="s">
        <v>2577</v>
      </c>
      <c r="E195" s="222">
        <v>405000</v>
      </c>
      <c r="F195" s="158"/>
      <c r="G195" s="168"/>
      <c r="H195" s="830">
        <f>E195+G195</f>
        <v>405000</v>
      </c>
      <c r="I195" s="169"/>
      <c r="J195" s="123" t="s">
        <v>1678</v>
      </c>
    </row>
    <row r="196" spans="1:10" ht="15" customHeight="1">
      <c r="A196" s="111">
        <v>48</v>
      </c>
      <c r="B196" s="112" t="s">
        <v>1715</v>
      </c>
      <c r="C196" s="149">
        <v>1961</v>
      </c>
      <c r="D196" s="112" t="s">
        <v>1007</v>
      </c>
      <c r="E196" s="222">
        <v>405000</v>
      </c>
      <c r="F196" s="221"/>
      <c r="G196" s="168"/>
      <c r="H196" s="830">
        <f>E196+G196</f>
        <v>405000</v>
      </c>
      <c r="I196" s="169"/>
      <c r="J196" s="123"/>
    </row>
    <row r="197" spans="1:10" ht="15" customHeight="1">
      <c r="A197" s="111">
        <v>49</v>
      </c>
      <c r="B197" s="112" t="s">
        <v>1716</v>
      </c>
      <c r="C197" s="149">
        <v>1959</v>
      </c>
      <c r="D197" s="112" t="s">
        <v>1007</v>
      </c>
      <c r="E197" s="222">
        <v>405000</v>
      </c>
      <c r="F197" s="221"/>
      <c r="G197" s="168"/>
      <c r="H197" s="830">
        <f>SUM(E197:G197)</f>
        <v>405000</v>
      </c>
      <c r="I197" s="169"/>
      <c r="J197" s="123"/>
    </row>
    <row r="198" spans="1:10" ht="15" customHeight="1">
      <c r="A198" s="111">
        <v>50</v>
      </c>
      <c r="B198" s="112" t="s">
        <v>1712</v>
      </c>
      <c r="C198" s="149">
        <v>1985</v>
      </c>
      <c r="D198" s="172" t="s">
        <v>1713</v>
      </c>
      <c r="E198" s="222">
        <v>405000</v>
      </c>
      <c r="F198" s="221"/>
      <c r="G198" s="168"/>
      <c r="H198" s="830">
        <f>SUM(E198:G198)</f>
        <v>405000</v>
      </c>
      <c r="I198" s="169"/>
      <c r="J198" s="123"/>
    </row>
    <row r="199" spans="1:10" ht="15" customHeight="1">
      <c r="A199" s="111">
        <v>51</v>
      </c>
      <c r="B199" s="112" t="s">
        <v>1985</v>
      </c>
      <c r="C199" s="149">
        <v>2000</v>
      </c>
      <c r="D199" s="112" t="s">
        <v>1007</v>
      </c>
      <c r="E199" s="222">
        <v>405000</v>
      </c>
      <c r="F199" s="221"/>
      <c r="G199" s="168"/>
      <c r="H199" s="830">
        <f>SUM(E199:G199)</f>
        <v>405000</v>
      </c>
      <c r="I199" s="169"/>
      <c r="J199" s="123"/>
    </row>
    <row r="200" spans="1:10" ht="15" customHeight="1">
      <c r="A200" s="111">
        <v>52</v>
      </c>
      <c r="B200" s="112" t="s">
        <v>1986</v>
      </c>
      <c r="C200" s="149">
        <v>1972</v>
      </c>
      <c r="D200" s="112" t="s">
        <v>795</v>
      </c>
      <c r="E200" s="222">
        <v>405000</v>
      </c>
      <c r="F200" s="221"/>
      <c r="G200" s="168"/>
      <c r="H200" s="830">
        <f>SUM(E200:G200)</f>
        <v>405000</v>
      </c>
      <c r="I200" s="169"/>
      <c r="J200" s="123"/>
    </row>
    <row r="201" spans="1:10" ht="15" customHeight="1">
      <c r="A201" s="111">
        <v>53</v>
      </c>
      <c r="B201" s="112" t="s">
        <v>2394</v>
      </c>
      <c r="C201" s="149">
        <v>1994</v>
      </c>
      <c r="D201" s="172" t="s">
        <v>1004</v>
      </c>
      <c r="E201" s="222">
        <v>405000</v>
      </c>
      <c r="F201" s="221"/>
      <c r="G201" s="251"/>
      <c r="H201" s="830">
        <f aca="true" t="shared" si="7" ref="H201:H211">G201+E201</f>
        <v>405000</v>
      </c>
      <c r="I201" s="169"/>
      <c r="J201" s="123"/>
    </row>
    <row r="202" spans="1:10" ht="15" customHeight="1">
      <c r="A202" s="111">
        <v>54</v>
      </c>
      <c r="B202" s="112" t="s">
        <v>1680</v>
      </c>
      <c r="C202" s="149">
        <v>1965</v>
      </c>
      <c r="D202" s="172" t="s">
        <v>2395</v>
      </c>
      <c r="E202" s="222">
        <v>405000</v>
      </c>
      <c r="F202" s="221"/>
      <c r="G202" s="251"/>
      <c r="H202" s="830">
        <f t="shared" si="7"/>
        <v>405000</v>
      </c>
      <c r="I202" s="169"/>
      <c r="J202" s="123"/>
    </row>
    <row r="203" spans="1:10" ht="15" customHeight="1">
      <c r="A203" s="111">
        <v>55</v>
      </c>
      <c r="B203" s="112" t="s">
        <v>2396</v>
      </c>
      <c r="C203" s="149">
        <v>1999</v>
      </c>
      <c r="D203" s="172" t="s">
        <v>793</v>
      </c>
      <c r="E203" s="222">
        <v>405000</v>
      </c>
      <c r="F203" s="221"/>
      <c r="G203" s="251"/>
      <c r="H203" s="830">
        <f t="shared" si="7"/>
        <v>405000</v>
      </c>
      <c r="I203" s="169"/>
      <c r="J203" s="123"/>
    </row>
    <row r="204" spans="1:10" ht="15" customHeight="1">
      <c r="A204" s="111">
        <v>56</v>
      </c>
      <c r="B204" s="112" t="s">
        <v>2397</v>
      </c>
      <c r="C204" s="149">
        <v>1975</v>
      </c>
      <c r="D204" s="172" t="s">
        <v>1010</v>
      </c>
      <c r="E204" s="222">
        <v>405000</v>
      </c>
      <c r="F204" s="221"/>
      <c r="G204" s="251"/>
      <c r="H204" s="830">
        <f t="shared" si="7"/>
        <v>405000</v>
      </c>
      <c r="I204" s="169"/>
      <c r="J204" s="123"/>
    </row>
    <row r="205" spans="1:10" ht="15" customHeight="1">
      <c r="A205" s="111">
        <v>57</v>
      </c>
      <c r="B205" s="112" t="s">
        <v>2398</v>
      </c>
      <c r="C205" s="149">
        <v>1971</v>
      </c>
      <c r="D205" s="172" t="s">
        <v>1023</v>
      </c>
      <c r="E205" s="222">
        <v>405000</v>
      </c>
      <c r="F205" s="221"/>
      <c r="G205" s="251"/>
      <c r="H205" s="830">
        <f t="shared" si="7"/>
        <v>405000</v>
      </c>
      <c r="I205" s="169"/>
      <c r="J205" s="123"/>
    </row>
    <row r="206" spans="1:10" ht="15" customHeight="1">
      <c r="A206" s="111">
        <v>58</v>
      </c>
      <c r="B206" s="112" t="s">
        <v>2399</v>
      </c>
      <c r="C206" s="149">
        <v>1972</v>
      </c>
      <c r="D206" s="172" t="s">
        <v>1023</v>
      </c>
      <c r="E206" s="222">
        <v>405000</v>
      </c>
      <c r="F206" s="221"/>
      <c r="G206" s="251"/>
      <c r="H206" s="830">
        <f t="shared" si="7"/>
        <v>405000</v>
      </c>
      <c r="I206" s="169"/>
      <c r="J206" s="123"/>
    </row>
    <row r="207" spans="1:10" ht="15" customHeight="1">
      <c r="A207" s="111">
        <v>59</v>
      </c>
      <c r="B207" s="112" t="s">
        <v>2851</v>
      </c>
      <c r="C207" s="149">
        <v>1985</v>
      </c>
      <c r="D207" s="165" t="s">
        <v>1009</v>
      </c>
      <c r="E207" s="222">
        <v>405000</v>
      </c>
      <c r="F207" s="221"/>
      <c r="G207" s="251"/>
      <c r="H207" s="830">
        <f t="shared" si="7"/>
        <v>405000</v>
      </c>
      <c r="I207" s="169"/>
      <c r="J207" s="123"/>
    </row>
    <row r="208" spans="1:10" ht="15" customHeight="1">
      <c r="A208" s="111">
        <v>60</v>
      </c>
      <c r="B208" s="112" t="s">
        <v>2852</v>
      </c>
      <c r="C208" s="149">
        <v>1965</v>
      </c>
      <c r="D208" s="172" t="s">
        <v>1021</v>
      </c>
      <c r="E208" s="222">
        <v>405000</v>
      </c>
      <c r="F208" s="221"/>
      <c r="G208" s="251"/>
      <c r="H208" s="830">
        <f t="shared" si="7"/>
        <v>405000</v>
      </c>
      <c r="I208" s="169"/>
      <c r="J208" s="123"/>
    </row>
    <row r="209" spans="1:10" ht="15" customHeight="1">
      <c r="A209" s="111">
        <v>61</v>
      </c>
      <c r="B209" s="112" t="s">
        <v>2853</v>
      </c>
      <c r="C209" s="149">
        <v>19</v>
      </c>
      <c r="D209" s="172" t="s">
        <v>1023</v>
      </c>
      <c r="E209" s="222">
        <v>405000</v>
      </c>
      <c r="F209" s="221"/>
      <c r="G209" s="251"/>
      <c r="H209" s="830">
        <f t="shared" si="7"/>
        <v>405000</v>
      </c>
      <c r="I209" s="169"/>
      <c r="J209" s="123"/>
    </row>
    <row r="210" spans="1:10" ht="15" customHeight="1">
      <c r="A210" s="111">
        <v>62</v>
      </c>
      <c r="B210" s="112" t="s">
        <v>2324</v>
      </c>
      <c r="C210" s="149">
        <v>1958</v>
      </c>
      <c r="D210" s="165" t="s">
        <v>1009</v>
      </c>
      <c r="E210" s="222">
        <v>405000</v>
      </c>
      <c r="F210" s="221"/>
      <c r="G210" s="251"/>
      <c r="H210" s="830">
        <f t="shared" si="7"/>
        <v>405000</v>
      </c>
      <c r="I210" s="169"/>
      <c r="J210" s="123"/>
    </row>
    <row r="211" spans="1:10" ht="15" customHeight="1">
      <c r="A211" s="111">
        <v>63</v>
      </c>
      <c r="B211" s="112" t="s">
        <v>2679</v>
      </c>
      <c r="C211" s="149">
        <v>1958</v>
      </c>
      <c r="D211" s="172" t="s">
        <v>2680</v>
      </c>
      <c r="E211" s="222">
        <v>405000</v>
      </c>
      <c r="F211" s="221"/>
      <c r="G211" s="251"/>
      <c r="H211" s="830">
        <f t="shared" si="7"/>
        <v>405000</v>
      </c>
      <c r="I211" s="169"/>
      <c r="J211" s="123"/>
    </row>
    <row r="212" spans="1:10" ht="15" customHeight="1">
      <c r="A212" s="111">
        <v>64</v>
      </c>
      <c r="B212" s="112" t="s">
        <v>1803</v>
      </c>
      <c r="C212" s="149">
        <v>1964</v>
      </c>
      <c r="D212" s="172" t="s">
        <v>789</v>
      </c>
      <c r="E212" s="222">
        <v>405000</v>
      </c>
      <c r="F212" s="221"/>
      <c r="G212" s="251"/>
      <c r="H212" s="830">
        <f>E212+G212</f>
        <v>405000</v>
      </c>
      <c r="I212" s="169"/>
      <c r="J212" s="123"/>
    </row>
    <row r="213" spans="1:10" ht="15" customHeight="1">
      <c r="A213" s="117"/>
      <c r="B213" s="838" t="s">
        <v>478</v>
      </c>
      <c r="C213" s="775"/>
      <c r="D213" s="755"/>
      <c r="E213" s="796">
        <f>SUM(E149:E212)</f>
        <v>25920000</v>
      </c>
      <c r="F213" s="162"/>
      <c r="G213" s="812"/>
      <c r="H213" s="796">
        <f>SUM(H149:H212)</f>
        <v>25920000</v>
      </c>
      <c r="I213" s="119"/>
      <c r="J213" s="230"/>
    </row>
    <row r="214" spans="1:10" s="62" customFormat="1" ht="15" customHeight="1">
      <c r="A214" s="1588" t="s">
        <v>277</v>
      </c>
      <c r="B214" s="1589"/>
      <c r="C214" s="1589"/>
      <c r="D214" s="1589"/>
      <c r="E214" s="1590"/>
      <c r="F214" s="120"/>
      <c r="G214" s="120"/>
      <c r="H214" s="173"/>
      <c r="I214" s="121"/>
      <c r="J214" s="231"/>
    </row>
    <row r="215" spans="1:10" ht="15" customHeight="1">
      <c r="A215" s="174">
        <v>1</v>
      </c>
      <c r="B215" s="112" t="s">
        <v>769</v>
      </c>
      <c r="C215" s="149">
        <v>2005</v>
      </c>
      <c r="D215" s="112" t="s">
        <v>770</v>
      </c>
      <c r="E215" s="175">
        <v>540000</v>
      </c>
      <c r="F215" s="146"/>
      <c r="G215" s="813"/>
      <c r="H215" s="161">
        <f aca="true" t="shared" si="8" ref="H215:H222">E215+G215</f>
        <v>540000</v>
      </c>
      <c r="I215" s="116"/>
      <c r="J215" s="123"/>
    </row>
    <row r="216" spans="1:10" ht="15" customHeight="1">
      <c r="A216" s="174">
        <v>2</v>
      </c>
      <c r="B216" s="112" t="s">
        <v>771</v>
      </c>
      <c r="C216" s="149">
        <v>2005</v>
      </c>
      <c r="D216" s="112" t="s">
        <v>770</v>
      </c>
      <c r="E216" s="175">
        <v>540000</v>
      </c>
      <c r="F216" s="146"/>
      <c r="G216" s="813"/>
      <c r="H216" s="161">
        <f t="shared" si="8"/>
        <v>540000</v>
      </c>
      <c r="I216" s="116"/>
      <c r="J216" s="123"/>
    </row>
    <row r="217" spans="1:10" ht="15" customHeight="1">
      <c r="A217" s="174">
        <v>3</v>
      </c>
      <c r="B217" s="112" t="s">
        <v>2488</v>
      </c>
      <c r="C217" s="149">
        <v>2011</v>
      </c>
      <c r="D217" s="112" t="s">
        <v>614</v>
      </c>
      <c r="E217" s="175">
        <v>540000</v>
      </c>
      <c r="F217" s="146"/>
      <c r="G217" s="813"/>
      <c r="H217" s="161">
        <f t="shared" si="8"/>
        <v>540000</v>
      </c>
      <c r="I217" s="116"/>
      <c r="J217" s="123"/>
    </row>
    <row r="218" spans="1:10" ht="15" customHeight="1">
      <c r="A218" s="174">
        <v>4</v>
      </c>
      <c r="B218" s="112" t="s">
        <v>2489</v>
      </c>
      <c r="C218" s="149">
        <v>2011</v>
      </c>
      <c r="D218" s="112" t="s">
        <v>614</v>
      </c>
      <c r="E218" s="175">
        <v>540000</v>
      </c>
      <c r="F218" s="146"/>
      <c r="G218" s="813"/>
      <c r="H218" s="161">
        <f t="shared" si="8"/>
        <v>540000</v>
      </c>
      <c r="I218" s="116"/>
      <c r="J218" s="123"/>
    </row>
    <row r="219" spans="1:10" ht="15" customHeight="1">
      <c r="A219" s="174">
        <v>5</v>
      </c>
      <c r="B219" s="112" t="s">
        <v>773</v>
      </c>
      <c r="C219" s="149">
        <v>2007</v>
      </c>
      <c r="D219" s="165" t="s">
        <v>1009</v>
      </c>
      <c r="E219" s="175">
        <v>540000</v>
      </c>
      <c r="F219" s="146"/>
      <c r="G219" s="813"/>
      <c r="H219" s="161">
        <f t="shared" si="8"/>
        <v>540000</v>
      </c>
      <c r="I219" s="116"/>
      <c r="J219" s="123"/>
    </row>
    <row r="220" spans="1:10" ht="15" customHeight="1">
      <c r="A220" s="174">
        <v>6</v>
      </c>
      <c r="B220" s="112" t="s">
        <v>2490</v>
      </c>
      <c r="C220" s="149">
        <v>2007</v>
      </c>
      <c r="D220" s="165" t="s">
        <v>1009</v>
      </c>
      <c r="E220" s="175">
        <v>540000</v>
      </c>
      <c r="F220" s="146"/>
      <c r="G220" s="813"/>
      <c r="H220" s="161">
        <f t="shared" si="8"/>
        <v>540000</v>
      </c>
      <c r="I220" s="116"/>
      <c r="J220" s="123"/>
    </row>
    <row r="221" spans="1:12" ht="15" customHeight="1">
      <c r="A221" s="174">
        <v>7</v>
      </c>
      <c r="B221" s="112" t="s">
        <v>2583</v>
      </c>
      <c r="C221" s="149">
        <v>2011</v>
      </c>
      <c r="D221" s="165" t="s">
        <v>1009</v>
      </c>
      <c r="E221" s="175">
        <v>540000</v>
      </c>
      <c r="F221" s="146"/>
      <c r="G221" s="813"/>
      <c r="H221" s="161">
        <f t="shared" si="8"/>
        <v>540000</v>
      </c>
      <c r="I221" s="116"/>
      <c r="J221" s="123"/>
      <c r="L221" s="103">
        <f>540*9</f>
        <v>4860</v>
      </c>
    </row>
    <row r="222" spans="1:10" ht="15" customHeight="1">
      <c r="A222" s="174">
        <v>8</v>
      </c>
      <c r="B222" s="112" t="s">
        <v>1950</v>
      </c>
      <c r="C222" s="149">
        <v>2011</v>
      </c>
      <c r="D222" s="112" t="s">
        <v>1019</v>
      </c>
      <c r="E222" s="175">
        <v>540000</v>
      </c>
      <c r="F222" s="146"/>
      <c r="G222" s="813"/>
      <c r="H222" s="161">
        <f t="shared" si="8"/>
        <v>540000</v>
      </c>
      <c r="I222" s="116"/>
      <c r="J222" s="123"/>
    </row>
    <row r="223" spans="1:10" ht="15" customHeight="1">
      <c r="A223" s="174">
        <v>9</v>
      </c>
      <c r="B223" s="112" t="s">
        <v>772</v>
      </c>
      <c r="C223" s="149">
        <v>2009</v>
      </c>
      <c r="D223" s="112" t="s">
        <v>1019</v>
      </c>
      <c r="E223" s="175">
        <v>540000</v>
      </c>
      <c r="F223" s="146"/>
      <c r="G223" s="813"/>
      <c r="H223" s="161">
        <f>E223+G223</f>
        <v>540000</v>
      </c>
      <c r="I223" s="121"/>
      <c r="J223" s="231" t="s">
        <v>1678</v>
      </c>
    </row>
    <row r="224" spans="1:10" ht="15" customHeight="1">
      <c r="A224" s="174">
        <v>10</v>
      </c>
      <c r="B224" s="112" t="s">
        <v>774</v>
      </c>
      <c r="C224" s="149">
        <v>2007</v>
      </c>
      <c r="D224" s="112" t="s">
        <v>1019</v>
      </c>
      <c r="E224" s="175">
        <v>540000</v>
      </c>
      <c r="F224" s="146"/>
      <c r="G224" s="813"/>
      <c r="H224" s="161">
        <f>E224+G224</f>
        <v>540000</v>
      </c>
      <c r="I224" s="116"/>
      <c r="J224" s="123" t="s">
        <v>1678</v>
      </c>
    </row>
    <row r="225" spans="1:10" ht="15" customHeight="1">
      <c r="A225" s="174">
        <v>11</v>
      </c>
      <c r="B225" s="756" t="s">
        <v>706</v>
      </c>
      <c r="C225" s="184">
        <v>2010</v>
      </c>
      <c r="D225" s="165" t="s">
        <v>707</v>
      </c>
      <c r="E225" s="175">
        <v>540000</v>
      </c>
      <c r="F225" s="146"/>
      <c r="G225" s="813"/>
      <c r="H225" s="161">
        <f>G225+E225</f>
        <v>540000</v>
      </c>
      <c r="I225" s="116"/>
      <c r="J225" s="123"/>
    </row>
    <row r="226" spans="1:10" ht="15" customHeight="1">
      <c r="A226" s="174">
        <v>12</v>
      </c>
      <c r="B226" s="112" t="s">
        <v>1717</v>
      </c>
      <c r="C226" s="149">
        <v>2004</v>
      </c>
      <c r="D226" s="112" t="s">
        <v>1006</v>
      </c>
      <c r="E226" s="175">
        <v>540000</v>
      </c>
      <c r="F226" s="146"/>
      <c r="G226" s="813"/>
      <c r="H226" s="161">
        <f>G226+E226</f>
        <v>540000</v>
      </c>
      <c r="I226" s="116"/>
      <c r="J226" s="123"/>
    </row>
    <row r="227" spans="1:10" ht="15" customHeight="1">
      <c r="A227" s="174">
        <v>13</v>
      </c>
      <c r="B227" s="112" t="s">
        <v>2400</v>
      </c>
      <c r="C227" s="149">
        <v>2013</v>
      </c>
      <c r="D227" s="112" t="s">
        <v>2401</v>
      </c>
      <c r="E227" s="175">
        <v>540000</v>
      </c>
      <c r="F227" s="146"/>
      <c r="G227" s="813"/>
      <c r="H227" s="161">
        <f>G227+E227</f>
        <v>540000</v>
      </c>
      <c r="I227" s="116"/>
      <c r="J227" s="123"/>
    </row>
    <row r="228" spans="1:10" ht="15" customHeight="1">
      <c r="A228" s="174">
        <v>14</v>
      </c>
      <c r="B228" s="112" t="s">
        <v>1804</v>
      </c>
      <c r="C228" s="149">
        <v>2016</v>
      </c>
      <c r="D228" s="112" t="s">
        <v>710</v>
      </c>
      <c r="E228" s="175">
        <v>540000</v>
      </c>
      <c r="F228" s="146"/>
      <c r="G228" s="813"/>
      <c r="H228" s="161">
        <f>G228+E228</f>
        <v>540000</v>
      </c>
      <c r="I228" s="116"/>
      <c r="J228" s="123"/>
    </row>
    <row r="229" spans="1:10" ht="15" customHeight="1">
      <c r="A229" s="131"/>
      <c r="B229" s="1587" t="s">
        <v>478</v>
      </c>
      <c r="C229" s="1587"/>
      <c r="D229" s="1587"/>
      <c r="E229" s="204">
        <f>SUM(E215:E228)</f>
        <v>7560000</v>
      </c>
      <c r="F229" s="176"/>
      <c r="G229" s="814"/>
      <c r="H229" s="248">
        <f>G229+E229</f>
        <v>7560000</v>
      </c>
      <c r="I229" s="177"/>
      <c r="J229" s="239"/>
    </row>
    <row r="230" spans="1:10" ht="15" customHeight="1">
      <c r="A230" s="1588" t="s">
        <v>278</v>
      </c>
      <c r="B230" s="1589"/>
      <c r="C230" s="1589"/>
      <c r="D230" s="1590"/>
      <c r="E230" s="248"/>
      <c r="F230" s="170"/>
      <c r="G230" s="811"/>
      <c r="H230" s="161"/>
      <c r="I230" s="171"/>
      <c r="J230" s="231"/>
    </row>
    <row r="231" spans="1:10" ht="15" customHeight="1">
      <c r="A231" s="178">
        <v>1</v>
      </c>
      <c r="B231" s="116" t="s">
        <v>775</v>
      </c>
      <c r="C231" s="776">
        <v>1948</v>
      </c>
      <c r="D231" s="165" t="s">
        <v>1009</v>
      </c>
      <c r="E231" s="146">
        <v>540000</v>
      </c>
      <c r="F231" s="114"/>
      <c r="G231" s="164"/>
      <c r="H231" s="161">
        <f>E231+G231</f>
        <v>540000</v>
      </c>
      <c r="I231" s="116"/>
      <c r="J231" s="123"/>
    </row>
    <row r="232" spans="1:10" ht="15" customHeight="1">
      <c r="A232" s="179">
        <v>2</v>
      </c>
      <c r="B232" s="116" t="s">
        <v>2491</v>
      </c>
      <c r="C232" s="776">
        <v>1943</v>
      </c>
      <c r="D232" s="165" t="s">
        <v>1009</v>
      </c>
      <c r="E232" s="146">
        <v>540000</v>
      </c>
      <c r="F232" s="114"/>
      <c r="G232" s="164"/>
      <c r="H232" s="161">
        <f>E232+G232</f>
        <v>540000</v>
      </c>
      <c r="I232" s="116"/>
      <c r="J232" s="123"/>
    </row>
    <row r="233" spans="1:10" ht="15" customHeight="1">
      <c r="A233" s="178">
        <v>3</v>
      </c>
      <c r="B233" s="116" t="s">
        <v>776</v>
      </c>
      <c r="C233" s="776">
        <v>1950</v>
      </c>
      <c r="D233" s="110" t="s">
        <v>793</v>
      </c>
      <c r="E233" s="146">
        <v>540000</v>
      </c>
      <c r="F233" s="114"/>
      <c r="G233" s="164"/>
      <c r="H233" s="161">
        <f>E233+G233</f>
        <v>540000</v>
      </c>
      <c r="I233" s="116"/>
      <c r="J233" s="123"/>
    </row>
    <row r="234" spans="1:10" ht="15" customHeight="1">
      <c r="A234" s="179">
        <v>4</v>
      </c>
      <c r="B234" s="116" t="s">
        <v>779</v>
      </c>
      <c r="C234" s="776">
        <v>1954</v>
      </c>
      <c r="D234" s="110" t="s">
        <v>1020</v>
      </c>
      <c r="E234" s="146">
        <v>540000</v>
      </c>
      <c r="F234" s="114"/>
      <c r="G234" s="164"/>
      <c r="H234" s="161">
        <f>E234+G234</f>
        <v>540000</v>
      </c>
      <c r="I234" s="116"/>
      <c r="J234" s="123"/>
    </row>
    <row r="235" spans="1:10" ht="15" customHeight="1">
      <c r="A235" s="178">
        <v>5</v>
      </c>
      <c r="B235" s="747" t="s">
        <v>682</v>
      </c>
      <c r="C235" s="246">
        <v>1930</v>
      </c>
      <c r="D235" s="112" t="s">
        <v>614</v>
      </c>
      <c r="E235" s="146">
        <v>540000</v>
      </c>
      <c r="F235" s="114"/>
      <c r="G235" s="164"/>
      <c r="H235" s="161">
        <f>E235+G235</f>
        <v>540000</v>
      </c>
      <c r="I235" s="116"/>
      <c r="J235" s="123"/>
    </row>
    <row r="236" spans="1:10" ht="15" customHeight="1">
      <c r="A236" s="179">
        <v>6</v>
      </c>
      <c r="B236" s="112" t="s">
        <v>2492</v>
      </c>
      <c r="C236" s="247">
        <v>1946</v>
      </c>
      <c r="D236" s="785" t="s">
        <v>689</v>
      </c>
      <c r="E236" s="146">
        <v>540000</v>
      </c>
      <c r="F236" s="113"/>
      <c r="G236" s="164"/>
      <c r="H236" s="161">
        <f>G236+E236</f>
        <v>540000</v>
      </c>
      <c r="I236" s="171"/>
      <c r="J236" s="231" t="s">
        <v>1678</v>
      </c>
    </row>
    <row r="237" spans="1:10" ht="15" customHeight="1">
      <c r="A237" s="178">
        <v>7</v>
      </c>
      <c r="B237" s="112" t="s">
        <v>2128</v>
      </c>
      <c r="C237" s="247">
        <v>1929</v>
      </c>
      <c r="D237" s="785" t="s">
        <v>614</v>
      </c>
      <c r="E237" s="146">
        <v>540000</v>
      </c>
      <c r="F237" s="113"/>
      <c r="G237" s="164"/>
      <c r="H237" s="161">
        <f>G237+E237</f>
        <v>540000</v>
      </c>
      <c r="I237" s="171"/>
      <c r="J237" s="231" t="s">
        <v>1678</v>
      </c>
    </row>
    <row r="238" spans="1:10" ht="15" customHeight="1">
      <c r="A238" s="179">
        <v>8</v>
      </c>
      <c r="B238" s="116" t="s">
        <v>780</v>
      </c>
      <c r="C238" s="776">
        <v>1952</v>
      </c>
      <c r="D238" s="110" t="s">
        <v>1021</v>
      </c>
      <c r="E238" s="146">
        <v>540000</v>
      </c>
      <c r="F238" s="114"/>
      <c r="G238" s="164"/>
      <c r="H238" s="795">
        <f aca="true" t="shared" si="9" ref="H238:H246">E238+G238</f>
        <v>540000</v>
      </c>
      <c r="I238" s="171"/>
      <c r="J238" s="231" t="s">
        <v>1678</v>
      </c>
    </row>
    <row r="239" spans="1:10" ht="15" customHeight="1">
      <c r="A239" s="178">
        <v>9</v>
      </c>
      <c r="B239" s="116" t="s">
        <v>778</v>
      </c>
      <c r="C239" s="776">
        <v>1936</v>
      </c>
      <c r="D239" s="165" t="s">
        <v>1009</v>
      </c>
      <c r="E239" s="146">
        <v>540000</v>
      </c>
      <c r="F239" s="114"/>
      <c r="G239" s="164"/>
      <c r="H239" s="795">
        <f t="shared" si="9"/>
        <v>540000</v>
      </c>
      <c r="I239" s="171"/>
      <c r="J239" s="231" t="s">
        <v>1678</v>
      </c>
    </row>
    <row r="240" spans="1:10" ht="15" customHeight="1">
      <c r="A240" s="179">
        <v>10</v>
      </c>
      <c r="B240" s="116" t="s">
        <v>150</v>
      </c>
      <c r="C240" s="776">
        <v>1954</v>
      </c>
      <c r="D240" s="165" t="s">
        <v>1023</v>
      </c>
      <c r="E240" s="146">
        <v>540000</v>
      </c>
      <c r="F240" s="114"/>
      <c r="G240" s="164"/>
      <c r="H240" s="795">
        <f t="shared" si="9"/>
        <v>540000</v>
      </c>
      <c r="I240" s="171"/>
      <c r="J240" s="231" t="s">
        <v>1678</v>
      </c>
    </row>
    <row r="241" spans="1:10" ht="15" customHeight="1">
      <c r="A241" s="178">
        <v>11</v>
      </c>
      <c r="B241" s="116" t="s">
        <v>1569</v>
      </c>
      <c r="C241" s="776">
        <v>1947</v>
      </c>
      <c r="D241" s="165" t="s">
        <v>1010</v>
      </c>
      <c r="E241" s="146">
        <v>540000</v>
      </c>
      <c r="F241" s="114"/>
      <c r="G241" s="164"/>
      <c r="H241" s="795">
        <f t="shared" si="9"/>
        <v>540000</v>
      </c>
      <c r="I241" s="171"/>
      <c r="J241" s="231" t="s">
        <v>1678</v>
      </c>
    </row>
    <row r="242" spans="1:10" ht="15" customHeight="1">
      <c r="A242" s="179">
        <v>12</v>
      </c>
      <c r="B242" s="116" t="s">
        <v>777</v>
      </c>
      <c r="C242" s="776">
        <v>1945</v>
      </c>
      <c r="D242" s="112" t="s">
        <v>1013</v>
      </c>
      <c r="E242" s="146">
        <v>540000</v>
      </c>
      <c r="F242" s="114"/>
      <c r="G242" s="164"/>
      <c r="H242" s="795">
        <f t="shared" si="9"/>
        <v>540000</v>
      </c>
      <c r="I242" s="116"/>
      <c r="J242" s="231" t="s">
        <v>1678</v>
      </c>
    </row>
    <row r="243" spans="1:10" ht="15" customHeight="1">
      <c r="A243" s="178">
        <v>13</v>
      </c>
      <c r="B243" s="751" t="s">
        <v>2584</v>
      </c>
      <c r="C243" s="777">
        <v>1952</v>
      </c>
      <c r="D243" s="167" t="s">
        <v>2570</v>
      </c>
      <c r="E243" s="146">
        <v>540000</v>
      </c>
      <c r="F243" s="158"/>
      <c r="G243" s="168"/>
      <c r="H243" s="830">
        <f t="shared" si="9"/>
        <v>540000</v>
      </c>
      <c r="I243" s="116"/>
      <c r="J243" s="231" t="s">
        <v>1678</v>
      </c>
    </row>
    <row r="244" spans="1:10" ht="15" customHeight="1">
      <c r="A244" s="179">
        <v>14</v>
      </c>
      <c r="B244" s="751" t="s">
        <v>2585</v>
      </c>
      <c r="C244" s="777">
        <v>1941</v>
      </c>
      <c r="D244" s="167" t="s">
        <v>2572</v>
      </c>
      <c r="E244" s="146">
        <v>540000</v>
      </c>
      <c r="F244" s="158"/>
      <c r="G244" s="168"/>
      <c r="H244" s="830">
        <f t="shared" si="9"/>
        <v>540000</v>
      </c>
      <c r="I244" s="116"/>
      <c r="J244" s="231" t="s">
        <v>1678</v>
      </c>
    </row>
    <row r="245" spans="1:10" ht="15" customHeight="1">
      <c r="A245" s="178">
        <v>15</v>
      </c>
      <c r="B245" s="751" t="s">
        <v>2586</v>
      </c>
      <c r="C245" s="777">
        <v>1939</v>
      </c>
      <c r="D245" s="167" t="s">
        <v>2570</v>
      </c>
      <c r="E245" s="146">
        <v>540000</v>
      </c>
      <c r="F245" s="158"/>
      <c r="G245" s="168"/>
      <c r="H245" s="830">
        <f t="shared" si="9"/>
        <v>540000</v>
      </c>
      <c r="I245" s="116"/>
      <c r="J245" s="231" t="s">
        <v>1678</v>
      </c>
    </row>
    <row r="246" spans="1:10" ht="15" customHeight="1">
      <c r="A246" s="179">
        <v>16</v>
      </c>
      <c r="B246" s="751" t="s">
        <v>2587</v>
      </c>
      <c r="C246" s="777">
        <v>1928</v>
      </c>
      <c r="D246" s="167" t="s">
        <v>2570</v>
      </c>
      <c r="E246" s="146">
        <v>540000</v>
      </c>
      <c r="F246" s="158"/>
      <c r="G246" s="168"/>
      <c r="H246" s="830">
        <f t="shared" si="9"/>
        <v>540000</v>
      </c>
      <c r="I246" s="116"/>
      <c r="J246" s="123"/>
    </row>
    <row r="247" spans="1:10" ht="15" customHeight="1">
      <c r="A247" s="178">
        <v>17</v>
      </c>
      <c r="B247" s="751" t="s">
        <v>2402</v>
      </c>
      <c r="C247" s="778">
        <v>1955</v>
      </c>
      <c r="D247" s="167" t="s">
        <v>2395</v>
      </c>
      <c r="E247" s="146">
        <v>540000</v>
      </c>
      <c r="F247" s="221"/>
      <c r="G247" s="251"/>
      <c r="H247" s="830">
        <f>G247+E247</f>
        <v>540000</v>
      </c>
      <c r="I247" s="116"/>
      <c r="J247" s="123"/>
    </row>
    <row r="248" spans="1:10" ht="15" customHeight="1">
      <c r="A248" s="179">
        <v>18</v>
      </c>
      <c r="B248" s="751" t="s">
        <v>704</v>
      </c>
      <c r="C248" s="778">
        <v>1946</v>
      </c>
      <c r="D248" s="167" t="s">
        <v>577</v>
      </c>
      <c r="E248" s="146">
        <v>540000</v>
      </c>
      <c r="F248" s="221"/>
      <c r="G248" s="251"/>
      <c r="H248" s="830">
        <f>G248+E248</f>
        <v>540000</v>
      </c>
      <c r="I248" s="116"/>
      <c r="J248" s="123"/>
    </row>
    <row r="249" spans="1:10" ht="15" customHeight="1">
      <c r="A249" s="179">
        <v>20</v>
      </c>
      <c r="B249" s="751" t="s">
        <v>953</v>
      </c>
      <c r="C249" s="778">
        <v>1930</v>
      </c>
      <c r="D249" s="167" t="s">
        <v>1004</v>
      </c>
      <c r="E249" s="146">
        <v>540000</v>
      </c>
      <c r="F249" s="221"/>
      <c r="G249" s="251"/>
      <c r="H249" s="830">
        <f>G249+E249</f>
        <v>540000</v>
      </c>
      <c r="I249" s="116"/>
      <c r="J249" s="123"/>
    </row>
    <row r="250" spans="1:10" ht="15" customHeight="1">
      <c r="A250" s="131"/>
      <c r="B250" s="1592" t="s">
        <v>478</v>
      </c>
      <c r="C250" s="1593"/>
      <c r="D250" s="1594"/>
      <c r="E250" s="796">
        <f>SUM(E231:E249)</f>
        <v>10260000</v>
      </c>
      <c r="F250" s="162"/>
      <c r="G250" s="812"/>
      <c r="H250" s="796">
        <f>SUM(H231:H249)</f>
        <v>10260000</v>
      </c>
      <c r="I250" s="177"/>
      <c r="J250" s="239"/>
    </row>
    <row r="251" spans="1:10" ht="15" customHeight="1">
      <c r="A251" s="1595" t="s">
        <v>276</v>
      </c>
      <c r="B251" s="1596"/>
      <c r="C251" s="1596"/>
      <c r="D251" s="1597"/>
      <c r="E251" s="248"/>
      <c r="F251" s="120"/>
      <c r="G251" s="803"/>
      <c r="H251" s="161"/>
      <c r="I251" s="121"/>
      <c r="J251" s="231"/>
    </row>
    <row r="252" spans="1:10" ht="15" customHeight="1">
      <c r="A252" s="111">
        <v>1</v>
      </c>
      <c r="B252" s="115" t="s">
        <v>794</v>
      </c>
      <c r="C252" s="149">
        <v>1992</v>
      </c>
      <c r="D252" s="112" t="s">
        <v>795</v>
      </c>
      <c r="E252" s="146">
        <v>540000</v>
      </c>
      <c r="F252" s="114"/>
      <c r="G252" s="164"/>
      <c r="H252" s="161">
        <f>E252+G252</f>
        <v>540000</v>
      </c>
      <c r="I252" s="116"/>
      <c r="J252" s="123"/>
    </row>
    <row r="253" spans="1:10" ht="15" customHeight="1">
      <c r="A253" s="111">
        <v>2</v>
      </c>
      <c r="B253" s="115" t="s">
        <v>797</v>
      </c>
      <c r="C253" s="149">
        <v>1992</v>
      </c>
      <c r="D253" s="112" t="s">
        <v>1017</v>
      </c>
      <c r="E253" s="146">
        <v>540000</v>
      </c>
      <c r="F253" s="114"/>
      <c r="G253" s="164"/>
      <c r="H253" s="161">
        <f aca="true" t="shared" si="10" ref="H253:H275">E253+G253</f>
        <v>540000</v>
      </c>
      <c r="I253" s="116"/>
      <c r="J253" s="123"/>
    </row>
    <row r="254" spans="1:10" ht="15" customHeight="1">
      <c r="A254" s="111">
        <v>3</v>
      </c>
      <c r="B254" s="747" t="s">
        <v>804</v>
      </c>
      <c r="C254" s="150">
        <v>1970</v>
      </c>
      <c r="D254" s="112" t="s">
        <v>1017</v>
      </c>
      <c r="E254" s="146">
        <v>540000</v>
      </c>
      <c r="F254" s="114"/>
      <c r="G254" s="164"/>
      <c r="H254" s="161">
        <f t="shared" si="10"/>
        <v>540000</v>
      </c>
      <c r="I254" s="116"/>
      <c r="J254" s="123"/>
    </row>
    <row r="255" spans="1:10" ht="15" customHeight="1">
      <c r="A255" s="111">
        <v>4</v>
      </c>
      <c r="B255" s="115" t="s">
        <v>1151</v>
      </c>
      <c r="C255" s="149">
        <v>1969</v>
      </c>
      <c r="D255" s="112" t="s">
        <v>622</v>
      </c>
      <c r="E255" s="146">
        <v>540000</v>
      </c>
      <c r="F255" s="114"/>
      <c r="G255" s="164"/>
      <c r="H255" s="161">
        <f t="shared" si="10"/>
        <v>540000</v>
      </c>
      <c r="I255" s="116"/>
      <c r="J255" s="123"/>
    </row>
    <row r="256" spans="1:10" ht="15" customHeight="1">
      <c r="A256" s="111">
        <v>5</v>
      </c>
      <c r="B256" s="115" t="s">
        <v>1153</v>
      </c>
      <c r="C256" s="149">
        <v>1961</v>
      </c>
      <c r="D256" s="127" t="s">
        <v>622</v>
      </c>
      <c r="E256" s="146">
        <v>540000</v>
      </c>
      <c r="F256" s="114"/>
      <c r="G256" s="164"/>
      <c r="H256" s="161">
        <f t="shared" si="10"/>
        <v>540000</v>
      </c>
      <c r="I256" s="116"/>
      <c r="J256" s="123"/>
    </row>
    <row r="257" spans="1:10" ht="15" customHeight="1">
      <c r="A257" s="111">
        <v>6</v>
      </c>
      <c r="B257" s="115" t="s">
        <v>787</v>
      </c>
      <c r="C257" s="149">
        <v>1970</v>
      </c>
      <c r="D257" s="112" t="s">
        <v>614</v>
      </c>
      <c r="E257" s="146">
        <v>540000</v>
      </c>
      <c r="F257" s="114"/>
      <c r="G257" s="164"/>
      <c r="H257" s="161">
        <f t="shared" si="10"/>
        <v>540000</v>
      </c>
      <c r="I257" s="116"/>
      <c r="J257" s="123"/>
    </row>
    <row r="258" spans="1:10" ht="15" customHeight="1">
      <c r="A258" s="111">
        <v>7</v>
      </c>
      <c r="B258" s="115" t="s">
        <v>1152</v>
      </c>
      <c r="C258" s="149">
        <v>1988</v>
      </c>
      <c r="D258" s="127" t="s">
        <v>1009</v>
      </c>
      <c r="E258" s="146">
        <v>540000</v>
      </c>
      <c r="F258" s="114"/>
      <c r="G258" s="164"/>
      <c r="H258" s="161">
        <f t="shared" si="10"/>
        <v>540000</v>
      </c>
      <c r="I258" s="116"/>
      <c r="J258" s="123"/>
    </row>
    <row r="259" spans="1:10" ht="15" customHeight="1">
      <c r="A259" s="111">
        <v>8</v>
      </c>
      <c r="B259" s="115" t="s">
        <v>798</v>
      </c>
      <c r="C259" s="149">
        <v>1986</v>
      </c>
      <c r="D259" s="127" t="s">
        <v>1009</v>
      </c>
      <c r="E259" s="146">
        <v>540000</v>
      </c>
      <c r="F259" s="114"/>
      <c r="G259" s="164"/>
      <c r="H259" s="161">
        <f t="shared" si="10"/>
        <v>540000</v>
      </c>
      <c r="I259" s="116"/>
      <c r="J259" s="123"/>
    </row>
    <row r="260" spans="1:10" ht="15" customHeight="1">
      <c r="A260" s="111">
        <v>9</v>
      </c>
      <c r="B260" s="747" t="s">
        <v>1154</v>
      </c>
      <c r="C260" s="150">
        <v>1969</v>
      </c>
      <c r="D260" s="127" t="s">
        <v>1009</v>
      </c>
      <c r="E260" s="146">
        <v>540000</v>
      </c>
      <c r="F260" s="114"/>
      <c r="G260" s="164"/>
      <c r="H260" s="161">
        <f t="shared" si="10"/>
        <v>540000</v>
      </c>
      <c r="I260" s="116"/>
      <c r="J260" s="123"/>
    </row>
    <row r="261" spans="1:10" ht="15" customHeight="1">
      <c r="A261" s="111">
        <v>10</v>
      </c>
      <c r="B261" s="747" t="s">
        <v>805</v>
      </c>
      <c r="C261" s="150">
        <v>1964</v>
      </c>
      <c r="D261" s="127" t="s">
        <v>1009</v>
      </c>
      <c r="E261" s="146">
        <v>540000</v>
      </c>
      <c r="F261" s="114"/>
      <c r="G261" s="164"/>
      <c r="H261" s="161">
        <f t="shared" si="10"/>
        <v>540000</v>
      </c>
      <c r="I261" s="116"/>
      <c r="J261" s="123"/>
    </row>
    <row r="262" spans="1:10" ht="15" customHeight="1">
      <c r="A262" s="111">
        <v>11</v>
      </c>
      <c r="B262" s="747" t="s">
        <v>809</v>
      </c>
      <c r="C262" s="150">
        <v>1956</v>
      </c>
      <c r="D262" s="127" t="s">
        <v>1009</v>
      </c>
      <c r="E262" s="146">
        <v>540000</v>
      </c>
      <c r="F262" s="114"/>
      <c r="G262" s="164"/>
      <c r="H262" s="161">
        <f t="shared" si="10"/>
        <v>540000</v>
      </c>
      <c r="I262" s="116"/>
      <c r="J262" s="123"/>
    </row>
    <row r="263" spans="1:10" ht="15" customHeight="1">
      <c r="A263" s="111">
        <v>12</v>
      </c>
      <c r="B263" s="757" t="s">
        <v>810</v>
      </c>
      <c r="C263" s="151">
        <v>1969</v>
      </c>
      <c r="D263" s="127" t="s">
        <v>1009</v>
      </c>
      <c r="E263" s="146">
        <v>540000</v>
      </c>
      <c r="F263" s="114"/>
      <c r="G263" s="164"/>
      <c r="H263" s="161">
        <f t="shared" si="10"/>
        <v>540000</v>
      </c>
      <c r="I263" s="116"/>
      <c r="J263" s="123"/>
    </row>
    <row r="264" spans="1:10" ht="15" customHeight="1">
      <c r="A264" s="111">
        <v>13</v>
      </c>
      <c r="B264" s="116" t="s">
        <v>813</v>
      </c>
      <c r="C264" s="151">
        <v>1971</v>
      </c>
      <c r="D264" s="127" t="s">
        <v>1009</v>
      </c>
      <c r="E264" s="146">
        <v>540000</v>
      </c>
      <c r="F264" s="116"/>
      <c r="G264" s="119"/>
      <c r="H264" s="161">
        <f t="shared" si="10"/>
        <v>540000</v>
      </c>
      <c r="I264" s="116"/>
      <c r="J264" s="123"/>
    </row>
    <row r="265" spans="1:10" ht="15" customHeight="1">
      <c r="A265" s="111">
        <v>14</v>
      </c>
      <c r="B265" s="116" t="s">
        <v>814</v>
      </c>
      <c r="C265" s="151">
        <v>1998</v>
      </c>
      <c r="D265" s="127" t="s">
        <v>1009</v>
      </c>
      <c r="E265" s="146">
        <v>540000</v>
      </c>
      <c r="F265" s="114"/>
      <c r="G265" s="164"/>
      <c r="H265" s="161">
        <f t="shared" si="10"/>
        <v>540000</v>
      </c>
      <c r="I265" s="116"/>
      <c r="J265" s="123"/>
    </row>
    <row r="266" spans="1:10" ht="15" customHeight="1">
      <c r="A266" s="111">
        <v>15</v>
      </c>
      <c r="B266" s="747" t="s">
        <v>788</v>
      </c>
      <c r="C266" s="150">
        <v>1964</v>
      </c>
      <c r="D266" s="112" t="s">
        <v>789</v>
      </c>
      <c r="E266" s="146">
        <v>540000</v>
      </c>
      <c r="F266" s="114"/>
      <c r="G266" s="164"/>
      <c r="H266" s="161">
        <f t="shared" si="10"/>
        <v>540000</v>
      </c>
      <c r="I266" s="116"/>
      <c r="J266" s="123"/>
    </row>
    <row r="267" spans="1:10" ht="15" customHeight="1">
      <c r="A267" s="111">
        <v>16</v>
      </c>
      <c r="B267" s="115" t="s">
        <v>790</v>
      </c>
      <c r="C267" s="149">
        <v>1964</v>
      </c>
      <c r="D267" s="112" t="s">
        <v>789</v>
      </c>
      <c r="E267" s="146">
        <v>540000</v>
      </c>
      <c r="F267" s="114"/>
      <c r="G267" s="164"/>
      <c r="H267" s="161">
        <f t="shared" si="10"/>
        <v>540000</v>
      </c>
      <c r="I267" s="116"/>
      <c r="J267" s="123"/>
    </row>
    <row r="268" spans="1:10" ht="15" customHeight="1">
      <c r="A268" s="111">
        <v>17</v>
      </c>
      <c r="B268" s="757" t="s">
        <v>811</v>
      </c>
      <c r="C268" s="151">
        <v>1971</v>
      </c>
      <c r="D268" s="180" t="s">
        <v>687</v>
      </c>
      <c r="E268" s="146">
        <v>540000</v>
      </c>
      <c r="F268" s="114"/>
      <c r="G268" s="164"/>
      <c r="H268" s="161">
        <f t="shared" si="10"/>
        <v>540000</v>
      </c>
      <c r="I268" s="116"/>
      <c r="J268" s="123"/>
    </row>
    <row r="269" spans="1:10" ht="15" customHeight="1">
      <c r="A269" s="111">
        <v>18</v>
      </c>
      <c r="B269" s="115" t="s">
        <v>792</v>
      </c>
      <c r="C269" s="149">
        <v>1957</v>
      </c>
      <c r="D269" s="112" t="s">
        <v>793</v>
      </c>
      <c r="E269" s="146">
        <v>540000</v>
      </c>
      <c r="F269" s="114"/>
      <c r="G269" s="164"/>
      <c r="H269" s="161">
        <f t="shared" si="10"/>
        <v>540000</v>
      </c>
      <c r="I269" s="116"/>
      <c r="J269" s="123"/>
    </row>
    <row r="270" spans="1:10" ht="15" customHeight="1">
      <c r="A270" s="111">
        <v>19</v>
      </c>
      <c r="B270" s="747" t="s">
        <v>806</v>
      </c>
      <c r="C270" s="150">
        <v>1995</v>
      </c>
      <c r="D270" s="122" t="s">
        <v>793</v>
      </c>
      <c r="E270" s="146">
        <v>540000</v>
      </c>
      <c r="F270" s="114"/>
      <c r="G270" s="164"/>
      <c r="H270" s="161">
        <f t="shared" si="10"/>
        <v>540000</v>
      </c>
      <c r="I270" s="116"/>
      <c r="J270" s="123" t="s">
        <v>1960</v>
      </c>
    </row>
    <row r="271" spans="1:10" ht="15" customHeight="1">
      <c r="A271" s="111">
        <v>20</v>
      </c>
      <c r="B271" s="747" t="s">
        <v>803</v>
      </c>
      <c r="C271" s="150">
        <v>1972</v>
      </c>
      <c r="D271" s="112" t="s">
        <v>800</v>
      </c>
      <c r="E271" s="146">
        <v>540000</v>
      </c>
      <c r="F271" s="114"/>
      <c r="G271" s="164"/>
      <c r="H271" s="161">
        <f t="shared" si="10"/>
        <v>540000</v>
      </c>
      <c r="I271" s="116"/>
      <c r="J271" s="123"/>
    </row>
    <row r="272" spans="1:10" ht="15" customHeight="1">
      <c r="A272" s="111">
        <v>21</v>
      </c>
      <c r="B272" s="115" t="s">
        <v>796</v>
      </c>
      <c r="C272" s="149">
        <v>1986</v>
      </c>
      <c r="D272" s="127" t="s">
        <v>1010</v>
      </c>
      <c r="E272" s="146">
        <v>540000</v>
      </c>
      <c r="F272" s="114"/>
      <c r="G272" s="164"/>
      <c r="H272" s="161">
        <f t="shared" si="10"/>
        <v>540000</v>
      </c>
      <c r="I272" s="116"/>
      <c r="J272" s="123"/>
    </row>
    <row r="273" spans="1:10" ht="15" customHeight="1">
      <c r="A273" s="111">
        <v>22</v>
      </c>
      <c r="B273" s="115" t="s">
        <v>781</v>
      </c>
      <c r="C273" s="149">
        <v>1956</v>
      </c>
      <c r="D273" s="112" t="s">
        <v>604</v>
      </c>
      <c r="E273" s="146">
        <v>540000</v>
      </c>
      <c r="F273" s="114"/>
      <c r="G273" s="164"/>
      <c r="H273" s="161">
        <f t="shared" si="10"/>
        <v>540000</v>
      </c>
      <c r="I273" s="116"/>
      <c r="J273" s="123"/>
    </row>
    <row r="274" spans="1:10" ht="15" customHeight="1">
      <c r="A274" s="111">
        <v>23</v>
      </c>
      <c r="B274" s="747" t="s">
        <v>1155</v>
      </c>
      <c r="C274" s="150">
        <v>1990</v>
      </c>
      <c r="D274" s="122" t="s">
        <v>667</v>
      </c>
      <c r="E274" s="146">
        <v>540000</v>
      </c>
      <c r="F274" s="114"/>
      <c r="G274" s="164"/>
      <c r="H274" s="161">
        <f t="shared" si="10"/>
        <v>540000</v>
      </c>
      <c r="I274" s="116"/>
      <c r="J274" s="123"/>
    </row>
    <row r="275" spans="1:10" ht="15" customHeight="1">
      <c r="A275" s="111">
        <v>24</v>
      </c>
      <c r="B275" s="747" t="s">
        <v>729</v>
      </c>
      <c r="C275" s="151">
        <v>2000</v>
      </c>
      <c r="D275" s="112" t="s">
        <v>1017</v>
      </c>
      <c r="E275" s="146">
        <v>540000</v>
      </c>
      <c r="F275" s="114"/>
      <c r="G275" s="164"/>
      <c r="H275" s="161">
        <f t="shared" si="10"/>
        <v>540000</v>
      </c>
      <c r="I275" s="116"/>
      <c r="J275" s="123"/>
    </row>
    <row r="276" spans="1:10" ht="15" customHeight="1">
      <c r="A276" s="111">
        <v>25</v>
      </c>
      <c r="B276" s="115" t="s">
        <v>815</v>
      </c>
      <c r="C276" s="149">
        <v>1956</v>
      </c>
      <c r="D276" s="112" t="s">
        <v>816</v>
      </c>
      <c r="E276" s="146">
        <v>540000</v>
      </c>
      <c r="F276" s="114"/>
      <c r="G276" s="164"/>
      <c r="H276" s="161">
        <f aca="true" t="shared" si="11" ref="H276:H288">E276+G276</f>
        <v>540000</v>
      </c>
      <c r="I276" s="116"/>
      <c r="J276" s="123" t="s">
        <v>1678</v>
      </c>
    </row>
    <row r="277" spans="1:10" ht="15" customHeight="1">
      <c r="A277" s="111">
        <v>26</v>
      </c>
      <c r="B277" s="747" t="s">
        <v>821</v>
      </c>
      <c r="C277" s="150">
        <v>1956</v>
      </c>
      <c r="D277" s="112" t="s">
        <v>1017</v>
      </c>
      <c r="E277" s="146">
        <v>540000</v>
      </c>
      <c r="F277" s="114"/>
      <c r="G277" s="164"/>
      <c r="H277" s="161">
        <f t="shared" si="11"/>
        <v>540000</v>
      </c>
      <c r="I277" s="116"/>
      <c r="J277" s="123" t="s">
        <v>1678</v>
      </c>
    </row>
    <row r="278" spans="1:10" ht="15" customHeight="1">
      <c r="A278" s="111">
        <v>27</v>
      </c>
      <c r="B278" s="747" t="s">
        <v>822</v>
      </c>
      <c r="C278" s="150">
        <v>1970</v>
      </c>
      <c r="D278" s="127" t="s">
        <v>1009</v>
      </c>
      <c r="E278" s="146">
        <v>540000</v>
      </c>
      <c r="F278" s="114"/>
      <c r="G278" s="164"/>
      <c r="H278" s="161">
        <f t="shared" si="11"/>
        <v>540000</v>
      </c>
      <c r="I278" s="116"/>
      <c r="J278" s="123" t="s">
        <v>1678</v>
      </c>
    </row>
    <row r="279" spans="1:10" ht="15" customHeight="1">
      <c r="A279" s="111">
        <v>28</v>
      </c>
      <c r="B279" s="758" t="s">
        <v>817</v>
      </c>
      <c r="C279" s="181">
        <v>1954</v>
      </c>
      <c r="D279" s="127" t="s">
        <v>1009</v>
      </c>
      <c r="E279" s="146">
        <v>540000</v>
      </c>
      <c r="F279" s="114"/>
      <c r="G279" s="164"/>
      <c r="H279" s="161">
        <f t="shared" si="11"/>
        <v>540000</v>
      </c>
      <c r="I279" s="116"/>
      <c r="J279" s="123" t="s">
        <v>1678</v>
      </c>
    </row>
    <row r="280" spans="1:10" ht="15" customHeight="1">
      <c r="A280" s="111">
        <v>29</v>
      </c>
      <c r="B280" s="747" t="s">
        <v>2588</v>
      </c>
      <c r="C280" s="150">
        <v>1954</v>
      </c>
      <c r="D280" s="112" t="s">
        <v>614</v>
      </c>
      <c r="E280" s="146">
        <v>540000</v>
      </c>
      <c r="F280" s="114"/>
      <c r="G280" s="164"/>
      <c r="H280" s="161">
        <f t="shared" si="11"/>
        <v>540000</v>
      </c>
      <c r="I280" s="116"/>
      <c r="J280" s="123" t="s">
        <v>1678</v>
      </c>
    </row>
    <row r="281" spans="1:10" ht="15" customHeight="1">
      <c r="A281" s="111">
        <v>30</v>
      </c>
      <c r="B281" s="759" t="s">
        <v>818</v>
      </c>
      <c r="C281" s="182">
        <v>1967</v>
      </c>
      <c r="D281" s="183" t="s">
        <v>819</v>
      </c>
      <c r="E281" s="146">
        <v>540000</v>
      </c>
      <c r="F281" s="114"/>
      <c r="G281" s="164"/>
      <c r="H281" s="161">
        <f t="shared" si="11"/>
        <v>540000</v>
      </c>
      <c r="I281" s="116"/>
      <c r="J281" s="123" t="s">
        <v>1678</v>
      </c>
    </row>
    <row r="282" spans="1:10" ht="15" customHeight="1">
      <c r="A282" s="111">
        <v>31</v>
      </c>
      <c r="B282" s="115" t="s">
        <v>823</v>
      </c>
      <c r="C282" s="149">
        <v>1977</v>
      </c>
      <c r="D282" s="112" t="s">
        <v>819</v>
      </c>
      <c r="E282" s="146">
        <v>540000</v>
      </c>
      <c r="F282" s="114"/>
      <c r="G282" s="164"/>
      <c r="H282" s="161">
        <f t="shared" si="11"/>
        <v>540000</v>
      </c>
      <c r="I282" s="116"/>
      <c r="J282" s="123" t="s">
        <v>1678</v>
      </c>
    </row>
    <row r="283" spans="1:10" ht="15" customHeight="1">
      <c r="A283" s="111">
        <v>32</v>
      </c>
      <c r="B283" s="115" t="s">
        <v>799</v>
      </c>
      <c r="C283" s="149">
        <v>1992</v>
      </c>
      <c r="D283" s="112" t="s">
        <v>621</v>
      </c>
      <c r="E283" s="146">
        <v>540000</v>
      </c>
      <c r="F283" s="114"/>
      <c r="G283" s="164"/>
      <c r="H283" s="161">
        <f t="shared" si="11"/>
        <v>540000</v>
      </c>
      <c r="I283" s="116"/>
      <c r="J283" s="123" t="s">
        <v>1678</v>
      </c>
    </row>
    <row r="284" spans="1:10" ht="15" customHeight="1">
      <c r="A284" s="111">
        <v>33</v>
      </c>
      <c r="B284" s="757" t="s">
        <v>812</v>
      </c>
      <c r="C284" s="151">
        <v>1981</v>
      </c>
      <c r="D284" s="180" t="s">
        <v>1022</v>
      </c>
      <c r="E284" s="146">
        <v>540000</v>
      </c>
      <c r="F284" s="114"/>
      <c r="G284" s="164"/>
      <c r="H284" s="161">
        <f t="shared" si="11"/>
        <v>540000</v>
      </c>
      <c r="I284" s="116"/>
      <c r="J284" s="123" t="s">
        <v>1678</v>
      </c>
    </row>
    <row r="285" spans="1:10" ht="15" customHeight="1">
      <c r="A285" s="111">
        <v>34</v>
      </c>
      <c r="B285" s="747" t="s">
        <v>807</v>
      </c>
      <c r="C285" s="150">
        <v>1986</v>
      </c>
      <c r="D285" s="122" t="s">
        <v>1023</v>
      </c>
      <c r="E285" s="146">
        <v>540000</v>
      </c>
      <c r="F285" s="114"/>
      <c r="G285" s="164"/>
      <c r="H285" s="161">
        <f t="shared" si="11"/>
        <v>540000</v>
      </c>
      <c r="I285" s="116"/>
      <c r="J285" s="123" t="s">
        <v>1678</v>
      </c>
    </row>
    <row r="286" spans="1:10" ht="15" customHeight="1">
      <c r="A286" s="111">
        <v>35</v>
      </c>
      <c r="B286" s="747" t="s">
        <v>808</v>
      </c>
      <c r="C286" s="150">
        <v>1988</v>
      </c>
      <c r="D286" s="122" t="s">
        <v>1023</v>
      </c>
      <c r="E286" s="146">
        <v>540000</v>
      </c>
      <c r="F286" s="114"/>
      <c r="G286" s="164"/>
      <c r="H286" s="161">
        <f t="shared" si="11"/>
        <v>540000</v>
      </c>
      <c r="I286" s="116"/>
      <c r="J286" s="123" t="s">
        <v>1678</v>
      </c>
    </row>
    <row r="287" spans="1:10" ht="15" customHeight="1">
      <c r="A287" s="111">
        <v>36</v>
      </c>
      <c r="B287" s="115" t="s">
        <v>791</v>
      </c>
      <c r="C287" s="149">
        <v>1972</v>
      </c>
      <c r="D287" s="112" t="s">
        <v>1006</v>
      </c>
      <c r="E287" s="146">
        <v>540000</v>
      </c>
      <c r="F287" s="114"/>
      <c r="G287" s="164"/>
      <c r="H287" s="161">
        <f t="shared" si="11"/>
        <v>540000</v>
      </c>
      <c r="I287" s="116"/>
      <c r="J287" s="123" t="s">
        <v>1678</v>
      </c>
    </row>
    <row r="288" spans="1:10" ht="15" customHeight="1">
      <c r="A288" s="111">
        <v>37</v>
      </c>
      <c r="B288" s="760" t="s">
        <v>151</v>
      </c>
      <c r="C288" s="184">
        <v>1975</v>
      </c>
      <c r="D288" s="165" t="s">
        <v>770</v>
      </c>
      <c r="E288" s="146">
        <v>540000</v>
      </c>
      <c r="F288" s="114"/>
      <c r="G288" s="164"/>
      <c r="H288" s="161">
        <f t="shared" si="11"/>
        <v>540000</v>
      </c>
      <c r="I288" s="116"/>
      <c r="J288" s="123" t="s">
        <v>1678</v>
      </c>
    </row>
    <row r="289" spans="1:10" ht="15" customHeight="1">
      <c r="A289" s="111">
        <v>38</v>
      </c>
      <c r="B289" s="760" t="s">
        <v>1987</v>
      </c>
      <c r="C289" s="184">
        <v>1972</v>
      </c>
      <c r="D289" s="165" t="s">
        <v>1005</v>
      </c>
      <c r="E289" s="146">
        <v>540000</v>
      </c>
      <c r="F289" s="114"/>
      <c r="G289" s="164"/>
      <c r="H289" s="161">
        <f aca="true" t="shared" si="12" ref="H289:H296">G289+E289</f>
        <v>540000</v>
      </c>
      <c r="J289" s="123"/>
    </row>
    <row r="290" spans="1:10" ht="15" customHeight="1">
      <c r="A290" s="111">
        <v>39</v>
      </c>
      <c r="B290" s="116" t="s">
        <v>1755</v>
      </c>
      <c r="C290" s="151">
        <v>2001</v>
      </c>
      <c r="D290" s="110" t="s">
        <v>748</v>
      </c>
      <c r="E290" s="146">
        <v>540000</v>
      </c>
      <c r="F290" s="114"/>
      <c r="G290" s="164"/>
      <c r="H290" s="161">
        <f t="shared" si="12"/>
        <v>540000</v>
      </c>
      <c r="I290" s="116"/>
      <c r="J290" s="123"/>
    </row>
    <row r="291" spans="1:10" ht="15" customHeight="1">
      <c r="A291" s="111">
        <v>40</v>
      </c>
      <c r="B291" s="760" t="s">
        <v>2854</v>
      </c>
      <c r="C291" s="184">
        <v>1975</v>
      </c>
      <c r="D291" s="110" t="s">
        <v>1007</v>
      </c>
      <c r="E291" s="146">
        <v>540000</v>
      </c>
      <c r="F291" s="114"/>
      <c r="G291" s="164"/>
      <c r="H291" s="161">
        <f t="shared" si="12"/>
        <v>540000</v>
      </c>
      <c r="I291" s="116"/>
      <c r="J291" s="123"/>
    </row>
    <row r="292" spans="1:10" ht="15" customHeight="1">
      <c r="A292" s="111">
        <v>41</v>
      </c>
      <c r="B292" s="116" t="s">
        <v>2855</v>
      </c>
      <c r="C292" s="151">
        <v>1989</v>
      </c>
      <c r="D292" s="110" t="s">
        <v>1007</v>
      </c>
      <c r="E292" s="146">
        <v>540000</v>
      </c>
      <c r="F292" s="114"/>
      <c r="G292" s="164"/>
      <c r="H292" s="161">
        <f t="shared" si="12"/>
        <v>540000</v>
      </c>
      <c r="I292" s="116"/>
      <c r="J292" s="123"/>
    </row>
    <row r="293" spans="1:10" ht="15" customHeight="1">
      <c r="A293" s="111">
        <v>42</v>
      </c>
      <c r="B293" s="199" t="s">
        <v>2681</v>
      </c>
      <c r="C293" s="835">
        <v>1963</v>
      </c>
      <c r="D293" s="836" t="s">
        <v>2395</v>
      </c>
      <c r="E293" s="146">
        <v>540000</v>
      </c>
      <c r="F293" s="114"/>
      <c r="G293" s="164"/>
      <c r="H293" s="161">
        <f t="shared" si="12"/>
        <v>540000</v>
      </c>
      <c r="I293" s="116"/>
      <c r="J293" s="123"/>
    </row>
    <row r="294" spans="1:10" ht="15" customHeight="1">
      <c r="A294" s="111">
        <v>43</v>
      </c>
      <c r="B294" s="199" t="s">
        <v>2682</v>
      </c>
      <c r="C294" s="835">
        <v>1975</v>
      </c>
      <c r="D294" s="836" t="s">
        <v>2494</v>
      </c>
      <c r="E294" s="146">
        <v>540000</v>
      </c>
      <c r="F294" s="114"/>
      <c r="G294" s="164"/>
      <c r="H294" s="161">
        <f t="shared" si="12"/>
        <v>540000</v>
      </c>
      <c r="I294" s="116"/>
      <c r="J294" s="123"/>
    </row>
    <row r="295" spans="1:10" ht="15" customHeight="1">
      <c r="A295" s="1231">
        <v>44</v>
      </c>
      <c r="B295" s="199" t="s">
        <v>2874</v>
      </c>
      <c r="C295" s="835">
        <v>1963</v>
      </c>
      <c r="D295" s="127" t="s">
        <v>1009</v>
      </c>
      <c r="E295" s="146">
        <v>540000</v>
      </c>
      <c r="F295" s="114"/>
      <c r="G295" s="164"/>
      <c r="H295" s="161">
        <f>E295+G295</f>
        <v>540000</v>
      </c>
      <c r="I295" s="116"/>
      <c r="J295" s="123"/>
    </row>
    <row r="296" spans="1:10" ht="15" customHeight="1">
      <c r="A296" s="561"/>
      <c r="B296" s="1592" t="s">
        <v>478</v>
      </c>
      <c r="C296" s="1593"/>
      <c r="D296" s="1594"/>
      <c r="E296" s="204">
        <f>SUM(E252:E295)</f>
        <v>23760000</v>
      </c>
      <c r="F296" s="118"/>
      <c r="G296" s="811"/>
      <c r="H296" s="204">
        <f t="shared" si="12"/>
        <v>23760000</v>
      </c>
      <c r="I296" s="177"/>
      <c r="J296" s="239"/>
    </row>
    <row r="297" spans="1:10" ht="15" customHeight="1">
      <c r="A297" s="1591" t="s">
        <v>275</v>
      </c>
      <c r="B297" s="1591"/>
      <c r="C297" s="1591"/>
      <c r="D297" s="1591"/>
      <c r="E297" s="248"/>
      <c r="F297" s="120"/>
      <c r="G297" s="803"/>
      <c r="H297" s="161"/>
      <c r="I297" s="121"/>
      <c r="J297" s="231"/>
    </row>
    <row r="298" spans="1:10" ht="15" customHeight="1">
      <c r="A298" s="111">
        <v>1</v>
      </c>
      <c r="B298" s="116" t="s">
        <v>825</v>
      </c>
      <c r="C298" s="151">
        <v>2007</v>
      </c>
      <c r="D298" s="110" t="s">
        <v>687</v>
      </c>
      <c r="E298" s="146">
        <v>675000</v>
      </c>
      <c r="F298" s="114"/>
      <c r="G298" s="164"/>
      <c r="H298" s="161">
        <f>E298+G298</f>
        <v>675000</v>
      </c>
      <c r="I298" s="116"/>
      <c r="J298" s="123"/>
    </row>
    <row r="299" spans="1:10" ht="15" customHeight="1">
      <c r="A299" s="111">
        <v>2</v>
      </c>
      <c r="B299" s="116" t="s">
        <v>826</v>
      </c>
      <c r="C299" s="151">
        <v>2008</v>
      </c>
      <c r="D299" s="180" t="s">
        <v>1022</v>
      </c>
      <c r="E299" s="146">
        <v>675000</v>
      </c>
      <c r="F299" s="114"/>
      <c r="G299" s="164"/>
      <c r="H299" s="161">
        <f>E299+G299</f>
        <v>675000</v>
      </c>
      <c r="I299" s="116"/>
      <c r="J299" s="123"/>
    </row>
    <row r="300" spans="1:10" ht="15" customHeight="1">
      <c r="A300" s="111">
        <v>3</v>
      </c>
      <c r="B300" s="116" t="s">
        <v>824</v>
      </c>
      <c r="C300" s="151">
        <v>2007</v>
      </c>
      <c r="D300" s="110" t="s">
        <v>604</v>
      </c>
      <c r="E300" s="146">
        <v>675000</v>
      </c>
      <c r="F300" s="114"/>
      <c r="G300" s="164"/>
      <c r="H300" s="161">
        <f>E300+G300</f>
        <v>675000</v>
      </c>
      <c r="I300" s="116"/>
      <c r="J300" s="123"/>
    </row>
    <row r="301" spans="1:10" ht="15" customHeight="1">
      <c r="A301" s="111">
        <v>4</v>
      </c>
      <c r="B301" s="116" t="s">
        <v>2493</v>
      </c>
      <c r="C301" s="151">
        <v>2011</v>
      </c>
      <c r="D301" s="180" t="s">
        <v>820</v>
      </c>
      <c r="E301" s="146">
        <v>675000</v>
      </c>
      <c r="F301" s="114"/>
      <c r="G301" s="164"/>
      <c r="H301" s="161">
        <f>E301+G301</f>
        <v>675000</v>
      </c>
      <c r="I301" s="116"/>
      <c r="J301" s="123"/>
    </row>
    <row r="302" spans="1:10" ht="15" customHeight="1">
      <c r="A302" s="111">
        <v>5</v>
      </c>
      <c r="B302" s="116" t="s">
        <v>1024</v>
      </c>
      <c r="C302" s="151">
        <v>2007</v>
      </c>
      <c r="D302" s="122" t="s">
        <v>1023</v>
      </c>
      <c r="E302" s="146">
        <v>675000</v>
      </c>
      <c r="F302" s="114"/>
      <c r="G302" s="164"/>
      <c r="H302" s="161">
        <f>E302+G302</f>
        <v>675000</v>
      </c>
      <c r="I302" s="116"/>
      <c r="J302" s="123" t="s">
        <v>1678</v>
      </c>
    </row>
    <row r="303" spans="1:10" ht="15" customHeight="1">
      <c r="A303" s="837"/>
      <c r="B303" s="1592" t="s">
        <v>478</v>
      </c>
      <c r="C303" s="1593"/>
      <c r="D303" s="1594"/>
      <c r="E303" s="204">
        <f>SUM(E298:E302)</f>
        <v>3375000</v>
      </c>
      <c r="F303" s="118"/>
      <c r="G303" s="118"/>
      <c r="H303" s="204">
        <f>G303+E303</f>
        <v>3375000</v>
      </c>
      <c r="I303" s="177"/>
      <c r="J303" s="239"/>
    </row>
    <row r="304" spans="1:10" ht="15" customHeight="1">
      <c r="A304" s="1595" t="s">
        <v>274</v>
      </c>
      <c r="B304" s="1596"/>
      <c r="C304" s="1596"/>
      <c r="D304" s="1597"/>
      <c r="E304" s="248"/>
      <c r="F304" s="120"/>
      <c r="G304" s="803"/>
      <c r="H304" s="161"/>
      <c r="I304" s="121"/>
      <c r="J304" s="231"/>
    </row>
    <row r="305" spans="1:10" ht="15" customHeight="1">
      <c r="A305" s="111">
        <v>1</v>
      </c>
      <c r="B305" s="761" t="s">
        <v>1025</v>
      </c>
      <c r="C305" s="779">
        <v>1940</v>
      </c>
      <c r="D305" s="112" t="s">
        <v>1026</v>
      </c>
      <c r="E305" s="146">
        <v>675000</v>
      </c>
      <c r="F305" s="114"/>
      <c r="G305" s="164"/>
      <c r="H305" s="146">
        <f>E305+G305</f>
        <v>675000</v>
      </c>
      <c r="I305" s="116"/>
      <c r="J305" s="123"/>
    </row>
    <row r="306" spans="1:10" ht="15" customHeight="1">
      <c r="A306" s="111">
        <v>2</v>
      </c>
      <c r="B306" s="115" t="s">
        <v>1190</v>
      </c>
      <c r="C306" s="149">
        <v>1950</v>
      </c>
      <c r="D306" s="112" t="s">
        <v>1005</v>
      </c>
      <c r="E306" s="146">
        <v>675000</v>
      </c>
      <c r="F306" s="114"/>
      <c r="G306" s="164"/>
      <c r="H306" s="146">
        <f>E306+G306</f>
        <v>675000</v>
      </c>
      <c r="I306" s="116"/>
      <c r="J306" s="123"/>
    </row>
    <row r="307" spans="1:10" ht="15" customHeight="1">
      <c r="A307" s="111">
        <v>3</v>
      </c>
      <c r="B307" s="761" t="s">
        <v>1208</v>
      </c>
      <c r="C307" s="779">
        <v>1938</v>
      </c>
      <c r="D307" s="127" t="s">
        <v>1009</v>
      </c>
      <c r="E307" s="146">
        <v>675000</v>
      </c>
      <c r="F307" s="114"/>
      <c r="G307" s="164"/>
      <c r="H307" s="146">
        <f>E307+G307</f>
        <v>675000</v>
      </c>
      <c r="I307" s="116"/>
      <c r="J307" s="123"/>
    </row>
    <row r="308" spans="1:10" ht="15" customHeight="1">
      <c r="A308" s="111">
        <v>4</v>
      </c>
      <c r="B308" s="761" t="s">
        <v>152</v>
      </c>
      <c r="C308" s="779">
        <v>1942</v>
      </c>
      <c r="D308" s="127" t="s">
        <v>1009</v>
      </c>
      <c r="E308" s="146">
        <v>675000</v>
      </c>
      <c r="F308" s="114"/>
      <c r="G308" s="164"/>
      <c r="H308" s="146">
        <f>E308+G308</f>
        <v>675000</v>
      </c>
      <c r="I308" s="116"/>
      <c r="J308" s="123"/>
    </row>
    <row r="309" spans="1:10" ht="15" customHeight="1">
      <c r="A309" s="111">
        <v>5</v>
      </c>
      <c r="B309" s="761" t="s">
        <v>1214</v>
      </c>
      <c r="C309" s="779">
        <v>1950</v>
      </c>
      <c r="D309" s="112" t="s">
        <v>1006</v>
      </c>
      <c r="E309" s="146">
        <v>675000</v>
      </c>
      <c r="F309" s="114"/>
      <c r="G309" s="164"/>
      <c r="H309" s="146">
        <f>E309+G309</f>
        <v>675000</v>
      </c>
      <c r="I309" s="116"/>
      <c r="J309" s="123"/>
    </row>
    <row r="310" spans="1:10" ht="15" customHeight="1">
      <c r="A310" s="111">
        <v>6</v>
      </c>
      <c r="B310" s="747" t="s">
        <v>664</v>
      </c>
      <c r="C310" s="150">
        <v>1929</v>
      </c>
      <c r="D310" s="127" t="s">
        <v>1009</v>
      </c>
      <c r="E310" s="146">
        <v>675000</v>
      </c>
      <c r="F310" s="114"/>
      <c r="G310" s="164"/>
      <c r="H310" s="146">
        <f>SUM(E310:G310)</f>
        <v>675000</v>
      </c>
      <c r="I310" s="116"/>
      <c r="J310" s="123"/>
    </row>
    <row r="311" spans="1:10" ht="15" customHeight="1">
      <c r="A311" s="111">
        <v>7</v>
      </c>
      <c r="B311" s="115" t="s">
        <v>1210</v>
      </c>
      <c r="C311" s="149" t="s">
        <v>1211</v>
      </c>
      <c r="D311" s="112" t="s">
        <v>748</v>
      </c>
      <c r="E311" s="146">
        <v>675000</v>
      </c>
      <c r="F311" s="114"/>
      <c r="G311" s="164"/>
      <c r="H311" s="146">
        <f aca="true" t="shared" si="13" ref="H311:H321">G311+E311</f>
        <v>675000</v>
      </c>
      <c r="I311" s="116"/>
      <c r="J311" s="123" t="s">
        <v>1678</v>
      </c>
    </row>
    <row r="312" spans="1:10" ht="15" customHeight="1">
      <c r="A312" s="111">
        <v>8</v>
      </c>
      <c r="B312" s="115" t="s">
        <v>1212</v>
      </c>
      <c r="C312" s="149">
        <v>1933</v>
      </c>
      <c r="D312" s="112" t="s">
        <v>1017</v>
      </c>
      <c r="E312" s="146">
        <v>675000</v>
      </c>
      <c r="F312" s="114"/>
      <c r="G312" s="164"/>
      <c r="H312" s="146">
        <f t="shared" si="13"/>
        <v>675000</v>
      </c>
      <c r="I312" s="116"/>
      <c r="J312" s="123" t="s">
        <v>1678</v>
      </c>
    </row>
    <row r="313" spans="1:10" ht="15" customHeight="1">
      <c r="A313" s="111">
        <v>9</v>
      </c>
      <c r="B313" s="761" t="s">
        <v>1158</v>
      </c>
      <c r="C313" s="779">
        <v>1926</v>
      </c>
      <c r="D313" s="186" t="s">
        <v>1207</v>
      </c>
      <c r="E313" s="146">
        <v>675000</v>
      </c>
      <c r="F313" s="114"/>
      <c r="G313" s="164"/>
      <c r="H313" s="146">
        <f t="shared" si="13"/>
        <v>675000</v>
      </c>
      <c r="I313" s="116"/>
      <c r="J313" s="123" t="s">
        <v>1678</v>
      </c>
    </row>
    <row r="314" spans="1:10" ht="15" customHeight="1">
      <c r="A314" s="111">
        <v>10</v>
      </c>
      <c r="B314" s="761" t="s">
        <v>1215</v>
      </c>
      <c r="C314" s="779">
        <v>1953</v>
      </c>
      <c r="D314" s="112" t="s">
        <v>1017</v>
      </c>
      <c r="E314" s="146">
        <v>675000</v>
      </c>
      <c r="F314" s="114"/>
      <c r="G314" s="164"/>
      <c r="H314" s="146">
        <f t="shared" si="13"/>
        <v>675000</v>
      </c>
      <c r="I314" s="116"/>
      <c r="J314" s="123" t="s">
        <v>1678</v>
      </c>
    </row>
    <row r="315" spans="1:10" ht="15" customHeight="1">
      <c r="A315" s="111">
        <v>11</v>
      </c>
      <c r="B315" s="115" t="s">
        <v>1213</v>
      </c>
      <c r="C315" s="149">
        <v>1935</v>
      </c>
      <c r="D315" s="127" t="s">
        <v>1009</v>
      </c>
      <c r="E315" s="146">
        <v>675000</v>
      </c>
      <c r="F315" s="114"/>
      <c r="G315" s="164"/>
      <c r="H315" s="146">
        <f t="shared" si="13"/>
        <v>675000</v>
      </c>
      <c r="I315" s="116"/>
      <c r="J315" s="123" t="s">
        <v>1678</v>
      </c>
    </row>
    <row r="316" spans="1:10" ht="15" customHeight="1">
      <c r="A316" s="111">
        <v>12</v>
      </c>
      <c r="B316" s="761" t="s">
        <v>1157</v>
      </c>
      <c r="C316" s="779">
        <v>1947</v>
      </c>
      <c r="D316" s="127" t="s">
        <v>1009</v>
      </c>
      <c r="E316" s="146">
        <v>675000</v>
      </c>
      <c r="F316" s="114"/>
      <c r="G316" s="164"/>
      <c r="H316" s="146">
        <f t="shared" si="13"/>
        <v>675000</v>
      </c>
      <c r="I316" s="116"/>
      <c r="J316" s="123" t="s">
        <v>1678</v>
      </c>
    </row>
    <row r="317" spans="1:10" ht="15" customHeight="1">
      <c r="A317" s="111">
        <v>13</v>
      </c>
      <c r="B317" s="747" t="s">
        <v>1216</v>
      </c>
      <c r="C317" s="779">
        <v>1950</v>
      </c>
      <c r="D317" s="112" t="s">
        <v>1008</v>
      </c>
      <c r="E317" s="146">
        <v>675000</v>
      </c>
      <c r="F317" s="114"/>
      <c r="G317" s="164"/>
      <c r="H317" s="146">
        <f t="shared" si="13"/>
        <v>675000</v>
      </c>
      <c r="I317" s="116"/>
      <c r="J317" s="123" t="s">
        <v>1678</v>
      </c>
    </row>
    <row r="318" spans="1:10" ht="15" customHeight="1">
      <c r="A318" s="111">
        <v>14</v>
      </c>
      <c r="B318" s="116" t="s">
        <v>1209</v>
      </c>
      <c r="C318" s="151">
        <v>1939</v>
      </c>
      <c r="D318" s="110" t="s">
        <v>595</v>
      </c>
      <c r="E318" s="146">
        <v>675000</v>
      </c>
      <c r="F318" s="114"/>
      <c r="G318" s="164"/>
      <c r="H318" s="146">
        <f t="shared" si="13"/>
        <v>675000</v>
      </c>
      <c r="I318" s="116"/>
      <c r="J318" s="123" t="s">
        <v>1678</v>
      </c>
    </row>
    <row r="319" spans="1:10" ht="15" customHeight="1">
      <c r="A319" s="111">
        <v>15</v>
      </c>
      <c r="B319" s="761" t="s">
        <v>1206</v>
      </c>
      <c r="C319" s="779">
        <v>1946</v>
      </c>
      <c r="D319" s="112" t="s">
        <v>1008</v>
      </c>
      <c r="E319" s="146">
        <v>675000</v>
      </c>
      <c r="F319" s="114"/>
      <c r="G319" s="164"/>
      <c r="H319" s="146">
        <f t="shared" si="13"/>
        <v>675000</v>
      </c>
      <c r="I319" s="116"/>
      <c r="J319" s="123" t="s">
        <v>1678</v>
      </c>
    </row>
    <row r="320" spans="1:10" ht="15" customHeight="1">
      <c r="A320" s="111">
        <v>16</v>
      </c>
      <c r="B320" s="761" t="s">
        <v>2135</v>
      </c>
      <c r="C320" s="779">
        <v>1941</v>
      </c>
      <c r="D320" s="112" t="s">
        <v>1010</v>
      </c>
      <c r="E320" s="146">
        <v>675000</v>
      </c>
      <c r="F320" s="114"/>
      <c r="G320" s="164"/>
      <c r="H320" s="146">
        <f>G320+E320</f>
        <v>675000</v>
      </c>
      <c r="I320" s="116"/>
      <c r="J320" s="123"/>
    </row>
    <row r="321" spans="1:10" ht="15" customHeight="1">
      <c r="A321" s="111">
        <v>17</v>
      </c>
      <c r="B321" s="761" t="s">
        <v>5</v>
      </c>
      <c r="C321" s="779">
        <v>1946</v>
      </c>
      <c r="D321" s="127" t="s">
        <v>1010</v>
      </c>
      <c r="E321" s="146">
        <v>675000</v>
      </c>
      <c r="F321" s="114"/>
      <c r="G321" s="164"/>
      <c r="H321" s="146">
        <f t="shared" si="13"/>
        <v>675000</v>
      </c>
      <c r="I321" s="116"/>
      <c r="J321" s="123" t="s">
        <v>1678</v>
      </c>
    </row>
    <row r="322" spans="1:10" ht="15" customHeight="1">
      <c r="A322" s="111">
        <v>18</v>
      </c>
      <c r="B322" s="1246" t="s">
        <v>2875</v>
      </c>
      <c r="C322" s="1247">
        <v>1956</v>
      </c>
      <c r="D322" s="112" t="s">
        <v>1006</v>
      </c>
      <c r="E322" s="146">
        <v>675000</v>
      </c>
      <c r="F322" s="114"/>
      <c r="G322" s="164"/>
      <c r="H322" s="146">
        <f>E322+G322</f>
        <v>675000</v>
      </c>
      <c r="I322" s="116"/>
      <c r="J322" s="123"/>
    </row>
    <row r="323" spans="1:10" ht="15" customHeight="1">
      <c r="A323" s="111">
        <v>19</v>
      </c>
      <c r="B323" s="1246" t="s">
        <v>2876</v>
      </c>
      <c r="C323" s="1247">
        <v>1946</v>
      </c>
      <c r="D323" s="127" t="s">
        <v>1009</v>
      </c>
      <c r="E323" s="146">
        <v>675000</v>
      </c>
      <c r="F323" s="114"/>
      <c r="G323" s="164"/>
      <c r="H323" s="146">
        <f>G323+E323</f>
        <v>675000</v>
      </c>
      <c r="I323" s="116"/>
      <c r="J323" s="123"/>
    </row>
    <row r="324" spans="1:10" ht="15" customHeight="1">
      <c r="A324" s="187"/>
      <c r="B324" s="1592" t="s">
        <v>478</v>
      </c>
      <c r="C324" s="1593"/>
      <c r="D324" s="1594"/>
      <c r="E324" s="204">
        <f>SUM(E305:E323)</f>
        <v>12825000</v>
      </c>
      <c r="F324" s="188"/>
      <c r="G324" s="811"/>
      <c r="H324" s="248">
        <f>G324+E324</f>
        <v>12825000</v>
      </c>
      <c r="I324" s="189"/>
      <c r="J324" s="123"/>
    </row>
    <row r="325" spans="1:10" ht="15" customHeight="1">
      <c r="A325" s="52"/>
      <c r="B325" s="1495" t="s">
        <v>1461</v>
      </c>
      <c r="C325" s="1496"/>
      <c r="D325" s="1496"/>
      <c r="E325" s="1497"/>
      <c r="F325" s="55"/>
      <c r="G325" s="815"/>
      <c r="H325" s="295"/>
      <c r="I325" s="56"/>
      <c r="J325" s="57"/>
    </row>
    <row r="326" spans="1:10" ht="15" customHeight="1">
      <c r="A326" s="52"/>
      <c r="B326" s="757"/>
      <c r="C326" s="608"/>
      <c r="D326" s="23"/>
      <c r="E326" s="146"/>
      <c r="F326" s="23"/>
      <c r="G326" s="816"/>
      <c r="H326" s="795"/>
      <c r="I326" s="56"/>
      <c r="J326" s="58"/>
    </row>
    <row r="327" spans="1:10" ht="15" customHeight="1">
      <c r="A327" s="52"/>
      <c r="B327" s="757"/>
      <c r="C327" s="608"/>
      <c r="D327" s="23"/>
      <c r="E327" s="146"/>
      <c r="F327" s="23"/>
      <c r="G327" s="816"/>
      <c r="H327" s="795"/>
      <c r="I327" s="56"/>
      <c r="J327" s="58"/>
    </row>
    <row r="328" spans="1:10" ht="15" customHeight="1">
      <c r="A328" s="1614" t="s">
        <v>1952</v>
      </c>
      <c r="B328" s="1614"/>
      <c r="C328" s="1614"/>
      <c r="D328" s="1614"/>
      <c r="E328" s="295"/>
      <c r="F328" s="51"/>
      <c r="G328" s="736"/>
      <c r="H328" s="295"/>
      <c r="I328" s="56"/>
      <c r="J328" s="59"/>
    </row>
    <row r="329" spans="1:10" ht="15" customHeight="1">
      <c r="A329" s="1595" t="s">
        <v>2149</v>
      </c>
      <c r="B329" s="1596"/>
      <c r="C329" s="1596"/>
      <c r="D329" s="1597"/>
      <c r="E329" s="248"/>
      <c r="F329" s="120"/>
      <c r="G329" s="803"/>
      <c r="H329" s="204"/>
      <c r="I329" s="190"/>
      <c r="J329" s="240"/>
    </row>
    <row r="330" spans="1:10" ht="15" customHeight="1">
      <c r="A330" s="117">
        <v>1</v>
      </c>
      <c r="B330" s="757" t="s">
        <v>1873</v>
      </c>
      <c r="C330" s="151">
        <v>1953</v>
      </c>
      <c r="D330" s="180" t="s">
        <v>610</v>
      </c>
      <c r="E330" s="192">
        <v>270000</v>
      </c>
      <c r="F330" s="115"/>
      <c r="G330" s="804"/>
      <c r="H330" s="161">
        <f aca="true" t="shared" si="14" ref="H330:H378">E330+G330</f>
        <v>270000</v>
      </c>
      <c r="I330" s="116"/>
      <c r="J330" s="123"/>
    </row>
    <row r="331" spans="1:10" ht="15" customHeight="1">
      <c r="A331" s="117">
        <v>2</v>
      </c>
      <c r="B331" s="757" t="s">
        <v>1293</v>
      </c>
      <c r="C331" s="151">
        <v>1980</v>
      </c>
      <c r="D331" s="180" t="s">
        <v>610</v>
      </c>
      <c r="E331" s="192">
        <v>270000</v>
      </c>
      <c r="F331" s="115"/>
      <c r="G331" s="804"/>
      <c r="H331" s="161">
        <f t="shared" si="14"/>
        <v>270000</v>
      </c>
      <c r="I331" s="116"/>
      <c r="J331" s="123"/>
    </row>
    <row r="332" spans="1:10" ht="15" customHeight="1">
      <c r="A332" s="117">
        <v>3</v>
      </c>
      <c r="B332" s="757" t="s">
        <v>1224</v>
      </c>
      <c r="C332" s="151">
        <v>1953</v>
      </c>
      <c r="D332" s="180" t="s">
        <v>1016</v>
      </c>
      <c r="E332" s="192">
        <v>270000</v>
      </c>
      <c r="F332" s="115"/>
      <c r="G332" s="804"/>
      <c r="H332" s="161">
        <f t="shared" si="14"/>
        <v>270000</v>
      </c>
      <c r="I332" s="116"/>
      <c r="J332" s="123"/>
    </row>
    <row r="333" spans="1:10" ht="15" customHeight="1">
      <c r="A333" s="117">
        <v>4</v>
      </c>
      <c r="B333" s="757" t="s">
        <v>1225</v>
      </c>
      <c r="C333" s="151">
        <v>1963</v>
      </c>
      <c r="D333" s="180" t="s">
        <v>1016</v>
      </c>
      <c r="E333" s="192">
        <v>270000</v>
      </c>
      <c r="F333" s="115"/>
      <c r="G333" s="804"/>
      <c r="H333" s="161">
        <f t="shared" si="14"/>
        <v>270000</v>
      </c>
      <c r="I333" s="116"/>
      <c r="J333" s="123"/>
    </row>
    <row r="334" spans="1:10" ht="15" customHeight="1">
      <c r="A334" s="117">
        <v>5</v>
      </c>
      <c r="B334" s="757" t="s">
        <v>2589</v>
      </c>
      <c r="C334" s="191">
        <v>1960</v>
      </c>
      <c r="D334" s="180" t="s">
        <v>1016</v>
      </c>
      <c r="E334" s="192">
        <v>270000</v>
      </c>
      <c r="F334" s="115"/>
      <c r="G334" s="804"/>
      <c r="H334" s="161">
        <f t="shared" si="14"/>
        <v>270000</v>
      </c>
      <c r="I334" s="116"/>
      <c r="J334" s="123"/>
    </row>
    <row r="335" spans="1:10" ht="15" customHeight="1">
      <c r="A335" s="117">
        <v>6</v>
      </c>
      <c r="B335" s="757" t="s">
        <v>1217</v>
      </c>
      <c r="C335" s="151">
        <v>1966</v>
      </c>
      <c r="D335" s="112" t="s">
        <v>1017</v>
      </c>
      <c r="E335" s="192">
        <v>270000</v>
      </c>
      <c r="F335" s="115"/>
      <c r="G335" s="804"/>
      <c r="H335" s="161">
        <f t="shared" si="14"/>
        <v>270000</v>
      </c>
      <c r="I335" s="116"/>
      <c r="J335" s="123"/>
    </row>
    <row r="336" spans="1:10" ht="15" customHeight="1">
      <c r="A336" s="117">
        <v>7</v>
      </c>
      <c r="B336" s="757" t="s">
        <v>1217</v>
      </c>
      <c r="C336" s="151">
        <v>1966</v>
      </c>
      <c r="D336" s="112" t="s">
        <v>1017</v>
      </c>
      <c r="E336" s="192">
        <v>270000</v>
      </c>
      <c r="F336" s="115"/>
      <c r="G336" s="804"/>
      <c r="H336" s="161">
        <f t="shared" si="14"/>
        <v>270000</v>
      </c>
      <c r="I336" s="116"/>
      <c r="J336" s="123"/>
    </row>
    <row r="337" spans="1:10" ht="15" customHeight="1">
      <c r="A337" s="117">
        <v>8</v>
      </c>
      <c r="B337" s="757" t="s">
        <v>1227</v>
      </c>
      <c r="C337" s="151">
        <v>1968</v>
      </c>
      <c r="D337" s="112" t="s">
        <v>1017</v>
      </c>
      <c r="E337" s="192">
        <v>270000</v>
      </c>
      <c r="F337" s="115"/>
      <c r="G337" s="804"/>
      <c r="H337" s="161">
        <f t="shared" si="14"/>
        <v>270000</v>
      </c>
      <c r="I337" s="116"/>
      <c r="J337" s="123"/>
    </row>
    <row r="338" spans="1:10" ht="15" customHeight="1">
      <c r="A338" s="117">
        <v>9</v>
      </c>
      <c r="B338" s="145" t="s">
        <v>1307</v>
      </c>
      <c r="C338" s="149">
        <v>1962</v>
      </c>
      <c r="D338" s="112" t="s">
        <v>1017</v>
      </c>
      <c r="E338" s="192">
        <v>270000</v>
      </c>
      <c r="F338" s="115"/>
      <c r="G338" s="804"/>
      <c r="H338" s="161">
        <f t="shared" si="14"/>
        <v>270000</v>
      </c>
      <c r="I338" s="116"/>
      <c r="J338" s="123"/>
    </row>
    <row r="339" spans="1:10" ht="15" customHeight="1">
      <c r="A339" s="117">
        <v>10</v>
      </c>
      <c r="B339" s="180" t="s">
        <v>358</v>
      </c>
      <c r="C339" s="151">
        <v>1966</v>
      </c>
      <c r="D339" s="180" t="s">
        <v>2494</v>
      </c>
      <c r="E339" s="192">
        <v>270000</v>
      </c>
      <c r="F339" s="115"/>
      <c r="G339" s="804"/>
      <c r="H339" s="161">
        <f t="shared" si="14"/>
        <v>270000</v>
      </c>
      <c r="I339" s="116"/>
      <c r="J339" s="123"/>
    </row>
    <row r="340" spans="1:10" ht="15" customHeight="1">
      <c r="A340" s="117">
        <v>11</v>
      </c>
      <c r="B340" s="757" t="s">
        <v>1221</v>
      </c>
      <c r="C340" s="151">
        <v>1941</v>
      </c>
      <c r="D340" s="180" t="s">
        <v>2494</v>
      </c>
      <c r="E340" s="192">
        <v>270000</v>
      </c>
      <c r="F340" s="115"/>
      <c r="G340" s="804"/>
      <c r="H340" s="161">
        <f t="shared" si="14"/>
        <v>270000</v>
      </c>
      <c r="I340" s="116"/>
      <c r="J340" s="123"/>
    </row>
    <row r="341" spans="1:10" ht="15" customHeight="1">
      <c r="A341" s="117">
        <v>12</v>
      </c>
      <c r="B341" s="757" t="s">
        <v>1285</v>
      </c>
      <c r="C341" s="151">
        <v>1986</v>
      </c>
      <c r="D341" s="180" t="s">
        <v>2494</v>
      </c>
      <c r="E341" s="192">
        <v>270000</v>
      </c>
      <c r="F341" s="115"/>
      <c r="G341" s="804"/>
      <c r="H341" s="161">
        <f t="shared" si="14"/>
        <v>270000</v>
      </c>
      <c r="I341" s="116"/>
      <c r="J341" s="123"/>
    </row>
    <row r="342" spans="1:10" ht="15" customHeight="1">
      <c r="A342" s="117">
        <v>13</v>
      </c>
      <c r="B342" s="757" t="s">
        <v>1254</v>
      </c>
      <c r="C342" s="151">
        <v>1972</v>
      </c>
      <c r="D342" s="112" t="s">
        <v>1006</v>
      </c>
      <c r="E342" s="192">
        <v>270000</v>
      </c>
      <c r="F342" s="115"/>
      <c r="G342" s="804"/>
      <c r="H342" s="161">
        <f t="shared" si="14"/>
        <v>270000</v>
      </c>
      <c r="I342" s="116"/>
      <c r="J342" s="123"/>
    </row>
    <row r="343" spans="1:10" ht="15" customHeight="1">
      <c r="A343" s="117">
        <v>14</v>
      </c>
      <c r="B343" s="757" t="s">
        <v>1292</v>
      </c>
      <c r="C343" s="151">
        <v>1980</v>
      </c>
      <c r="D343" s="112" t="s">
        <v>1006</v>
      </c>
      <c r="E343" s="192">
        <v>270000</v>
      </c>
      <c r="F343" s="115"/>
      <c r="G343" s="804"/>
      <c r="H343" s="161">
        <f t="shared" si="14"/>
        <v>270000</v>
      </c>
      <c r="I343" s="116"/>
      <c r="J343" s="123"/>
    </row>
    <row r="344" spans="1:10" ht="15" customHeight="1">
      <c r="A344" s="117">
        <v>15</v>
      </c>
      <c r="B344" s="757" t="s">
        <v>1287</v>
      </c>
      <c r="C344" s="151">
        <v>1975</v>
      </c>
      <c r="D344" s="112" t="s">
        <v>1008</v>
      </c>
      <c r="E344" s="192">
        <v>270000</v>
      </c>
      <c r="F344" s="115"/>
      <c r="G344" s="804"/>
      <c r="H344" s="161">
        <f t="shared" si="14"/>
        <v>270000</v>
      </c>
      <c r="I344" s="116"/>
      <c r="J344" s="123"/>
    </row>
    <row r="345" spans="1:10" ht="15" customHeight="1">
      <c r="A345" s="117">
        <v>16</v>
      </c>
      <c r="B345" s="762" t="s">
        <v>2590</v>
      </c>
      <c r="C345" s="193">
        <v>1978</v>
      </c>
      <c r="D345" s="194" t="s">
        <v>1008</v>
      </c>
      <c r="E345" s="192">
        <v>270000</v>
      </c>
      <c r="F345" s="115"/>
      <c r="G345" s="804"/>
      <c r="H345" s="161">
        <f t="shared" si="14"/>
        <v>270000</v>
      </c>
      <c r="I345" s="116"/>
      <c r="J345" s="123"/>
    </row>
    <row r="346" spans="1:10" ht="15" customHeight="1">
      <c r="A346" s="117">
        <v>17</v>
      </c>
      <c r="B346" s="145" t="s">
        <v>2591</v>
      </c>
      <c r="C346" s="149">
        <v>1972</v>
      </c>
      <c r="D346" s="112" t="s">
        <v>1008</v>
      </c>
      <c r="E346" s="192">
        <v>270000</v>
      </c>
      <c r="F346" s="115"/>
      <c r="G346" s="804"/>
      <c r="H346" s="161">
        <f t="shared" si="14"/>
        <v>270000</v>
      </c>
      <c r="I346" s="116"/>
      <c r="J346" s="123"/>
    </row>
    <row r="347" spans="1:10" ht="15" customHeight="1">
      <c r="A347" s="117">
        <v>18</v>
      </c>
      <c r="B347" s="757" t="s">
        <v>1218</v>
      </c>
      <c r="C347" s="151">
        <v>1964</v>
      </c>
      <c r="D347" s="127" t="s">
        <v>1009</v>
      </c>
      <c r="E347" s="192">
        <v>270000</v>
      </c>
      <c r="F347" s="115"/>
      <c r="G347" s="804"/>
      <c r="H347" s="161">
        <f t="shared" si="14"/>
        <v>270000</v>
      </c>
      <c r="I347" s="116"/>
      <c r="J347" s="123"/>
    </row>
    <row r="348" spans="1:10" ht="15" customHeight="1">
      <c r="A348" s="117">
        <v>19</v>
      </c>
      <c r="B348" s="757" t="s">
        <v>1223</v>
      </c>
      <c r="C348" s="151">
        <v>1959</v>
      </c>
      <c r="D348" s="127" t="s">
        <v>1009</v>
      </c>
      <c r="E348" s="192">
        <v>270000</v>
      </c>
      <c r="F348" s="115"/>
      <c r="G348" s="804"/>
      <c r="H348" s="161">
        <f t="shared" si="14"/>
        <v>270000</v>
      </c>
      <c r="I348" s="116"/>
      <c r="J348" s="123"/>
    </row>
    <row r="349" spans="1:10" ht="15" customHeight="1">
      <c r="A349" s="117">
        <v>20</v>
      </c>
      <c r="B349" s="757" t="s">
        <v>1251</v>
      </c>
      <c r="C349" s="151">
        <v>1962</v>
      </c>
      <c r="D349" s="127" t="s">
        <v>1009</v>
      </c>
      <c r="E349" s="192">
        <v>270000</v>
      </c>
      <c r="F349" s="115"/>
      <c r="G349" s="804"/>
      <c r="H349" s="161">
        <f t="shared" si="14"/>
        <v>270000</v>
      </c>
      <c r="I349" s="116"/>
      <c r="J349" s="123"/>
    </row>
    <row r="350" spans="1:10" ht="15" customHeight="1">
      <c r="A350" s="117">
        <v>21</v>
      </c>
      <c r="B350" s="757" t="s">
        <v>1284</v>
      </c>
      <c r="C350" s="151">
        <v>1970</v>
      </c>
      <c r="D350" s="127" t="s">
        <v>1009</v>
      </c>
      <c r="E350" s="192">
        <v>270000</v>
      </c>
      <c r="F350" s="115"/>
      <c r="G350" s="804"/>
      <c r="H350" s="161">
        <f t="shared" si="14"/>
        <v>270000</v>
      </c>
      <c r="I350" s="116"/>
      <c r="J350" s="123"/>
    </row>
    <row r="351" spans="1:10" ht="15" customHeight="1">
      <c r="A351" s="117">
        <v>22</v>
      </c>
      <c r="B351" s="757" t="s">
        <v>1288</v>
      </c>
      <c r="C351" s="151">
        <v>1933</v>
      </c>
      <c r="D351" s="127" t="s">
        <v>1009</v>
      </c>
      <c r="E351" s="192">
        <v>270000</v>
      </c>
      <c r="F351" s="115"/>
      <c r="G351" s="804"/>
      <c r="H351" s="161">
        <f t="shared" si="14"/>
        <v>270000</v>
      </c>
      <c r="I351" s="116"/>
      <c r="J351" s="123"/>
    </row>
    <row r="352" spans="1:10" ht="15" customHeight="1">
      <c r="A352" s="117">
        <v>23</v>
      </c>
      <c r="B352" s="757" t="s">
        <v>1291</v>
      </c>
      <c r="C352" s="151">
        <v>1975</v>
      </c>
      <c r="D352" s="127" t="s">
        <v>1009</v>
      </c>
      <c r="E352" s="192">
        <v>270000</v>
      </c>
      <c r="F352" s="115"/>
      <c r="G352" s="804"/>
      <c r="H352" s="161">
        <f t="shared" si="14"/>
        <v>270000</v>
      </c>
      <c r="I352" s="116"/>
      <c r="J352" s="123"/>
    </row>
    <row r="353" spans="1:10" ht="15" customHeight="1">
      <c r="A353" s="117">
        <v>24</v>
      </c>
      <c r="B353" s="757" t="s">
        <v>359</v>
      </c>
      <c r="C353" s="151">
        <v>1930</v>
      </c>
      <c r="D353" s="127" t="s">
        <v>1009</v>
      </c>
      <c r="E353" s="192">
        <v>270000</v>
      </c>
      <c r="F353" s="115"/>
      <c r="G353" s="804"/>
      <c r="H353" s="161">
        <f t="shared" si="14"/>
        <v>270000</v>
      </c>
      <c r="I353" s="116"/>
      <c r="J353" s="123"/>
    </row>
    <row r="354" spans="1:10" ht="15" customHeight="1">
      <c r="A354" s="117">
        <v>25</v>
      </c>
      <c r="B354" s="757" t="s">
        <v>1295</v>
      </c>
      <c r="C354" s="149">
        <v>1963</v>
      </c>
      <c r="D354" s="127" t="s">
        <v>1009</v>
      </c>
      <c r="E354" s="192">
        <v>270000</v>
      </c>
      <c r="F354" s="115"/>
      <c r="G354" s="804"/>
      <c r="H354" s="161">
        <f t="shared" si="14"/>
        <v>270000</v>
      </c>
      <c r="I354" s="116"/>
      <c r="J354" s="123"/>
    </row>
    <row r="355" spans="1:10" ht="15" customHeight="1">
      <c r="A355" s="117">
        <v>26</v>
      </c>
      <c r="B355" s="145" t="s">
        <v>1300</v>
      </c>
      <c r="C355" s="149">
        <v>1955</v>
      </c>
      <c r="D355" s="127" t="s">
        <v>1009</v>
      </c>
      <c r="E355" s="192">
        <v>270000</v>
      </c>
      <c r="F355" s="115"/>
      <c r="G355" s="804"/>
      <c r="H355" s="161">
        <f t="shared" si="14"/>
        <v>270000</v>
      </c>
      <c r="I355" s="116"/>
      <c r="J355" s="123"/>
    </row>
    <row r="356" spans="1:10" ht="15" customHeight="1">
      <c r="A356" s="117">
        <v>27</v>
      </c>
      <c r="B356" s="145" t="s">
        <v>1305</v>
      </c>
      <c r="C356" s="149">
        <v>1933</v>
      </c>
      <c r="D356" s="127" t="s">
        <v>1009</v>
      </c>
      <c r="E356" s="192">
        <v>270000</v>
      </c>
      <c r="F356" s="115"/>
      <c r="G356" s="804"/>
      <c r="H356" s="161">
        <f t="shared" si="14"/>
        <v>270000</v>
      </c>
      <c r="I356" s="116"/>
      <c r="J356" s="123"/>
    </row>
    <row r="357" spans="1:10" ht="15" customHeight="1">
      <c r="A357" s="117">
        <v>28</v>
      </c>
      <c r="B357" s="145" t="s">
        <v>1306</v>
      </c>
      <c r="C357" s="149">
        <v>1952</v>
      </c>
      <c r="D357" s="127" t="s">
        <v>1009</v>
      </c>
      <c r="E357" s="192">
        <v>270000</v>
      </c>
      <c r="F357" s="115"/>
      <c r="G357" s="804"/>
      <c r="H357" s="161">
        <f t="shared" si="14"/>
        <v>270000</v>
      </c>
      <c r="I357" s="116"/>
      <c r="J357" s="123"/>
    </row>
    <row r="358" spans="1:10" ht="15" customHeight="1">
      <c r="A358" s="117">
        <v>29</v>
      </c>
      <c r="B358" s="757" t="s">
        <v>1250</v>
      </c>
      <c r="C358" s="151">
        <v>1991</v>
      </c>
      <c r="D358" s="110" t="s">
        <v>687</v>
      </c>
      <c r="E358" s="192">
        <v>270000</v>
      </c>
      <c r="F358" s="115"/>
      <c r="G358" s="804"/>
      <c r="H358" s="161">
        <f t="shared" si="14"/>
        <v>270000</v>
      </c>
      <c r="I358" s="116"/>
      <c r="J358" s="123"/>
    </row>
    <row r="359" spans="1:10" ht="15" customHeight="1">
      <c r="A359" s="117">
        <v>30</v>
      </c>
      <c r="B359" s="757" t="s">
        <v>1252</v>
      </c>
      <c r="C359" s="151">
        <v>1977</v>
      </c>
      <c r="D359" s="110" t="s">
        <v>687</v>
      </c>
      <c r="E359" s="192">
        <v>270000</v>
      </c>
      <c r="F359" s="115"/>
      <c r="G359" s="804"/>
      <c r="H359" s="161">
        <f t="shared" si="14"/>
        <v>270000</v>
      </c>
      <c r="I359" s="116"/>
      <c r="J359" s="123"/>
    </row>
    <row r="360" spans="1:10" ht="15" customHeight="1">
      <c r="A360" s="117">
        <v>31</v>
      </c>
      <c r="B360" s="757" t="s">
        <v>1313</v>
      </c>
      <c r="C360" s="151">
        <v>1991</v>
      </c>
      <c r="D360" s="110" t="s">
        <v>687</v>
      </c>
      <c r="E360" s="192">
        <v>270000</v>
      </c>
      <c r="F360" s="115"/>
      <c r="G360" s="804"/>
      <c r="H360" s="161">
        <f t="shared" si="14"/>
        <v>270000</v>
      </c>
      <c r="I360" s="116"/>
      <c r="J360" s="123"/>
    </row>
    <row r="361" spans="1:10" ht="15" customHeight="1">
      <c r="A361" s="117">
        <v>32</v>
      </c>
      <c r="B361" s="763" t="s">
        <v>1294</v>
      </c>
      <c r="C361" s="159">
        <v>1936</v>
      </c>
      <c r="D361" s="110" t="s">
        <v>687</v>
      </c>
      <c r="E361" s="192">
        <v>270000</v>
      </c>
      <c r="F361" s="115"/>
      <c r="G361" s="804"/>
      <c r="H361" s="161">
        <f t="shared" si="14"/>
        <v>270000</v>
      </c>
      <c r="I361" s="116"/>
      <c r="J361" s="123"/>
    </row>
    <row r="362" spans="1:10" ht="15" customHeight="1">
      <c r="A362" s="117">
        <v>33</v>
      </c>
      <c r="B362" s="759" t="s">
        <v>1297</v>
      </c>
      <c r="C362" s="149">
        <v>1931</v>
      </c>
      <c r="D362" s="110" t="s">
        <v>687</v>
      </c>
      <c r="E362" s="192">
        <v>270000</v>
      </c>
      <c r="F362" s="115"/>
      <c r="G362" s="804"/>
      <c r="H362" s="161">
        <f t="shared" si="14"/>
        <v>270000</v>
      </c>
      <c r="I362" s="116"/>
      <c r="J362" s="123"/>
    </row>
    <row r="363" spans="1:10" ht="15" customHeight="1">
      <c r="A363" s="117">
        <v>34</v>
      </c>
      <c r="B363" s="116" t="s">
        <v>1304</v>
      </c>
      <c r="C363" s="151">
        <v>1991</v>
      </c>
      <c r="D363" s="110" t="s">
        <v>789</v>
      </c>
      <c r="E363" s="192">
        <v>270000</v>
      </c>
      <c r="F363" s="115"/>
      <c r="G363" s="804"/>
      <c r="H363" s="161">
        <f t="shared" si="14"/>
        <v>270000</v>
      </c>
      <c r="I363" s="116"/>
      <c r="J363" s="123"/>
    </row>
    <row r="364" spans="1:10" ht="15" customHeight="1">
      <c r="A364" s="117">
        <v>35</v>
      </c>
      <c r="B364" s="757" t="s">
        <v>608</v>
      </c>
      <c r="C364" s="151">
        <v>1956</v>
      </c>
      <c r="D364" s="195" t="s">
        <v>1007</v>
      </c>
      <c r="E364" s="192">
        <v>270000</v>
      </c>
      <c r="F364" s="115"/>
      <c r="G364" s="804"/>
      <c r="H364" s="161">
        <f t="shared" si="14"/>
        <v>270000</v>
      </c>
      <c r="I364" s="116"/>
      <c r="J364" s="123"/>
    </row>
    <row r="365" spans="1:10" ht="15" customHeight="1">
      <c r="A365" s="117">
        <v>36</v>
      </c>
      <c r="B365" s="757" t="s">
        <v>1286</v>
      </c>
      <c r="C365" s="151">
        <v>1946</v>
      </c>
      <c r="D365" s="195" t="s">
        <v>1007</v>
      </c>
      <c r="E365" s="192">
        <v>270000</v>
      </c>
      <c r="F365" s="115"/>
      <c r="G365" s="804"/>
      <c r="H365" s="161">
        <f t="shared" si="14"/>
        <v>270000</v>
      </c>
      <c r="I365" s="116"/>
      <c r="J365" s="123"/>
    </row>
    <row r="366" spans="1:10" ht="15" customHeight="1">
      <c r="A366" s="117">
        <v>37</v>
      </c>
      <c r="B366" s="116" t="s">
        <v>736</v>
      </c>
      <c r="C366" s="149">
        <v>1956</v>
      </c>
      <c r="D366" s="110" t="s">
        <v>1027</v>
      </c>
      <c r="E366" s="192">
        <v>270000</v>
      </c>
      <c r="F366" s="115"/>
      <c r="G366" s="804"/>
      <c r="H366" s="161">
        <f t="shared" si="14"/>
        <v>270000</v>
      </c>
      <c r="I366" s="116"/>
      <c r="J366" s="123"/>
    </row>
    <row r="367" spans="1:10" ht="15" customHeight="1">
      <c r="A367" s="117">
        <v>38</v>
      </c>
      <c r="B367" s="757" t="s">
        <v>1220</v>
      </c>
      <c r="C367" s="151">
        <v>1951</v>
      </c>
      <c r="D367" s="180" t="s">
        <v>1022</v>
      </c>
      <c r="E367" s="192">
        <v>270000</v>
      </c>
      <c r="F367" s="115"/>
      <c r="G367" s="804"/>
      <c r="H367" s="161">
        <f t="shared" si="14"/>
        <v>270000</v>
      </c>
      <c r="I367" s="116"/>
      <c r="J367" s="123"/>
    </row>
    <row r="368" spans="1:10" ht="15" customHeight="1">
      <c r="A368" s="117">
        <v>39</v>
      </c>
      <c r="B368" s="757" t="s">
        <v>1228</v>
      </c>
      <c r="C368" s="151">
        <v>1964</v>
      </c>
      <c r="D368" s="180" t="s">
        <v>1022</v>
      </c>
      <c r="E368" s="192">
        <v>270000</v>
      </c>
      <c r="F368" s="115"/>
      <c r="G368" s="804"/>
      <c r="H368" s="161">
        <f t="shared" si="14"/>
        <v>270000</v>
      </c>
      <c r="I368" s="116"/>
      <c r="J368" s="123"/>
    </row>
    <row r="369" spans="1:10" ht="15" customHeight="1">
      <c r="A369" s="117">
        <v>40</v>
      </c>
      <c r="B369" s="757" t="s">
        <v>1296</v>
      </c>
      <c r="C369" s="149">
        <v>1938</v>
      </c>
      <c r="D369" s="180" t="s">
        <v>1022</v>
      </c>
      <c r="E369" s="192">
        <v>270000</v>
      </c>
      <c r="F369" s="115"/>
      <c r="G369" s="804"/>
      <c r="H369" s="161">
        <f t="shared" si="14"/>
        <v>270000</v>
      </c>
      <c r="I369" s="116"/>
      <c r="J369" s="123"/>
    </row>
    <row r="370" spans="1:10" ht="15" customHeight="1">
      <c r="A370" s="117">
        <v>41</v>
      </c>
      <c r="B370" s="145" t="s">
        <v>1298</v>
      </c>
      <c r="C370" s="149">
        <v>1981</v>
      </c>
      <c r="D370" s="180" t="s">
        <v>1022</v>
      </c>
      <c r="E370" s="192">
        <v>270000</v>
      </c>
      <c r="F370" s="115"/>
      <c r="G370" s="804"/>
      <c r="H370" s="161">
        <f t="shared" si="14"/>
        <v>270000</v>
      </c>
      <c r="I370" s="116"/>
      <c r="J370" s="123"/>
    </row>
    <row r="371" spans="1:10" s="99" customFormat="1" ht="15" customHeight="1">
      <c r="A371" s="117">
        <v>42</v>
      </c>
      <c r="B371" s="764" t="s">
        <v>2592</v>
      </c>
      <c r="C371" s="95">
        <v>1960</v>
      </c>
      <c r="D371" s="96" t="s">
        <v>604</v>
      </c>
      <c r="E371" s="797">
        <v>270000</v>
      </c>
      <c r="F371" s="97"/>
      <c r="G371" s="817"/>
      <c r="H371" s="831">
        <f t="shared" si="14"/>
        <v>270000</v>
      </c>
      <c r="I371" s="98"/>
      <c r="J371" s="241"/>
    </row>
    <row r="372" spans="1:10" s="99" customFormat="1" ht="15" customHeight="1">
      <c r="A372" s="117">
        <v>43</v>
      </c>
      <c r="B372" s="764" t="s">
        <v>2598</v>
      </c>
      <c r="C372" s="95">
        <v>1980</v>
      </c>
      <c r="D372" s="96" t="s">
        <v>604</v>
      </c>
      <c r="E372" s="797">
        <v>270000</v>
      </c>
      <c r="F372" s="97"/>
      <c r="G372" s="817"/>
      <c r="H372" s="831">
        <f t="shared" si="14"/>
        <v>270000</v>
      </c>
      <c r="I372" s="98"/>
      <c r="J372" s="241"/>
    </row>
    <row r="373" spans="1:10" ht="15" customHeight="1">
      <c r="A373" s="117">
        <v>44</v>
      </c>
      <c r="B373" s="757" t="s">
        <v>1290</v>
      </c>
      <c r="C373" s="151">
        <v>1946</v>
      </c>
      <c r="D373" s="110" t="s">
        <v>604</v>
      </c>
      <c r="E373" s="192">
        <v>270000</v>
      </c>
      <c r="F373" s="115"/>
      <c r="G373" s="804"/>
      <c r="H373" s="161">
        <f t="shared" si="14"/>
        <v>270000</v>
      </c>
      <c r="I373" s="116"/>
      <c r="J373" s="123"/>
    </row>
    <row r="374" spans="1:10" ht="15" customHeight="1">
      <c r="A374" s="117">
        <v>45</v>
      </c>
      <c r="B374" s="757" t="s">
        <v>1226</v>
      </c>
      <c r="C374" s="151">
        <v>1958</v>
      </c>
      <c r="D374" s="180" t="s">
        <v>577</v>
      </c>
      <c r="E374" s="192">
        <v>270000</v>
      </c>
      <c r="F374" s="115"/>
      <c r="G374" s="804"/>
      <c r="H374" s="161">
        <f t="shared" si="14"/>
        <v>270000</v>
      </c>
      <c r="I374" s="116"/>
      <c r="J374" s="123"/>
    </row>
    <row r="375" spans="1:10" ht="15" customHeight="1">
      <c r="A375" s="117">
        <v>46</v>
      </c>
      <c r="B375" s="757" t="s">
        <v>1226</v>
      </c>
      <c r="C375" s="151">
        <v>1958</v>
      </c>
      <c r="D375" s="180" t="s">
        <v>577</v>
      </c>
      <c r="E375" s="192">
        <v>270000</v>
      </c>
      <c r="F375" s="115"/>
      <c r="G375" s="804"/>
      <c r="H375" s="161">
        <f t="shared" si="14"/>
        <v>270000</v>
      </c>
      <c r="I375" s="116"/>
      <c r="J375" s="123"/>
    </row>
    <row r="376" spans="1:10" ht="15" customHeight="1">
      <c r="A376" s="117">
        <v>47</v>
      </c>
      <c r="B376" s="757" t="s">
        <v>1289</v>
      </c>
      <c r="C376" s="151">
        <v>1939</v>
      </c>
      <c r="D376" s="180" t="s">
        <v>577</v>
      </c>
      <c r="E376" s="192">
        <v>270000</v>
      </c>
      <c r="F376" s="115"/>
      <c r="G376" s="804"/>
      <c r="H376" s="161">
        <f t="shared" si="14"/>
        <v>270000</v>
      </c>
      <c r="I376" s="116"/>
      <c r="J376" s="123"/>
    </row>
    <row r="377" spans="1:10" ht="15" customHeight="1">
      <c r="A377" s="117">
        <v>48</v>
      </c>
      <c r="B377" s="757" t="s">
        <v>1222</v>
      </c>
      <c r="C377" s="151">
        <v>1954</v>
      </c>
      <c r="D377" s="180" t="s">
        <v>1308</v>
      </c>
      <c r="E377" s="192">
        <v>270000</v>
      </c>
      <c r="F377" s="115"/>
      <c r="G377" s="804"/>
      <c r="H377" s="161">
        <f t="shared" si="14"/>
        <v>270000</v>
      </c>
      <c r="I377" s="116"/>
      <c r="J377" s="123"/>
    </row>
    <row r="378" spans="1:10" ht="15" customHeight="1">
      <c r="A378" s="117">
        <v>49</v>
      </c>
      <c r="B378" s="757" t="s">
        <v>1647</v>
      </c>
      <c r="C378" s="151">
        <v>1954</v>
      </c>
      <c r="D378" s="180" t="s">
        <v>1308</v>
      </c>
      <c r="E378" s="192">
        <v>270000</v>
      </c>
      <c r="F378" s="115"/>
      <c r="G378" s="818"/>
      <c r="H378" s="161">
        <f t="shared" si="14"/>
        <v>270000</v>
      </c>
      <c r="I378" s="116"/>
      <c r="J378" s="123"/>
    </row>
    <row r="379" spans="1:10" ht="15" customHeight="1">
      <c r="A379" s="117">
        <v>50</v>
      </c>
      <c r="B379" s="765" t="s">
        <v>2454</v>
      </c>
      <c r="C379" s="151">
        <v>1967</v>
      </c>
      <c r="D379" s="196" t="s">
        <v>770</v>
      </c>
      <c r="E379" s="192">
        <v>270000</v>
      </c>
      <c r="F379" s="197"/>
      <c r="G379" s="198"/>
      <c r="H379" s="161">
        <f>SUM(E379:G379)</f>
        <v>270000</v>
      </c>
      <c r="I379" s="145"/>
      <c r="J379" s="123"/>
    </row>
    <row r="380" spans="1:10" ht="15" customHeight="1">
      <c r="A380" s="117">
        <v>51</v>
      </c>
      <c r="B380" s="765" t="s">
        <v>2455</v>
      </c>
      <c r="C380" s="151">
        <v>1963</v>
      </c>
      <c r="D380" s="196" t="s">
        <v>1009</v>
      </c>
      <c r="E380" s="192">
        <v>270000</v>
      </c>
      <c r="F380" s="197"/>
      <c r="G380" s="198"/>
      <c r="H380" s="161">
        <f>SUM(E380:G380)</f>
        <v>270000</v>
      </c>
      <c r="I380" s="145"/>
      <c r="J380" s="123"/>
    </row>
    <row r="381" spans="1:10" ht="15" customHeight="1">
      <c r="A381" s="117">
        <v>52</v>
      </c>
      <c r="B381" s="757" t="s">
        <v>446</v>
      </c>
      <c r="C381" s="151">
        <v>1954</v>
      </c>
      <c r="D381" s="180" t="s">
        <v>1016</v>
      </c>
      <c r="E381" s="798">
        <v>270000</v>
      </c>
      <c r="F381" s="115"/>
      <c r="G381" s="819"/>
      <c r="H381" s="795">
        <v>270000</v>
      </c>
      <c r="I381" s="116"/>
      <c r="J381" s="123"/>
    </row>
    <row r="382" spans="1:10" ht="15" customHeight="1">
      <c r="A382" s="117">
        <v>53</v>
      </c>
      <c r="B382" s="757" t="s">
        <v>2599</v>
      </c>
      <c r="C382" s="151">
        <v>1962</v>
      </c>
      <c r="D382" s="112" t="s">
        <v>1017</v>
      </c>
      <c r="E382" s="798">
        <v>270000</v>
      </c>
      <c r="F382" s="115"/>
      <c r="G382" s="819"/>
      <c r="H382" s="795">
        <v>270000</v>
      </c>
      <c r="I382" s="116"/>
      <c r="J382" s="123"/>
    </row>
    <row r="383" spans="1:10" ht="15" customHeight="1">
      <c r="A383" s="117">
        <v>54</v>
      </c>
      <c r="B383" s="757" t="s">
        <v>2600</v>
      </c>
      <c r="C383" s="151">
        <v>1963</v>
      </c>
      <c r="D383" s="112" t="s">
        <v>1017</v>
      </c>
      <c r="E383" s="798">
        <v>270000</v>
      </c>
      <c r="F383" s="115"/>
      <c r="G383" s="819"/>
      <c r="H383" s="795">
        <v>270000</v>
      </c>
      <c r="I383" s="116"/>
      <c r="J383" s="123"/>
    </row>
    <row r="384" spans="1:10" ht="15" customHeight="1">
      <c r="A384" s="117">
        <v>55</v>
      </c>
      <c r="B384" s="757" t="s">
        <v>2601</v>
      </c>
      <c r="C384" s="151">
        <v>1978</v>
      </c>
      <c r="D384" s="112" t="s">
        <v>1008</v>
      </c>
      <c r="E384" s="798">
        <v>270000</v>
      </c>
      <c r="F384" s="115"/>
      <c r="G384" s="819"/>
      <c r="H384" s="795">
        <v>270000</v>
      </c>
      <c r="I384" s="116"/>
      <c r="J384" s="123"/>
    </row>
    <row r="385" spans="1:10" ht="15" customHeight="1">
      <c r="A385" s="117">
        <v>56</v>
      </c>
      <c r="B385" s="757" t="s">
        <v>2602</v>
      </c>
      <c r="C385" s="151">
        <v>1959</v>
      </c>
      <c r="D385" s="127" t="s">
        <v>1009</v>
      </c>
      <c r="E385" s="798">
        <v>270000</v>
      </c>
      <c r="F385" s="115"/>
      <c r="G385" s="819"/>
      <c r="H385" s="795">
        <v>270000</v>
      </c>
      <c r="I385" s="116"/>
      <c r="J385" s="123"/>
    </row>
    <row r="386" spans="1:10" ht="15" customHeight="1">
      <c r="A386" s="117">
        <v>57</v>
      </c>
      <c r="B386" s="757" t="s">
        <v>2603</v>
      </c>
      <c r="C386" s="151">
        <v>1973</v>
      </c>
      <c r="D386" s="127" t="s">
        <v>1009</v>
      </c>
      <c r="E386" s="798">
        <v>270000</v>
      </c>
      <c r="F386" s="115"/>
      <c r="G386" s="819"/>
      <c r="H386" s="795">
        <v>270000</v>
      </c>
      <c r="I386" s="116"/>
      <c r="J386" s="123"/>
    </row>
    <row r="387" spans="1:10" ht="15" customHeight="1">
      <c r="A387" s="117">
        <v>58</v>
      </c>
      <c r="B387" s="757" t="s">
        <v>2604</v>
      </c>
      <c r="C387" s="151">
        <v>1959</v>
      </c>
      <c r="D387" s="180" t="s">
        <v>1022</v>
      </c>
      <c r="E387" s="798">
        <v>270000</v>
      </c>
      <c r="F387" s="115"/>
      <c r="G387" s="819"/>
      <c r="H387" s="795">
        <v>270000</v>
      </c>
      <c r="I387" s="116"/>
      <c r="J387" s="123"/>
    </row>
    <row r="388" spans="1:10" ht="15" customHeight="1">
      <c r="A388" s="117">
        <v>59</v>
      </c>
      <c r="B388" s="757" t="s">
        <v>2605</v>
      </c>
      <c r="C388" s="151">
        <v>1960</v>
      </c>
      <c r="D388" s="180" t="s">
        <v>1308</v>
      </c>
      <c r="E388" s="798">
        <v>270000</v>
      </c>
      <c r="F388" s="115"/>
      <c r="G388" s="819"/>
      <c r="H388" s="795">
        <v>270000</v>
      </c>
      <c r="I388" s="116"/>
      <c r="J388" s="123"/>
    </row>
    <row r="389" spans="1:10" ht="15" customHeight="1">
      <c r="A389" s="117">
        <v>60</v>
      </c>
      <c r="B389" s="757" t="s">
        <v>1255</v>
      </c>
      <c r="C389" s="608">
        <v>1981</v>
      </c>
      <c r="D389" s="23" t="s">
        <v>604</v>
      </c>
      <c r="E389" s="146">
        <v>270000</v>
      </c>
      <c r="F389" s="23"/>
      <c r="G389" s="816"/>
      <c r="H389" s="795">
        <f>G389+E389</f>
        <v>270000</v>
      </c>
      <c r="I389" s="116"/>
      <c r="J389" s="123"/>
    </row>
    <row r="390" spans="1:10" ht="15" customHeight="1">
      <c r="A390" s="117">
        <v>61</v>
      </c>
      <c r="B390" s="757" t="s">
        <v>2751</v>
      </c>
      <c r="C390" s="608">
        <v>1976</v>
      </c>
      <c r="D390" s="23" t="s">
        <v>2570</v>
      </c>
      <c r="E390" s="146">
        <v>270000</v>
      </c>
      <c r="F390" s="23"/>
      <c r="G390" s="816"/>
      <c r="H390" s="795">
        <f aca="true" t="shared" si="15" ref="H390:H395">E390+G390</f>
        <v>270000</v>
      </c>
      <c r="I390" s="116"/>
      <c r="J390" s="123"/>
    </row>
    <row r="391" spans="1:10" ht="15" customHeight="1">
      <c r="A391" s="117">
        <v>62</v>
      </c>
      <c r="B391" s="757" t="s">
        <v>389</v>
      </c>
      <c r="C391" s="608">
        <v>1983</v>
      </c>
      <c r="D391" s="23" t="s">
        <v>1007</v>
      </c>
      <c r="E391" s="146">
        <v>270000</v>
      </c>
      <c r="F391" s="23"/>
      <c r="G391" s="146"/>
      <c r="H391" s="795">
        <f t="shared" si="15"/>
        <v>270000</v>
      </c>
      <c r="I391" s="116"/>
      <c r="J391" s="123"/>
    </row>
    <row r="392" spans="1:10" ht="15" customHeight="1">
      <c r="A392" s="117">
        <v>63</v>
      </c>
      <c r="B392" s="757" t="s">
        <v>390</v>
      </c>
      <c r="C392" s="608">
        <v>1971</v>
      </c>
      <c r="D392" s="23" t="s">
        <v>604</v>
      </c>
      <c r="E392" s="146">
        <v>270000</v>
      </c>
      <c r="F392" s="23"/>
      <c r="G392" s="146"/>
      <c r="H392" s="795">
        <f t="shared" si="15"/>
        <v>270000</v>
      </c>
      <c r="I392" s="116"/>
      <c r="J392" s="123"/>
    </row>
    <row r="393" spans="1:10" ht="15" customHeight="1">
      <c r="A393" s="117">
        <v>64</v>
      </c>
      <c r="B393" s="757" t="s">
        <v>391</v>
      </c>
      <c r="C393" s="608">
        <v>1961</v>
      </c>
      <c r="D393" s="23" t="s">
        <v>2395</v>
      </c>
      <c r="E393" s="146">
        <v>270000</v>
      </c>
      <c r="F393" s="23"/>
      <c r="G393" s="146"/>
      <c r="H393" s="795">
        <f t="shared" si="15"/>
        <v>270000</v>
      </c>
      <c r="I393" s="116"/>
      <c r="J393" s="123"/>
    </row>
    <row r="394" spans="1:10" ht="15" customHeight="1">
      <c r="A394" s="117">
        <v>65</v>
      </c>
      <c r="B394" s="757" t="s">
        <v>237</v>
      </c>
      <c r="C394" s="608">
        <v>1976</v>
      </c>
      <c r="D394" s="23" t="s">
        <v>1016</v>
      </c>
      <c r="E394" s="146">
        <v>270000</v>
      </c>
      <c r="F394" s="23"/>
      <c r="G394" s="146">
        <v>270000</v>
      </c>
      <c r="H394" s="795">
        <f t="shared" si="15"/>
        <v>540000</v>
      </c>
      <c r="I394" s="116"/>
      <c r="J394" s="123"/>
    </row>
    <row r="395" spans="1:10" ht="15" customHeight="1">
      <c r="A395" s="185"/>
      <c r="B395" s="1587" t="s">
        <v>478</v>
      </c>
      <c r="C395" s="1587"/>
      <c r="D395" s="1587"/>
      <c r="E395" s="799">
        <f>SUM(E330:E394)</f>
        <v>17550000</v>
      </c>
      <c r="F395" s="118"/>
      <c r="G395" s="820">
        <v>270000</v>
      </c>
      <c r="H395" s="799">
        <f t="shared" si="15"/>
        <v>17820000</v>
      </c>
      <c r="I395" s="177"/>
      <c r="J395" s="239"/>
    </row>
    <row r="396" spans="1:10" ht="15" customHeight="1">
      <c r="A396" s="69"/>
      <c r="B396" s="1608" t="s">
        <v>1241</v>
      </c>
      <c r="C396" s="1609"/>
      <c r="D396" s="1610"/>
      <c r="E396" s="1530"/>
      <c r="F396" s="1531"/>
      <c r="G396" s="1532"/>
      <c r="H396" s="832"/>
      <c r="I396" s="200"/>
      <c r="J396" s="239"/>
    </row>
    <row r="397" spans="1:11" ht="15" customHeight="1">
      <c r="A397" s="1148">
        <v>1</v>
      </c>
      <c r="B397" s="1525"/>
      <c r="C397" s="1526"/>
      <c r="D397" s="1527"/>
      <c r="E397" s="23"/>
      <c r="F397" s="411"/>
      <c r="G397" s="821"/>
      <c r="H397" s="795"/>
      <c r="I397" s="200"/>
      <c r="J397" s="239"/>
      <c r="K397" s="103" t="s">
        <v>1960</v>
      </c>
    </row>
    <row r="398" spans="1:10" ht="15" customHeight="1">
      <c r="A398" s="185"/>
      <c r="B398" s="766" t="s">
        <v>2606</v>
      </c>
      <c r="C398" s="780"/>
      <c r="D398" s="786"/>
      <c r="E398" s="204"/>
      <c r="F398" s="203">
        <f>SUM(F397:F397)</f>
        <v>0</v>
      </c>
      <c r="G398" s="822">
        <f>SUM(G397:G397)</f>
        <v>0</v>
      </c>
      <c r="H398" s="799">
        <f>SUM(H397:H397)</f>
        <v>0</v>
      </c>
      <c r="I398" s="200"/>
      <c r="J398" s="239"/>
    </row>
    <row r="399" spans="1:10" ht="15" customHeight="1">
      <c r="A399" s="185"/>
      <c r="B399" s="1605" t="s">
        <v>1880</v>
      </c>
      <c r="C399" s="1606"/>
      <c r="D399" s="1607"/>
      <c r="E399" s="205">
        <f>E398+E395+E328+E324+E303+E296+E250+E229+E213+E147+E32+E27+E22+E13+E9</f>
        <v>139320000</v>
      </c>
      <c r="F399" s="205"/>
      <c r="G399" s="205">
        <f>G398+G395+G328+G324+G303+G296+G250+G229+G213+G147+G32+G27+G22+G13+G9</f>
        <v>270000</v>
      </c>
      <c r="H399" s="205">
        <f>H398+H395+H328+H324+H303+H296+H250+H229+H213+H147+H32+H27+H22+H13+H9</f>
        <v>139590000</v>
      </c>
      <c r="I399" s="125"/>
      <c r="J399" s="239"/>
    </row>
    <row r="400" spans="1:10" s="62" customFormat="1" ht="15" customHeight="1">
      <c r="A400" s="1604" t="s">
        <v>786</v>
      </c>
      <c r="B400" s="1604"/>
      <c r="C400" s="1604"/>
      <c r="D400" s="1604"/>
      <c r="E400" s="1604"/>
      <c r="F400" s="1604"/>
      <c r="G400" s="1604"/>
      <c r="H400" s="1604"/>
      <c r="I400" s="1604"/>
      <c r="J400" s="1604"/>
    </row>
    <row r="401" spans="1:10" ht="15" customHeight="1">
      <c r="A401" s="61"/>
      <c r="B401" s="106"/>
      <c r="C401" s="781"/>
      <c r="D401" s="1611" t="s">
        <v>1421</v>
      </c>
      <c r="E401" s="1611"/>
      <c r="F401" s="1611"/>
      <c r="G401" s="1611"/>
      <c r="H401" s="1611"/>
      <c r="I401" s="1611"/>
      <c r="J401" s="1611"/>
    </row>
    <row r="402" spans="1:10" ht="15" customHeight="1">
      <c r="A402" s="61"/>
      <c r="B402" s="633" t="s">
        <v>56</v>
      </c>
      <c r="C402" s="781"/>
      <c r="D402" s="787" t="s">
        <v>538</v>
      </c>
      <c r="E402" s="633" t="s">
        <v>55</v>
      </c>
      <c r="F402" s="207"/>
      <c r="G402" s="1612" t="s">
        <v>453</v>
      </c>
      <c r="H402" s="1612"/>
      <c r="I402" s="1612"/>
      <c r="J402" s="107"/>
    </row>
    <row r="403" spans="1:10" ht="15" customHeight="1">
      <c r="A403" s="61"/>
      <c r="B403" s="633"/>
      <c r="C403" s="781"/>
      <c r="D403" s="787"/>
      <c r="E403" s="633"/>
      <c r="F403" s="207"/>
      <c r="G403" s="587"/>
      <c r="H403" s="587"/>
      <c r="I403" s="587"/>
      <c r="J403" s="107"/>
    </row>
    <row r="404" spans="1:10" ht="15" customHeight="1">
      <c r="A404" s="61"/>
      <c r="B404" s="767"/>
      <c r="C404" s="781"/>
      <c r="D404" s="788"/>
      <c r="E404" s="767"/>
      <c r="F404" s="208"/>
      <c r="G404" s="823"/>
      <c r="H404" s="767"/>
      <c r="I404" s="208"/>
      <c r="J404" s="242"/>
    </row>
    <row r="405" spans="1:10" ht="15" customHeight="1">
      <c r="A405" s="61"/>
      <c r="B405" s="768" t="s">
        <v>57</v>
      </c>
      <c r="C405" s="1613" t="s">
        <v>1597</v>
      </c>
      <c r="D405" s="1613"/>
      <c r="E405" s="1613"/>
      <c r="F405" s="209"/>
      <c r="G405" s="824"/>
      <c r="H405" s="833"/>
      <c r="I405" s="209"/>
      <c r="J405" s="243"/>
    </row>
    <row r="406" spans="1:10" ht="15" customHeight="1">
      <c r="A406" s="61"/>
      <c r="B406" s="1454" t="s">
        <v>1237</v>
      </c>
      <c r="C406" s="1454"/>
      <c r="D406" s="1454"/>
      <c r="E406" s="1454"/>
      <c r="F406" s="1454"/>
      <c r="G406" s="1454"/>
      <c r="H406" s="1454"/>
      <c r="I406" s="209"/>
      <c r="J406" s="243"/>
    </row>
    <row r="407" spans="1:10" ht="15" customHeight="1">
      <c r="A407" s="61"/>
      <c r="B407" s="584" t="s">
        <v>1236</v>
      </c>
      <c r="C407" s="1454" t="s">
        <v>1283</v>
      </c>
      <c r="D407" s="1454"/>
      <c r="E407" s="1454"/>
      <c r="F407" s="1454"/>
      <c r="G407" s="1454"/>
      <c r="H407" s="1454"/>
      <c r="I407" s="38"/>
      <c r="J407" s="244"/>
    </row>
    <row r="408" spans="1:10" ht="15" customHeight="1">
      <c r="A408" s="61"/>
      <c r="B408" s="769"/>
      <c r="C408" s="782"/>
      <c r="D408" s="769"/>
      <c r="E408" s="769"/>
      <c r="F408" s="209"/>
      <c r="G408" s="824"/>
      <c r="H408" s="833"/>
      <c r="I408" s="209"/>
      <c r="J408" s="243"/>
    </row>
    <row r="409" spans="1:10" ht="15" customHeight="1">
      <c r="A409" s="210"/>
      <c r="B409" s="770"/>
      <c r="C409" s="783"/>
      <c r="D409" s="789"/>
      <c r="E409" s="770"/>
      <c r="F409" s="211"/>
      <c r="G409" s="825"/>
      <c r="H409" s="834"/>
      <c r="I409" s="211"/>
      <c r="J409" s="107"/>
    </row>
    <row r="410" spans="1:10" ht="15" customHeight="1">
      <c r="A410" s="210"/>
      <c r="B410" s="770"/>
      <c r="C410" s="783"/>
      <c r="D410" s="789"/>
      <c r="E410" s="770"/>
      <c r="F410" s="211"/>
      <c r="G410" s="826"/>
      <c r="H410" s="770"/>
      <c r="I410" s="211"/>
      <c r="J410" s="107"/>
    </row>
    <row r="411" spans="1:10" ht="15" customHeight="1">
      <c r="A411" s="210"/>
      <c r="B411" s="770"/>
      <c r="C411" s="783"/>
      <c r="D411" s="789"/>
      <c r="E411" s="770"/>
      <c r="F411" s="211"/>
      <c r="G411" s="826"/>
      <c r="H411" s="770"/>
      <c r="I411" s="211"/>
      <c r="J411" s="107"/>
    </row>
  </sheetData>
  <mergeCells count="51">
    <mergeCell ref="A2:B2"/>
    <mergeCell ref="J5:J6"/>
    <mergeCell ref="A7:E7"/>
    <mergeCell ref="A5:A6"/>
    <mergeCell ref="B5:B6"/>
    <mergeCell ref="H5:H6"/>
    <mergeCell ref="D5:D6"/>
    <mergeCell ref="C5:C6"/>
    <mergeCell ref="B3:J3"/>
    <mergeCell ref="I5:I6"/>
    <mergeCell ref="F5:G5"/>
    <mergeCell ref="B9:D9"/>
    <mergeCell ref="I28:J28"/>
    <mergeCell ref="A23:H23"/>
    <mergeCell ref="A28:H28"/>
    <mergeCell ref="A10:E10"/>
    <mergeCell ref="B13:D13"/>
    <mergeCell ref="A14:E14"/>
    <mergeCell ref="B22:D22"/>
    <mergeCell ref="B27:D27"/>
    <mergeCell ref="A329:D329"/>
    <mergeCell ref="B303:D303"/>
    <mergeCell ref="A304:D304"/>
    <mergeCell ref="B325:E325"/>
    <mergeCell ref="A328:D328"/>
    <mergeCell ref="C407:H407"/>
    <mergeCell ref="D401:J401"/>
    <mergeCell ref="G402:I402"/>
    <mergeCell ref="C405:E405"/>
    <mergeCell ref="A400:J400"/>
    <mergeCell ref="B406:H406"/>
    <mergeCell ref="E396:G396"/>
    <mergeCell ref="B399:D399"/>
    <mergeCell ref="B396:D396"/>
    <mergeCell ref="B397:D397"/>
    <mergeCell ref="B250:D250"/>
    <mergeCell ref="A251:D251"/>
    <mergeCell ref="B32:D32"/>
    <mergeCell ref="A148:D148"/>
    <mergeCell ref="B147:D147"/>
    <mergeCell ref="A33:D33"/>
    <mergeCell ref="D4:F4"/>
    <mergeCell ref="H4:I4"/>
    <mergeCell ref="A1:C1"/>
    <mergeCell ref="B395:D395"/>
    <mergeCell ref="A214:E214"/>
    <mergeCell ref="A297:D297"/>
    <mergeCell ref="B229:D229"/>
    <mergeCell ref="A230:D230"/>
    <mergeCell ref="B296:D296"/>
    <mergeCell ref="B324:D324"/>
  </mergeCells>
  <printOptions/>
  <pageMargins left="0.47" right="0.21" top="0.5" bottom="0.2" header="0.59" footer="0.2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2"/>
  <sheetViews>
    <sheetView workbookViewId="0" topLeftCell="A1">
      <selection activeCell="O19" sqref="O19"/>
    </sheetView>
  </sheetViews>
  <sheetFormatPr defaultColWidth="9.00390625" defaultRowHeight="15.75" customHeight="1"/>
  <cols>
    <col min="1" max="1" width="5.25390625" style="218" customWidth="1"/>
    <col min="2" max="2" width="20.00390625" style="983" customWidth="1"/>
    <col min="3" max="3" width="5.75390625" style="1216" customWidth="1"/>
    <col min="4" max="4" width="10.00390625" style="103" customWidth="1"/>
    <col min="5" max="5" width="10.875" style="103" customWidth="1"/>
    <col min="6" max="6" width="5.75390625" style="62" customWidth="1"/>
    <col min="7" max="7" width="9.375" style="218" customWidth="1"/>
    <col min="8" max="8" width="10.875" style="103" customWidth="1"/>
    <col min="9" max="9" width="8.125" style="218" customWidth="1"/>
    <col min="10" max="10" width="7.50390625" style="218" customWidth="1"/>
    <col min="11" max="16384" width="9.00390625" style="62" customWidth="1"/>
  </cols>
  <sheetData>
    <row r="1" spans="1:10" ht="15.75" customHeight="1">
      <c r="A1" s="1155" t="s">
        <v>52</v>
      </c>
      <c r="B1" s="590"/>
      <c r="C1" s="726"/>
      <c r="D1" s="580"/>
      <c r="E1" s="580"/>
      <c r="F1" s="70"/>
      <c r="G1" s="726"/>
      <c r="H1" s="580"/>
      <c r="I1" s="726"/>
      <c r="J1" s="726"/>
    </row>
    <row r="2" spans="1:10" ht="15.75" customHeight="1">
      <c r="A2" s="1155" t="s">
        <v>1310</v>
      </c>
      <c r="B2" s="590"/>
      <c r="C2" s="726"/>
      <c r="D2" s="580"/>
      <c r="E2" s="580"/>
      <c r="F2" s="281"/>
      <c r="G2" s="726"/>
      <c r="H2" s="580"/>
      <c r="I2" s="726"/>
      <c r="J2" s="726"/>
    </row>
    <row r="3" spans="1:10" s="78" customFormat="1" ht="15.75" customHeight="1">
      <c r="A3" s="1472" t="s">
        <v>2487</v>
      </c>
      <c r="B3" s="1472"/>
      <c r="C3" s="1472"/>
      <c r="D3" s="1472"/>
      <c r="E3" s="1472"/>
      <c r="F3" s="1472"/>
      <c r="G3" s="1472"/>
      <c r="H3" s="1472"/>
      <c r="I3" s="1472"/>
      <c r="J3" s="606"/>
    </row>
    <row r="4" spans="1:10" ht="15.75" customHeight="1">
      <c r="A4" s="1411"/>
      <c r="B4" s="1411"/>
      <c r="C4" s="1208"/>
      <c r="D4" s="1469" t="s">
        <v>1422</v>
      </c>
      <c r="E4" s="1469"/>
      <c r="F4" s="1469"/>
      <c r="G4" s="892"/>
      <c r="H4" s="1470" t="s">
        <v>195</v>
      </c>
      <c r="I4" s="1470"/>
      <c r="J4" s="726"/>
    </row>
    <row r="5" spans="1:10" s="70" customFormat="1" ht="15.75" customHeight="1">
      <c r="A5" s="1657" t="s">
        <v>1875</v>
      </c>
      <c r="B5" s="1658" t="s">
        <v>1876</v>
      </c>
      <c r="C5" s="1650" t="s">
        <v>1883</v>
      </c>
      <c r="D5" s="1652" t="s">
        <v>1885</v>
      </c>
      <c r="E5" s="1652" t="s">
        <v>1877</v>
      </c>
      <c r="F5" s="1660" t="s">
        <v>1878</v>
      </c>
      <c r="G5" s="1661"/>
      <c r="H5" s="1652" t="s">
        <v>1882</v>
      </c>
      <c r="I5" s="1666" t="s">
        <v>1881</v>
      </c>
      <c r="J5" s="1650" t="s">
        <v>2231</v>
      </c>
    </row>
    <row r="6" spans="1:10" s="70" customFormat="1" ht="24.75" customHeight="1">
      <c r="A6" s="1657"/>
      <c r="B6" s="1659"/>
      <c r="C6" s="1651"/>
      <c r="D6" s="1653"/>
      <c r="E6" s="1653"/>
      <c r="F6" s="283" t="s">
        <v>2446</v>
      </c>
      <c r="G6" s="893" t="s">
        <v>1879</v>
      </c>
      <c r="H6" s="1653"/>
      <c r="I6" s="1667"/>
      <c r="J6" s="1654"/>
    </row>
    <row r="7" spans="1:10" s="70" customFormat="1" ht="15.75" customHeight="1">
      <c r="A7" s="1112"/>
      <c r="B7" s="1637" t="s">
        <v>1191</v>
      </c>
      <c r="C7" s="1638"/>
      <c r="D7" s="1638"/>
      <c r="E7" s="865"/>
      <c r="F7" s="545"/>
      <c r="G7" s="894"/>
      <c r="H7" s="865"/>
      <c r="I7" s="1174"/>
      <c r="J7" s="1207"/>
    </row>
    <row r="8" spans="1:15" s="70" customFormat="1" ht="15.75" customHeight="1">
      <c r="A8" s="1112">
        <v>1</v>
      </c>
      <c r="B8" s="1248" t="s">
        <v>2756</v>
      </c>
      <c r="C8" s="863">
        <v>5013</v>
      </c>
      <c r="D8" s="925" t="s">
        <v>1314</v>
      </c>
      <c r="E8" s="866">
        <v>405000</v>
      </c>
      <c r="F8" s="546"/>
      <c r="G8" s="895">
        <v>0</v>
      </c>
      <c r="H8" s="866">
        <f>G8+E8</f>
        <v>405000</v>
      </c>
      <c r="I8" s="898"/>
      <c r="J8" s="909"/>
      <c r="K8" s="548"/>
      <c r="L8" s="1630"/>
      <c r="M8" s="1630"/>
      <c r="N8" s="1630"/>
      <c r="O8" s="1630"/>
    </row>
    <row r="9" spans="1:10" s="70" customFormat="1" ht="15.75" customHeight="1">
      <c r="A9" s="1112">
        <v>2</v>
      </c>
      <c r="B9" s="1248" t="s">
        <v>2757</v>
      </c>
      <c r="C9" s="864">
        <v>12.07</v>
      </c>
      <c r="D9" s="925" t="s">
        <v>1314</v>
      </c>
      <c r="E9" s="866">
        <v>405000</v>
      </c>
      <c r="F9" s="546"/>
      <c r="G9" s="895">
        <v>0</v>
      </c>
      <c r="H9" s="866">
        <v>405000</v>
      </c>
      <c r="I9" s="898"/>
      <c r="J9" s="898"/>
    </row>
    <row r="10" spans="1:10" ht="15.75" customHeight="1">
      <c r="A10" s="1634" t="s">
        <v>478</v>
      </c>
      <c r="B10" s="1635"/>
      <c r="C10" s="1635"/>
      <c r="D10" s="926"/>
      <c r="E10" s="869">
        <f>SUM(E8:E9)</f>
        <v>810000</v>
      </c>
      <c r="F10" s="550"/>
      <c r="G10" s="896">
        <f>SUM(G8:G9)</f>
        <v>0</v>
      </c>
      <c r="H10" s="867">
        <f>G10+E10</f>
        <v>810000</v>
      </c>
      <c r="I10" s="1175"/>
      <c r="J10" s="859"/>
    </row>
    <row r="11" spans="1:10" ht="15.75" customHeight="1">
      <c r="A11" s="1156"/>
      <c r="B11" s="1655" t="s">
        <v>1192</v>
      </c>
      <c r="C11" s="1656"/>
      <c r="D11" s="1656"/>
      <c r="E11" s="868"/>
      <c r="F11" s="547"/>
      <c r="G11" s="897"/>
      <c r="H11" s="868"/>
      <c r="I11" s="1176"/>
      <c r="J11" s="858"/>
    </row>
    <row r="12" spans="1:10" ht="15.75" customHeight="1">
      <c r="A12" s="1147">
        <v>1</v>
      </c>
      <c r="B12" s="962" t="s">
        <v>1315</v>
      </c>
      <c r="C12" s="1147">
        <v>1955</v>
      </c>
      <c r="D12" s="927" t="s">
        <v>1316</v>
      </c>
      <c r="E12" s="889">
        <v>270000</v>
      </c>
      <c r="F12" s="546"/>
      <c r="G12" s="898"/>
      <c r="H12" s="866">
        <v>270000</v>
      </c>
      <c r="I12" s="839"/>
      <c r="J12" s="839"/>
    </row>
    <row r="13" spans="1:10" ht="15.75" customHeight="1">
      <c r="A13" s="1147">
        <v>2</v>
      </c>
      <c r="B13" s="962" t="s">
        <v>1318</v>
      </c>
      <c r="C13" s="1147">
        <v>1980</v>
      </c>
      <c r="D13" s="928" t="s">
        <v>1314</v>
      </c>
      <c r="E13" s="866">
        <v>270000</v>
      </c>
      <c r="F13" s="546"/>
      <c r="G13" s="898"/>
      <c r="H13" s="866">
        <v>270000</v>
      </c>
      <c r="I13" s="839"/>
      <c r="J13" s="839"/>
    </row>
    <row r="14" spans="1:10" ht="15.75" customHeight="1">
      <c r="A14" s="1148"/>
      <c r="B14" s="963" t="s">
        <v>478</v>
      </c>
      <c r="C14" s="840"/>
      <c r="D14" s="929"/>
      <c r="E14" s="869">
        <f>SUM(E12:E13)</f>
        <v>540000</v>
      </c>
      <c r="F14" s="550"/>
      <c r="G14" s="899"/>
      <c r="H14" s="869">
        <f>SUM(H12:H13)</f>
        <v>540000</v>
      </c>
      <c r="I14" s="1175"/>
      <c r="J14" s="859"/>
    </row>
    <row r="15" spans="1:10" ht="15.75" customHeight="1">
      <c r="A15" s="1148"/>
      <c r="B15" s="1655" t="s">
        <v>1193</v>
      </c>
      <c r="C15" s="1656"/>
      <c r="D15" s="1656"/>
      <c r="E15" s="870"/>
      <c r="F15" s="552"/>
      <c r="G15" s="900"/>
      <c r="H15" s="870"/>
      <c r="I15" s="1175"/>
      <c r="J15" s="859"/>
    </row>
    <row r="16" spans="1:10" ht="15.75" customHeight="1">
      <c r="A16" s="1147">
        <v>1</v>
      </c>
      <c r="B16" s="962" t="s">
        <v>2027</v>
      </c>
      <c r="C16" s="1147">
        <v>1971</v>
      </c>
      <c r="D16" s="928" t="s">
        <v>1316</v>
      </c>
      <c r="E16" s="866">
        <v>540000</v>
      </c>
      <c r="F16" s="546"/>
      <c r="G16" s="898"/>
      <c r="H16" s="866">
        <v>540000</v>
      </c>
      <c r="I16" s="839"/>
      <c r="J16" s="839"/>
    </row>
    <row r="17" spans="1:10" ht="15.75" customHeight="1">
      <c r="A17" s="1147">
        <v>2</v>
      </c>
      <c r="B17" s="962" t="s">
        <v>1319</v>
      </c>
      <c r="C17" s="1147">
        <v>1968</v>
      </c>
      <c r="D17" s="927" t="s">
        <v>1320</v>
      </c>
      <c r="E17" s="866">
        <v>540000</v>
      </c>
      <c r="F17" s="546"/>
      <c r="G17" s="898"/>
      <c r="H17" s="866">
        <v>540000</v>
      </c>
      <c r="I17" s="839"/>
      <c r="J17" s="839"/>
    </row>
    <row r="18" spans="1:10" ht="15.75" customHeight="1">
      <c r="A18" s="1147">
        <v>3</v>
      </c>
      <c r="B18" s="962" t="s">
        <v>1321</v>
      </c>
      <c r="C18" s="1147">
        <v>1979</v>
      </c>
      <c r="D18" s="930" t="s">
        <v>1316</v>
      </c>
      <c r="E18" s="866">
        <v>540000</v>
      </c>
      <c r="F18" s="546"/>
      <c r="G18" s="898"/>
      <c r="H18" s="866">
        <v>540000</v>
      </c>
      <c r="I18" s="839"/>
      <c r="J18" s="839"/>
    </row>
    <row r="19" spans="1:10" ht="15.75" customHeight="1">
      <c r="A19" s="1147">
        <v>4</v>
      </c>
      <c r="B19" s="962" t="s">
        <v>47</v>
      </c>
      <c r="C19" s="1147">
        <v>1969</v>
      </c>
      <c r="D19" s="928" t="s">
        <v>1322</v>
      </c>
      <c r="E19" s="866">
        <v>540000</v>
      </c>
      <c r="F19" s="546"/>
      <c r="G19" s="898"/>
      <c r="H19" s="866">
        <v>540000</v>
      </c>
      <c r="I19" s="839"/>
      <c r="J19" s="839"/>
    </row>
    <row r="20" spans="1:10" ht="15.75" customHeight="1">
      <c r="A20" s="1147">
        <v>5</v>
      </c>
      <c r="B20" s="962" t="s">
        <v>1323</v>
      </c>
      <c r="C20" s="1147">
        <v>1976</v>
      </c>
      <c r="D20" s="927" t="s">
        <v>1324</v>
      </c>
      <c r="E20" s="866">
        <v>540000</v>
      </c>
      <c r="F20" s="546"/>
      <c r="G20" s="898"/>
      <c r="H20" s="866">
        <v>540000</v>
      </c>
      <c r="I20" s="839"/>
      <c r="J20" s="839"/>
    </row>
    <row r="21" spans="1:10" ht="15.75" customHeight="1">
      <c r="A21" s="1147">
        <v>6</v>
      </c>
      <c r="B21" s="964" t="s">
        <v>1971</v>
      </c>
      <c r="C21" s="1209">
        <v>1961</v>
      </c>
      <c r="D21" s="928" t="s">
        <v>1316</v>
      </c>
      <c r="E21" s="866">
        <v>540000</v>
      </c>
      <c r="F21" s="553"/>
      <c r="G21" s="895"/>
      <c r="H21" s="871">
        <f>E21+G21</f>
        <v>540000</v>
      </c>
      <c r="I21" s="1176"/>
      <c r="J21" s="839"/>
    </row>
    <row r="22" spans="1:10" ht="15.75" customHeight="1">
      <c r="A22" s="1147">
        <v>7</v>
      </c>
      <c r="B22" s="962" t="s">
        <v>2286</v>
      </c>
      <c r="C22" s="1147">
        <v>1984</v>
      </c>
      <c r="D22" s="927" t="s">
        <v>1350</v>
      </c>
      <c r="E22" s="866">
        <v>540000</v>
      </c>
      <c r="F22" s="546"/>
      <c r="G22" s="898"/>
      <c r="H22" s="866">
        <f>G22+E22</f>
        <v>540000</v>
      </c>
      <c r="I22" s="839"/>
      <c r="J22" s="839"/>
    </row>
    <row r="23" spans="1:10" ht="15.75" customHeight="1">
      <c r="A23" s="1147">
        <v>8</v>
      </c>
      <c r="B23" s="964" t="s">
        <v>2285</v>
      </c>
      <c r="C23" s="1209">
        <v>1979</v>
      </c>
      <c r="D23" s="928" t="s">
        <v>1316</v>
      </c>
      <c r="E23" s="866">
        <v>540000</v>
      </c>
      <c r="F23" s="553"/>
      <c r="G23" s="895"/>
      <c r="H23" s="871">
        <f>E23+G23</f>
        <v>540000</v>
      </c>
      <c r="I23" s="1176"/>
      <c r="J23" s="844"/>
    </row>
    <row r="24" spans="1:10" ht="15.75" customHeight="1">
      <c r="A24" s="1634" t="s">
        <v>478</v>
      </c>
      <c r="B24" s="1635"/>
      <c r="C24" s="1635"/>
      <c r="D24" s="926"/>
      <c r="E24" s="869">
        <f>SUM(E16:E23)</f>
        <v>4320000</v>
      </c>
      <c r="F24" s="550"/>
      <c r="G24" s="901">
        <f>SUM(G22:G23)</f>
        <v>0</v>
      </c>
      <c r="H24" s="869">
        <f>E24+G24</f>
        <v>4320000</v>
      </c>
      <c r="I24" s="1175"/>
      <c r="J24" s="859"/>
    </row>
    <row r="25" spans="1:10" ht="15.75" customHeight="1">
      <c r="A25" s="853"/>
      <c r="B25" s="1648" t="s">
        <v>1619</v>
      </c>
      <c r="C25" s="1649"/>
      <c r="D25" s="931"/>
      <c r="E25" s="872"/>
      <c r="F25" s="555"/>
      <c r="G25" s="902"/>
      <c r="H25" s="872"/>
      <c r="I25" s="1177"/>
      <c r="J25" s="859"/>
    </row>
    <row r="26" spans="1:10" ht="15.75" customHeight="1">
      <c r="A26" s="1149">
        <v>1</v>
      </c>
      <c r="B26" s="966" t="s">
        <v>1338</v>
      </c>
      <c r="C26" s="1149">
        <v>1941</v>
      </c>
      <c r="D26" s="932" t="s">
        <v>1316</v>
      </c>
      <c r="E26" s="873">
        <v>405000</v>
      </c>
      <c r="F26" s="557"/>
      <c r="G26" s="903"/>
      <c r="H26" s="873">
        <v>405000</v>
      </c>
      <c r="I26" s="842"/>
      <c r="J26" s="842"/>
    </row>
    <row r="27" spans="1:13" ht="15.75" customHeight="1">
      <c r="A27" s="1147">
        <v>2</v>
      </c>
      <c r="B27" s="962" t="s">
        <v>1339</v>
      </c>
      <c r="C27" s="1147">
        <v>1938</v>
      </c>
      <c r="D27" s="927" t="s">
        <v>1340</v>
      </c>
      <c r="E27" s="873">
        <v>405000</v>
      </c>
      <c r="F27" s="557"/>
      <c r="G27" s="903"/>
      <c r="H27" s="873">
        <v>405000</v>
      </c>
      <c r="I27" s="839"/>
      <c r="J27" s="839"/>
      <c r="M27" s="62" t="s">
        <v>1960</v>
      </c>
    </row>
    <row r="28" spans="1:10" ht="15.75" customHeight="1">
      <c r="A28" s="1147">
        <v>3</v>
      </c>
      <c r="B28" s="962" t="s">
        <v>2470</v>
      </c>
      <c r="C28" s="1147">
        <v>1949</v>
      </c>
      <c r="D28" s="927" t="s">
        <v>1340</v>
      </c>
      <c r="E28" s="873">
        <v>405000</v>
      </c>
      <c r="F28" s="557"/>
      <c r="G28" s="903"/>
      <c r="H28" s="873">
        <v>405000</v>
      </c>
      <c r="I28" s="839"/>
      <c r="J28" s="839"/>
    </row>
    <row r="29" spans="1:10" ht="15.75" customHeight="1">
      <c r="A29" s="1147">
        <v>4</v>
      </c>
      <c r="B29" s="962" t="s">
        <v>2027</v>
      </c>
      <c r="C29" s="1147">
        <v>1948</v>
      </c>
      <c r="D29" s="927" t="s">
        <v>1340</v>
      </c>
      <c r="E29" s="873">
        <v>405000</v>
      </c>
      <c r="F29" s="557"/>
      <c r="G29" s="903"/>
      <c r="H29" s="873">
        <v>405000</v>
      </c>
      <c r="I29" s="839"/>
      <c r="J29" s="839"/>
    </row>
    <row r="30" spans="1:10" ht="15.75" customHeight="1">
      <c r="A30" s="1634" t="s">
        <v>478</v>
      </c>
      <c r="B30" s="1635"/>
      <c r="C30" s="1635"/>
      <c r="D30" s="926"/>
      <c r="E30" s="869">
        <f>SUM(E26:E29)</f>
        <v>1620000</v>
      </c>
      <c r="F30" s="550"/>
      <c r="G30" s="904"/>
      <c r="H30" s="869">
        <f>SUM(H26:H29)</f>
        <v>1620000</v>
      </c>
      <c r="I30" s="1175"/>
      <c r="J30" s="859"/>
    </row>
    <row r="31" spans="1:10" ht="15.75" customHeight="1">
      <c r="A31" s="853"/>
      <c r="B31" s="1637" t="s">
        <v>1194</v>
      </c>
      <c r="C31" s="1638"/>
      <c r="D31" s="1668"/>
      <c r="E31" s="870"/>
      <c r="F31" s="555"/>
      <c r="G31" s="902"/>
      <c r="H31" s="874"/>
      <c r="I31" s="1175"/>
      <c r="J31" s="859"/>
    </row>
    <row r="32" spans="1:10" ht="15.75" customHeight="1">
      <c r="A32" s="1147"/>
      <c r="B32" s="962"/>
      <c r="C32" s="1210"/>
      <c r="D32" s="930"/>
      <c r="E32" s="875"/>
      <c r="F32" s="546"/>
      <c r="G32" s="895"/>
      <c r="H32" s="875"/>
      <c r="I32" s="839"/>
      <c r="J32" s="839"/>
    </row>
    <row r="33" spans="1:10" ht="15.75" customHeight="1">
      <c r="A33" s="1634" t="s">
        <v>478</v>
      </c>
      <c r="B33" s="1635"/>
      <c r="C33" s="1635"/>
      <c r="D33" s="934"/>
      <c r="E33" s="869">
        <f>SUM(E32:E32)</f>
        <v>0</v>
      </c>
      <c r="F33" s="550"/>
      <c r="G33" s="901"/>
      <c r="H33" s="869">
        <f>G33+E33</f>
        <v>0</v>
      </c>
      <c r="I33" s="1175"/>
      <c r="J33" s="859"/>
    </row>
    <row r="34" spans="1:10" ht="15.75" customHeight="1">
      <c r="A34" s="853"/>
      <c r="B34" s="1637" t="s">
        <v>1195</v>
      </c>
      <c r="C34" s="1669"/>
      <c r="D34" s="935"/>
      <c r="E34" s="872"/>
      <c r="F34" s="559"/>
      <c r="G34" s="906"/>
      <c r="H34" s="872"/>
      <c r="I34" s="1177"/>
      <c r="J34" s="859"/>
    </row>
    <row r="35" spans="1:10" ht="15.75" customHeight="1">
      <c r="A35" s="1147">
        <v>1</v>
      </c>
      <c r="B35" s="962" t="s">
        <v>1594</v>
      </c>
      <c r="C35" s="1147">
        <v>1931</v>
      </c>
      <c r="D35" s="928" t="s">
        <v>1316</v>
      </c>
      <c r="E35" s="866">
        <v>270000</v>
      </c>
      <c r="F35" s="546">
        <v>0</v>
      </c>
      <c r="G35" s="895">
        <v>0</v>
      </c>
      <c r="H35" s="866">
        <f>E35+G35</f>
        <v>270000</v>
      </c>
      <c r="I35" s="839"/>
      <c r="J35" s="839"/>
    </row>
    <row r="36" spans="1:10" ht="15.75" customHeight="1">
      <c r="A36" s="1147">
        <v>2</v>
      </c>
      <c r="B36" s="962" t="s">
        <v>1595</v>
      </c>
      <c r="C36" s="1147">
        <v>1915</v>
      </c>
      <c r="D36" s="928" t="s">
        <v>1316</v>
      </c>
      <c r="E36" s="866">
        <v>270000</v>
      </c>
      <c r="F36" s="546">
        <v>0</v>
      </c>
      <c r="G36" s="895">
        <v>0</v>
      </c>
      <c r="H36" s="866">
        <f aca="true" t="shared" si="0" ref="H36:H90">E36+G36</f>
        <v>270000</v>
      </c>
      <c r="I36" s="839"/>
      <c r="J36" s="839"/>
    </row>
    <row r="37" spans="1:10" ht="15.75" customHeight="1">
      <c r="A37" s="1147">
        <v>3</v>
      </c>
      <c r="B37" s="962" t="s">
        <v>1598</v>
      </c>
      <c r="C37" s="1147">
        <v>1922</v>
      </c>
      <c r="D37" s="927" t="s">
        <v>1316</v>
      </c>
      <c r="E37" s="866">
        <v>270000</v>
      </c>
      <c r="F37" s="546">
        <v>0</v>
      </c>
      <c r="G37" s="895">
        <v>0</v>
      </c>
      <c r="H37" s="866">
        <f t="shared" si="0"/>
        <v>270000</v>
      </c>
      <c r="I37" s="839"/>
      <c r="J37" s="839"/>
    </row>
    <row r="38" spans="1:10" ht="15.75" customHeight="1">
      <c r="A38" s="1147">
        <v>4</v>
      </c>
      <c r="B38" s="962" t="s">
        <v>1599</v>
      </c>
      <c r="C38" s="1147">
        <v>1920</v>
      </c>
      <c r="D38" s="927" t="s">
        <v>1316</v>
      </c>
      <c r="E38" s="866">
        <v>270000</v>
      </c>
      <c r="F38" s="546">
        <v>0</v>
      </c>
      <c r="G38" s="895">
        <v>0</v>
      </c>
      <c r="H38" s="866">
        <f t="shared" si="0"/>
        <v>270000</v>
      </c>
      <c r="I38" s="839"/>
      <c r="J38" s="839"/>
    </row>
    <row r="39" spans="1:10" ht="15.75" customHeight="1">
      <c r="A39" s="1147">
        <v>5</v>
      </c>
      <c r="B39" s="962" t="s">
        <v>1602</v>
      </c>
      <c r="C39" s="1147">
        <v>1931</v>
      </c>
      <c r="D39" s="928" t="s">
        <v>1316</v>
      </c>
      <c r="E39" s="866">
        <v>270000</v>
      </c>
      <c r="F39" s="546">
        <v>0</v>
      </c>
      <c r="G39" s="895">
        <v>0</v>
      </c>
      <c r="H39" s="866">
        <f t="shared" si="0"/>
        <v>270000</v>
      </c>
      <c r="I39" s="839"/>
      <c r="J39" s="839"/>
    </row>
    <row r="40" spans="1:10" ht="15.75" customHeight="1">
      <c r="A40" s="1147">
        <v>6</v>
      </c>
      <c r="B40" s="962" t="s">
        <v>1593</v>
      </c>
      <c r="C40" s="1147">
        <v>1932</v>
      </c>
      <c r="D40" s="928" t="s">
        <v>1324</v>
      </c>
      <c r="E40" s="866">
        <v>270000</v>
      </c>
      <c r="F40" s="546">
        <v>0</v>
      </c>
      <c r="G40" s="895">
        <v>0</v>
      </c>
      <c r="H40" s="866">
        <f t="shared" si="0"/>
        <v>270000</v>
      </c>
      <c r="I40" s="839"/>
      <c r="J40" s="839"/>
    </row>
    <row r="41" spans="1:10" ht="15.75" customHeight="1">
      <c r="A41" s="1147">
        <v>7</v>
      </c>
      <c r="B41" s="962" t="s">
        <v>1604</v>
      </c>
      <c r="C41" s="1147">
        <v>1923</v>
      </c>
      <c r="D41" s="928" t="s">
        <v>1324</v>
      </c>
      <c r="E41" s="866">
        <v>270000</v>
      </c>
      <c r="F41" s="546">
        <v>0</v>
      </c>
      <c r="G41" s="895">
        <v>0</v>
      </c>
      <c r="H41" s="866">
        <f t="shared" si="0"/>
        <v>270000</v>
      </c>
      <c r="I41" s="839"/>
      <c r="J41" s="839"/>
    </row>
    <row r="42" spans="1:10" ht="15.75" customHeight="1">
      <c r="A42" s="1147">
        <v>8</v>
      </c>
      <c r="B42" s="962" t="s">
        <v>1605</v>
      </c>
      <c r="C42" s="1147">
        <v>1923</v>
      </c>
      <c r="D42" s="927" t="s">
        <v>1340</v>
      </c>
      <c r="E42" s="866">
        <v>270000</v>
      </c>
      <c r="F42" s="546">
        <v>0</v>
      </c>
      <c r="G42" s="895">
        <v>0</v>
      </c>
      <c r="H42" s="866">
        <f t="shared" si="0"/>
        <v>270000</v>
      </c>
      <c r="I42" s="839"/>
      <c r="J42" s="839"/>
    </row>
    <row r="43" spans="1:10" ht="15.75" customHeight="1">
      <c r="A43" s="1147">
        <v>9</v>
      </c>
      <c r="B43" s="962" t="s">
        <v>1606</v>
      </c>
      <c r="C43" s="1147">
        <v>1926</v>
      </c>
      <c r="D43" s="930" t="s">
        <v>1340</v>
      </c>
      <c r="E43" s="866">
        <v>270000</v>
      </c>
      <c r="F43" s="546">
        <v>0</v>
      </c>
      <c r="G43" s="895">
        <v>0</v>
      </c>
      <c r="H43" s="866">
        <f t="shared" si="0"/>
        <v>270000</v>
      </c>
      <c r="I43" s="839"/>
      <c r="J43" s="839"/>
    </row>
    <row r="44" spans="1:10" ht="15.75" customHeight="1">
      <c r="A44" s="1147">
        <v>10</v>
      </c>
      <c r="B44" s="962" t="s">
        <v>1607</v>
      </c>
      <c r="C44" s="1147">
        <v>1930</v>
      </c>
      <c r="D44" s="928" t="s">
        <v>1340</v>
      </c>
      <c r="E44" s="866">
        <v>270000</v>
      </c>
      <c r="F44" s="546">
        <v>0</v>
      </c>
      <c r="G44" s="895">
        <v>0</v>
      </c>
      <c r="H44" s="866">
        <f t="shared" si="0"/>
        <v>270000</v>
      </c>
      <c r="I44" s="839"/>
      <c r="J44" s="839"/>
    </row>
    <row r="45" spans="1:10" ht="15.75" customHeight="1">
      <c r="A45" s="1147">
        <v>11</v>
      </c>
      <c r="B45" s="962" t="s">
        <v>1608</v>
      </c>
      <c r="C45" s="1147">
        <v>1925</v>
      </c>
      <c r="D45" s="928" t="s">
        <v>1340</v>
      </c>
      <c r="E45" s="866">
        <v>270000</v>
      </c>
      <c r="F45" s="546">
        <v>0</v>
      </c>
      <c r="G45" s="895">
        <v>0</v>
      </c>
      <c r="H45" s="866">
        <f t="shared" si="0"/>
        <v>270000</v>
      </c>
      <c r="I45" s="839"/>
      <c r="J45" s="839"/>
    </row>
    <row r="46" spans="1:10" ht="15.75" customHeight="1">
      <c r="A46" s="1147">
        <v>12</v>
      </c>
      <c r="B46" s="962" t="s">
        <v>1610</v>
      </c>
      <c r="C46" s="1147">
        <v>1927</v>
      </c>
      <c r="D46" s="930" t="s">
        <v>1316</v>
      </c>
      <c r="E46" s="866">
        <v>270000</v>
      </c>
      <c r="F46" s="546">
        <v>0</v>
      </c>
      <c r="G46" s="895">
        <v>0</v>
      </c>
      <c r="H46" s="866">
        <f t="shared" si="0"/>
        <v>270000</v>
      </c>
      <c r="I46" s="839"/>
      <c r="J46" s="839"/>
    </row>
    <row r="47" spans="1:10" ht="15.75" customHeight="1">
      <c r="A47" s="1147">
        <v>13</v>
      </c>
      <c r="B47" s="962" t="s">
        <v>2006</v>
      </c>
      <c r="C47" s="1147">
        <v>1928</v>
      </c>
      <c r="D47" s="928" t="s">
        <v>1350</v>
      </c>
      <c r="E47" s="866">
        <v>270000</v>
      </c>
      <c r="F47" s="546">
        <v>0</v>
      </c>
      <c r="G47" s="895">
        <v>0</v>
      </c>
      <c r="H47" s="866">
        <f t="shared" si="0"/>
        <v>270000</v>
      </c>
      <c r="I47" s="839"/>
      <c r="J47" s="839"/>
    </row>
    <row r="48" spans="1:10" ht="15.75" customHeight="1">
      <c r="A48" s="1147">
        <v>14</v>
      </c>
      <c r="B48" s="962" t="s">
        <v>1612</v>
      </c>
      <c r="C48" s="1147">
        <v>1930</v>
      </c>
      <c r="D48" s="928" t="s">
        <v>1350</v>
      </c>
      <c r="E48" s="866">
        <v>270000</v>
      </c>
      <c r="F48" s="546">
        <v>0</v>
      </c>
      <c r="G48" s="895">
        <v>0</v>
      </c>
      <c r="H48" s="866">
        <f t="shared" si="0"/>
        <v>270000</v>
      </c>
      <c r="I48" s="839"/>
      <c r="J48" s="839"/>
    </row>
    <row r="49" spans="1:10" ht="15.75" customHeight="1">
      <c r="A49" s="1147">
        <v>15</v>
      </c>
      <c r="B49" s="962" t="s">
        <v>1613</v>
      </c>
      <c r="C49" s="1147">
        <v>1926</v>
      </c>
      <c r="D49" s="928" t="s">
        <v>1350</v>
      </c>
      <c r="E49" s="866">
        <v>270000</v>
      </c>
      <c r="F49" s="546">
        <v>0</v>
      </c>
      <c r="G49" s="895">
        <v>0</v>
      </c>
      <c r="H49" s="866">
        <f t="shared" si="0"/>
        <v>270000</v>
      </c>
      <c r="I49" s="839"/>
      <c r="J49" s="839"/>
    </row>
    <row r="50" spans="1:10" ht="15.75" customHeight="1">
      <c r="A50" s="1147">
        <v>16</v>
      </c>
      <c r="B50" s="962" t="s">
        <v>568</v>
      </c>
      <c r="C50" s="1147">
        <v>1930</v>
      </c>
      <c r="D50" s="928" t="s">
        <v>1350</v>
      </c>
      <c r="E50" s="866">
        <v>270000</v>
      </c>
      <c r="F50" s="546">
        <v>0</v>
      </c>
      <c r="G50" s="895">
        <v>0</v>
      </c>
      <c r="H50" s="866">
        <f t="shared" si="0"/>
        <v>270000</v>
      </c>
      <c r="I50" s="839"/>
      <c r="J50" s="839"/>
    </row>
    <row r="51" spans="1:10" ht="15.75" customHeight="1">
      <c r="A51" s="1147">
        <v>17</v>
      </c>
      <c r="B51" s="962" t="s">
        <v>1615</v>
      </c>
      <c r="C51" s="1147">
        <v>1927</v>
      </c>
      <c r="D51" s="928" t="s">
        <v>1350</v>
      </c>
      <c r="E51" s="866">
        <v>270000</v>
      </c>
      <c r="F51" s="546">
        <v>0</v>
      </c>
      <c r="G51" s="895">
        <v>0</v>
      </c>
      <c r="H51" s="866">
        <f t="shared" si="0"/>
        <v>270000</v>
      </c>
      <c r="I51" s="839"/>
      <c r="J51" s="839"/>
    </row>
    <row r="52" spans="1:10" ht="15.75" customHeight="1">
      <c r="A52" s="1147">
        <v>18</v>
      </c>
      <c r="B52" s="962" t="s">
        <v>1616</v>
      </c>
      <c r="C52" s="1147">
        <v>1929</v>
      </c>
      <c r="D52" s="930" t="s">
        <v>1350</v>
      </c>
      <c r="E52" s="866">
        <v>270000</v>
      </c>
      <c r="F52" s="546">
        <v>0</v>
      </c>
      <c r="G52" s="895">
        <v>0</v>
      </c>
      <c r="H52" s="866">
        <f t="shared" si="0"/>
        <v>270000</v>
      </c>
      <c r="I52" s="839"/>
      <c r="J52" s="839"/>
    </row>
    <row r="53" spans="1:10" ht="15.75" customHeight="1">
      <c r="A53" s="1147">
        <v>19</v>
      </c>
      <c r="B53" s="962" t="s">
        <v>1627</v>
      </c>
      <c r="C53" s="1147">
        <v>1927</v>
      </c>
      <c r="D53" s="930" t="s">
        <v>1342</v>
      </c>
      <c r="E53" s="866">
        <v>270000</v>
      </c>
      <c r="F53" s="546">
        <v>0</v>
      </c>
      <c r="G53" s="895">
        <v>0</v>
      </c>
      <c r="H53" s="866">
        <f t="shared" si="0"/>
        <v>270000</v>
      </c>
      <c r="I53" s="839"/>
      <c r="J53" s="839"/>
    </row>
    <row r="54" spans="1:10" ht="15.75" customHeight="1">
      <c r="A54" s="1147">
        <v>20</v>
      </c>
      <c r="B54" s="962" t="s">
        <v>1629</v>
      </c>
      <c r="C54" s="1147">
        <v>1926</v>
      </c>
      <c r="D54" s="930" t="s">
        <v>1317</v>
      </c>
      <c r="E54" s="866">
        <v>270000</v>
      </c>
      <c r="F54" s="546">
        <v>0</v>
      </c>
      <c r="G54" s="895">
        <v>0</v>
      </c>
      <c r="H54" s="866">
        <f t="shared" si="0"/>
        <v>270000</v>
      </c>
      <c r="I54" s="839"/>
      <c r="J54" s="839"/>
    </row>
    <row r="55" spans="1:10" ht="15.75" customHeight="1">
      <c r="A55" s="1147">
        <v>21</v>
      </c>
      <c r="B55" s="962" t="s">
        <v>1630</v>
      </c>
      <c r="C55" s="1147">
        <v>1929</v>
      </c>
      <c r="D55" s="927" t="s">
        <v>1317</v>
      </c>
      <c r="E55" s="866">
        <v>270000</v>
      </c>
      <c r="F55" s="546">
        <v>0</v>
      </c>
      <c r="G55" s="895">
        <v>0</v>
      </c>
      <c r="H55" s="866">
        <f t="shared" si="0"/>
        <v>270000</v>
      </c>
      <c r="I55" s="839"/>
      <c r="J55" s="839"/>
    </row>
    <row r="56" spans="1:10" ht="15.75" customHeight="1">
      <c r="A56" s="1147">
        <v>22</v>
      </c>
      <c r="B56" s="962" t="s">
        <v>1631</v>
      </c>
      <c r="C56" s="1147">
        <v>1930</v>
      </c>
      <c r="D56" s="928" t="s">
        <v>1314</v>
      </c>
      <c r="E56" s="866">
        <v>270000</v>
      </c>
      <c r="F56" s="546">
        <v>0</v>
      </c>
      <c r="G56" s="895">
        <v>0</v>
      </c>
      <c r="H56" s="866">
        <f t="shared" si="0"/>
        <v>270000</v>
      </c>
      <c r="I56" s="839"/>
      <c r="J56" s="839"/>
    </row>
    <row r="57" spans="1:10" ht="15.75" customHeight="1">
      <c r="A57" s="1147">
        <v>23</v>
      </c>
      <c r="B57" s="962" t="s">
        <v>1632</v>
      </c>
      <c r="C57" s="1147">
        <v>1929</v>
      </c>
      <c r="D57" s="928" t="s">
        <v>1314</v>
      </c>
      <c r="E57" s="866">
        <v>270000</v>
      </c>
      <c r="F57" s="546">
        <v>0</v>
      </c>
      <c r="G57" s="895">
        <v>0</v>
      </c>
      <c r="H57" s="866">
        <f t="shared" si="0"/>
        <v>270000</v>
      </c>
      <c r="I57" s="839"/>
      <c r="J57" s="839"/>
    </row>
    <row r="58" spans="1:10" ht="15.75" customHeight="1">
      <c r="A58" s="1147">
        <v>24</v>
      </c>
      <c r="B58" s="962" t="s">
        <v>1633</v>
      </c>
      <c r="C58" s="1147">
        <v>1928</v>
      </c>
      <c r="D58" s="927" t="s">
        <v>1314</v>
      </c>
      <c r="E58" s="866">
        <v>270000</v>
      </c>
      <c r="F58" s="546">
        <v>0</v>
      </c>
      <c r="G58" s="895">
        <v>0</v>
      </c>
      <c r="H58" s="866">
        <f t="shared" si="0"/>
        <v>270000</v>
      </c>
      <c r="I58" s="839"/>
      <c r="J58" s="839"/>
    </row>
    <row r="59" spans="1:10" ht="15.75" customHeight="1">
      <c r="A59" s="1147">
        <v>25</v>
      </c>
      <c r="B59" s="962" t="s">
        <v>1634</v>
      </c>
      <c r="C59" s="1147">
        <v>1925</v>
      </c>
      <c r="D59" s="930" t="s">
        <v>1350</v>
      </c>
      <c r="E59" s="866">
        <v>270000</v>
      </c>
      <c r="F59" s="546">
        <v>0</v>
      </c>
      <c r="G59" s="895">
        <v>0</v>
      </c>
      <c r="H59" s="866">
        <f t="shared" si="0"/>
        <v>270000</v>
      </c>
      <c r="I59" s="839"/>
      <c r="J59" s="839"/>
    </row>
    <row r="60" spans="1:10" ht="15.75" customHeight="1">
      <c r="A60" s="1147">
        <v>26</v>
      </c>
      <c r="B60" s="962" t="s">
        <v>1635</v>
      </c>
      <c r="C60" s="1147">
        <v>1927</v>
      </c>
      <c r="D60" s="928" t="s">
        <v>1317</v>
      </c>
      <c r="E60" s="866">
        <v>270000</v>
      </c>
      <c r="F60" s="546">
        <v>0</v>
      </c>
      <c r="G60" s="895">
        <v>0</v>
      </c>
      <c r="H60" s="866">
        <f t="shared" si="0"/>
        <v>270000</v>
      </c>
      <c r="I60" s="839"/>
      <c r="J60" s="839"/>
    </row>
    <row r="61" spans="1:10" ht="15.75" customHeight="1">
      <c r="A61" s="1147">
        <v>27</v>
      </c>
      <c r="B61" s="962" t="s">
        <v>1646</v>
      </c>
      <c r="C61" s="1147">
        <v>1931</v>
      </c>
      <c r="D61" s="928" t="s">
        <v>1316</v>
      </c>
      <c r="E61" s="866">
        <v>270000</v>
      </c>
      <c r="F61" s="546">
        <v>0</v>
      </c>
      <c r="G61" s="895">
        <v>0</v>
      </c>
      <c r="H61" s="866">
        <f t="shared" si="0"/>
        <v>270000</v>
      </c>
      <c r="I61" s="839"/>
      <c r="J61" s="839"/>
    </row>
    <row r="62" spans="1:10" ht="15.75" customHeight="1">
      <c r="A62" s="1147">
        <v>28</v>
      </c>
      <c r="B62" s="962" t="s">
        <v>1647</v>
      </c>
      <c r="C62" s="1147">
        <v>1928</v>
      </c>
      <c r="D62" s="928" t="s">
        <v>1316</v>
      </c>
      <c r="E62" s="866">
        <v>270000</v>
      </c>
      <c r="F62" s="546">
        <v>0</v>
      </c>
      <c r="G62" s="895">
        <v>0</v>
      </c>
      <c r="H62" s="866">
        <f t="shared" si="0"/>
        <v>270000</v>
      </c>
      <c r="I62" s="839"/>
      <c r="J62" s="839"/>
    </row>
    <row r="63" spans="1:10" ht="15.75" customHeight="1">
      <c r="A63" s="1147">
        <v>29</v>
      </c>
      <c r="B63" s="962" t="s">
        <v>1648</v>
      </c>
      <c r="C63" s="1147">
        <v>1931</v>
      </c>
      <c r="D63" s="928" t="s">
        <v>1350</v>
      </c>
      <c r="E63" s="866">
        <v>270000</v>
      </c>
      <c r="F63" s="546">
        <v>0</v>
      </c>
      <c r="G63" s="895">
        <v>0</v>
      </c>
      <c r="H63" s="866">
        <f t="shared" si="0"/>
        <v>270000</v>
      </c>
      <c r="I63" s="839"/>
      <c r="J63" s="839"/>
    </row>
    <row r="64" spans="1:10" ht="15.75" customHeight="1">
      <c r="A64" s="1147">
        <v>30</v>
      </c>
      <c r="B64" s="962" t="s">
        <v>1649</v>
      </c>
      <c r="C64" s="1147">
        <v>1932</v>
      </c>
      <c r="D64" s="927" t="s">
        <v>1316</v>
      </c>
      <c r="E64" s="866">
        <v>270000</v>
      </c>
      <c r="F64" s="546">
        <v>0</v>
      </c>
      <c r="G64" s="895">
        <v>0</v>
      </c>
      <c r="H64" s="866">
        <f t="shared" si="0"/>
        <v>270000</v>
      </c>
      <c r="I64" s="839"/>
      <c r="J64" s="839"/>
    </row>
    <row r="65" spans="1:10" ht="15.75" customHeight="1">
      <c r="A65" s="1147">
        <v>31</v>
      </c>
      <c r="B65" s="962" t="s">
        <v>1650</v>
      </c>
      <c r="C65" s="1147">
        <v>1932</v>
      </c>
      <c r="D65" s="927" t="s">
        <v>1317</v>
      </c>
      <c r="E65" s="866">
        <v>270000</v>
      </c>
      <c r="F65" s="546">
        <v>0</v>
      </c>
      <c r="G65" s="895">
        <v>0</v>
      </c>
      <c r="H65" s="866">
        <f t="shared" si="0"/>
        <v>270000</v>
      </c>
      <c r="I65" s="839"/>
      <c r="J65" s="839"/>
    </row>
    <row r="66" spans="1:10" ht="15.75" customHeight="1">
      <c r="A66" s="1147">
        <v>32</v>
      </c>
      <c r="B66" s="962" t="s">
        <v>1652</v>
      </c>
      <c r="C66" s="1147">
        <v>1932</v>
      </c>
      <c r="D66" s="928" t="s">
        <v>1350</v>
      </c>
      <c r="E66" s="866">
        <v>270000</v>
      </c>
      <c r="F66" s="546">
        <v>0</v>
      </c>
      <c r="G66" s="895">
        <v>0</v>
      </c>
      <c r="H66" s="866">
        <f t="shared" si="0"/>
        <v>270000</v>
      </c>
      <c r="I66" s="839"/>
      <c r="J66" s="839"/>
    </row>
    <row r="67" spans="1:10" ht="15.75" customHeight="1">
      <c r="A67" s="1147">
        <v>33</v>
      </c>
      <c r="B67" s="962" t="s">
        <v>1653</v>
      </c>
      <c r="C67" s="1768">
        <v>1932</v>
      </c>
      <c r="D67" s="967" t="s">
        <v>1350</v>
      </c>
      <c r="E67" s="1769">
        <v>0</v>
      </c>
      <c r="F67" s="1770">
        <v>0</v>
      </c>
      <c r="G67" s="1771">
        <v>0</v>
      </c>
      <c r="H67" s="1769">
        <f t="shared" si="0"/>
        <v>0</v>
      </c>
      <c r="I67" s="839" t="s">
        <v>1922</v>
      </c>
      <c r="J67" s="839"/>
    </row>
    <row r="68" spans="1:10" ht="15.75" customHeight="1">
      <c r="A68" s="1147">
        <v>34</v>
      </c>
      <c r="B68" s="962" t="s">
        <v>1654</v>
      </c>
      <c r="C68" s="1147">
        <v>1932</v>
      </c>
      <c r="D68" s="928" t="s">
        <v>1342</v>
      </c>
      <c r="E68" s="866">
        <v>270000</v>
      </c>
      <c r="F68" s="546">
        <v>0</v>
      </c>
      <c r="G68" s="895">
        <v>0</v>
      </c>
      <c r="H68" s="866">
        <f t="shared" si="0"/>
        <v>270000</v>
      </c>
      <c r="I68" s="839"/>
      <c r="J68" s="839"/>
    </row>
    <row r="69" spans="1:10" ht="15.75" customHeight="1">
      <c r="A69" s="1147">
        <v>35</v>
      </c>
      <c r="B69" s="962" t="s">
        <v>1656</v>
      </c>
      <c r="C69" s="1147">
        <v>1928</v>
      </c>
      <c r="D69" s="927" t="s">
        <v>1316</v>
      </c>
      <c r="E69" s="866">
        <v>270000</v>
      </c>
      <c r="F69" s="546">
        <v>0</v>
      </c>
      <c r="G69" s="895">
        <v>0</v>
      </c>
      <c r="H69" s="866">
        <f t="shared" si="0"/>
        <v>270000</v>
      </c>
      <c r="I69" s="839"/>
      <c r="J69" s="839"/>
    </row>
    <row r="70" spans="1:10" ht="15.75" customHeight="1">
      <c r="A70" s="1147">
        <v>36</v>
      </c>
      <c r="B70" s="962" t="s">
        <v>128</v>
      </c>
      <c r="C70" s="1147">
        <v>1933</v>
      </c>
      <c r="D70" s="930" t="s">
        <v>1320</v>
      </c>
      <c r="E70" s="866">
        <v>270000</v>
      </c>
      <c r="F70" s="546">
        <v>0</v>
      </c>
      <c r="G70" s="895">
        <v>0</v>
      </c>
      <c r="H70" s="866">
        <f t="shared" si="0"/>
        <v>270000</v>
      </c>
      <c r="I70" s="839"/>
      <c r="J70" s="839"/>
    </row>
    <row r="71" spans="1:10" ht="15.75" customHeight="1">
      <c r="A71" s="1147">
        <v>37</v>
      </c>
      <c r="B71" s="962" t="s">
        <v>1657</v>
      </c>
      <c r="C71" s="1147">
        <v>1933</v>
      </c>
      <c r="D71" s="930" t="s">
        <v>1320</v>
      </c>
      <c r="E71" s="866">
        <v>270000</v>
      </c>
      <c r="F71" s="546">
        <v>0</v>
      </c>
      <c r="G71" s="895"/>
      <c r="H71" s="866">
        <f t="shared" si="0"/>
        <v>270000</v>
      </c>
      <c r="I71" s="839"/>
      <c r="J71" s="839"/>
    </row>
    <row r="72" spans="1:10" ht="15.75" customHeight="1">
      <c r="A72" s="1147">
        <v>39</v>
      </c>
      <c r="B72" s="967" t="s">
        <v>1658</v>
      </c>
      <c r="C72" s="1152">
        <v>1933</v>
      </c>
      <c r="D72" s="933" t="s">
        <v>1342</v>
      </c>
      <c r="E72" s="866">
        <v>270000</v>
      </c>
      <c r="F72" s="546">
        <v>0</v>
      </c>
      <c r="G72" s="907">
        <v>0</v>
      </c>
      <c r="H72" s="866">
        <f t="shared" si="0"/>
        <v>270000</v>
      </c>
      <c r="I72" s="839"/>
      <c r="J72" s="839"/>
    </row>
    <row r="73" spans="1:10" ht="15.75" customHeight="1">
      <c r="A73" s="1147">
        <v>40</v>
      </c>
      <c r="B73" s="962" t="s">
        <v>1911</v>
      </c>
      <c r="C73" s="1147">
        <v>1933</v>
      </c>
      <c r="D73" s="928" t="s">
        <v>1314</v>
      </c>
      <c r="E73" s="866">
        <v>270000</v>
      </c>
      <c r="F73" s="560">
        <v>0</v>
      </c>
      <c r="G73" s="907">
        <v>0</v>
      </c>
      <c r="H73" s="866">
        <f t="shared" si="0"/>
        <v>270000</v>
      </c>
      <c r="I73" s="839"/>
      <c r="J73" s="839"/>
    </row>
    <row r="74" spans="1:10" ht="15.75" customHeight="1">
      <c r="A74" s="1147">
        <v>41</v>
      </c>
      <c r="B74" s="967" t="s">
        <v>1679</v>
      </c>
      <c r="C74" s="1152">
        <v>1935</v>
      </c>
      <c r="D74" s="933" t="s">
        <v>1317</v>
      </c>
      <c r="E74" s="866">
        <v>270000</v>
      </c>
      <c r="F74" s="560">
        <v>0</v>
      </c>
      <c r="G74" s="907">
        <v>0</v>
      </c>
      <c r="H74" s="866">
        <f t="shared" si="0"/>
        <v>270000</v>
      </c>
      <c r="I74" s="839"/>
      <c r="J74" s="839"/>
    </row>
    <row r="75" spans="1:10" ht="15.75" customHeight="1">
      <c r="A75" s="1147">
        <v>42</v>
      </c>
      <c r="B75" s="967" t="s">
        <v>1912</v>
      </c>
      <c r="C75" s="1152">
        <v>1935</v>
      </c>
      <c r="D75" s="933" t="s">
        <v>1317</v>
      </c>
      <c r="E75" s="866">
        <v>270000</v>
      </c>
      <c r="F75" s="560">
        <v>0</v>
      </c>
      <c r="G75" s="907">
        <v>0</v>
      </c>
      <c r="H75" s="866">
        <f t="shared" si="0"/>
        <v>270000</v>
      </c>
      <c r="I75" s="839"/>
      <c r="J75" s="839"/>
    </row>
    <row r="76" spans="1:10" ht="15.75" customHeight="1">
      <c r="A76" s="1147">
        <v>43</v>
      </c>
      <c r="B76" s="967" t="s">
        <v>1913</v>
      </c>
      <c r="C76" s="1152">
        <v>1933</v>
      </c>
      <c r="D76" s="928" t="s">
        <v>1320</v>
      </c>
      <c r="E76" s="866">
        <v>270000</v>
      </c>
      <c r="F76" s="560">
        <v>0</v>
      </c>
      <c r="G76" s="907">
        <v>0</v>
      </c>
      <c r="H76" s="866">
        <f t="shared" si="0"/>
        <v>270000</v>
      </c>
      <c r="I76" s="839"/>
      <c r="J76" s="839"/>
    </row>
    <row r="77" spans="1:10" ht="15.75" customHeight="1">
      <c r="A77" s="1147">
        <v>44</v>
      </c>
      <c r="B77" s="962" t="s">
        <v>1914</v>
      </c>
      <c r="C77" s="1147">
        <v>1935</v>
      </c>
      <c r="D77" s="928" t="s">
        <v>1320</v>
      </c>
      <c r="E77" s="866">
        <v>270000</v>
      </c>
      <c r="F77" s="560">
        <v>0</v>
      </c>
      <c r="G77" s="907">
        <v>0</v>
      </c>
      <c r="H77" s="866">
        <f t="shared" si="0"/>
        <v>270000</v>
      </c>
      <c r="I77" s="839"/>
      <c r="J77" s="839"/>
    </row>
    <row r="78" spans="1:10" ht="15.75" customHeight="1">
      <c r="A78" s="1147">
        <v>45</v>
      </c>
      <c r="B78" s="967" t="s">
        <v>1915</v>
      </c>
      <c r="C78" s="1152">
        <v>1935</v>
      </c>
      <c r="D78" s="928" t="s">
        <v>1324</v>
      </c>
      <c r="E78" s="866">
        <v>270000</v>
      </c>
      <c r="F78" s="560">
        <v>0</v>
      </c>
      <c r="G78" s="907">
        <v>0</v>
      </c>
      <c r="H78" s="866">
        <f t="shared" si="0"/>
        <v>270000</v>
      </c>
      <c r="I78" s="839"/>
      <c r="J78" s="839"/>
    </row>
    <row r="79" spans="1:10" ht="15.75" customHeight="1">
      <c r="A79" s="1147">
        <v>46</v>
      </c>
      <c r="B79" s="967" t="s">
        <v>1916</v>
      </c>
      <c r="C79" s="1152">
        <v>1935</v>
      </c>
      <c r="D79" s="927" t="s">
        <v>1320</v>
      </c>
      <c r="E79" s="866">
        <v>270000</v>
      </c>
      <c r="F79" s="560">
        <v>0</v>
      </c>
      <c r="G79" s="907">
        <v>0</v>
      </c>
      <c r="H79" s="866">
        <f t="shared" si="0"/>
        <v>270000</v>
      </c>
      <c r="I79" s="839"/>
      <c r="J79" s="839"/>
    </row>
    <row r="80" spans="1:10" ht="15.75" customHeight="1">
      <c r="A80" s="1147">
        <v>47</v>
      </c>
      <c r="B80" s="967" t="s">
        <v>106</v>
      </c>
      <c r="C80" s="1152">
        <v>1935</v>
      </c>
      <c r="D80" s="930" t="s">
        <v>1320</v>
      </c>
      <c r="E80" s="866">
        <v>270000</v>
      </c>
      <c r="F80" s="560">
        <v>0</v>
      </c>
      <c r="G80" s="907">
        <v>0</v>
      </c>
      <c r="H80" s="866">
        <f t="shared" si="0"/>
        <v>270000</v>
      </c>
      <c r="I80" s="843"/>
      <c r="J80" s="843"/>
    </row>
    <row r="81" spans="1:10" ht="15.75" customHeight="1">
      <c r="A81" s="1147">
        <v>48</v>
      </c>
      <c r="B81" s="967" t="s">
        <v>107</v>
      </c>
      <c r="C81" s="1152">
        <v>1929</v>
      </c>
      <c r="D81" s="928" t="s">
        <v>1316</v>
      </c>
      <c r="E81" s="866">
        <v>270000</v>
      </c>
      <c r="F81" s="560">
        <v>0</v>
      </c>
      <c r="G81" s="907">
        <v>0</v>
      </c>
      <c r="H81" s="866">
        <f t="shared" si="0"/>
        <v>270000</v>
      </c>
      <c r="I81" s="843"/>
      <c r="J81" s="843"/>
    </row>
    <row r="82" spans="1:10" ht="15.75" customHeight="1">
      <c r="A82" s="1147">
        <v>49</v>
      </c>
      <c r="B82" s="967" t="s">
        <v>108</v>
      </c>
      <c r="C82" s="1152">
        <v>1935</v>
      </c>
      <c r="D82" s="927" t="s">
        <v>1316</v>
      </c>
      <c r="E82" s="866">
        <v>270000</v>
      </c>
      <c r="F82" s="560">
        <v>0</v>
      </c>
      <c r="G82" s="907">
        <v>0</v>
      </c>
      <c r="H82" s="866">
        <f t="shared" si="0"/>
        <v>270000</v>
      </c>
      <c r="I82" s="843"/>
      <c r="J82" s="843"/>
    </row>
    <row r="83" spans="1:10" ht="15.75" customHeight="1">
      <c r="A83" s="1147">
        <v>50</v>
      </c>
      <c r="B83" s="967" t="s">
        <v>2030</v>
      </c>
      <c r="C83" s="1152">
        <v>1938</v>
      </c>
      <c r="D83" s="930" t="s">
        <v>1316</v>
      </c>
      <c r="E83" s="866">
        <v>270000</v>
      </c>
      <c r="F83" s="560">
        <v>0</v>
      </c>
      <c r="G83" s="907">
        <v>0</v>
      </c>
      <c r="H83" s="866">
        <f t="shared" si="0"/>
        <v>270000</v>
      </c>
      <c r="I83" s="843"/>
      <c r="J83" s="843"/>
    </row>
    <row r="84" spans="1:10" ht="15.75" customHeight="1">
      <c r="A84" s="1147">
        <v>51</v>
      </c>
      <c r="B84" s="967" t="s">
        <v>2109</v>
      </c>
      <c r="C84" s="1152">
        <v>1935</v>
      </c>
      <c r="D84" s="930" t="s">
        <v>1314</v>
      </c>
      <c r="E84" s="866">
        <v>270000</v>
      </c>
      <c r="F84" s="560">
        <v>0</v>
      </c>
      <c r="G84" s="907">
        <f>F84*E84</f>
        <v>0</v>
      </c>
      <c r="H84" s="866">
        <f t="shared" si="0"/>
        <v>270000</v>
      </c>
      <c r="I84" s="843"/>
      <c r="J84" s="843"/>
    </row>
    <row r="85" spans="1:10" ht="15.75" customHeight="1">
      <c r="A85" s="1147">
        <v>52</v>
      </c>
      <c r="B85" s="967" t="s">
        <v>2110</v>
      </c>
      <c r="C85" s="1152">
        <v>1935</v>
      </c>
      <c r="D85" s="930" t="s">
        <v>1342</v>
      </c>
      <c r="E85" s="866">
        <v>270000</v>
      </c>
      <c r="F85" s="560">
        <v>0</v>
      </c>
      <c r="G85" s="907">
        <f>F85*E85</f>
        <v>0</v>
      </c>
      <c r="H85" s="866">
        <f t="shared" si="0"/>
        <v>270000</v>
      </c>
      <c r="I85" s="843"/>
      <c r="J85" s="843"/>
    </row>
    <row r="86" spans="1:10" ht="15.75" customHeight="1">
      <c r="A86" s="1147">
        <v>53</v>
      </c>
      <c r="B86" s="967" t="s">
        <v>2118</v>
      </c>
      <c r="C86" s="1152">
        <v>1935</v>
      </c>
      <c r="D86" s="930" t="s">
        <v>1659</v>
      </c>
      <c r="E86" s="866">
        <v>270000</v>
      </c>
      <c r="F86" s="560">
        <v>0</v>
      </c>
      <c r="G86" s="907">
        <v>0</v>
      </c>
      <c r="H86" s="866">
        <f t="shared" si="0"/>
        <v>270000</v>
      </c>
      <c r="I86" s="843"/>
      <c r="J86" s="843"/>
    </row>
    <row r="87" spans="1:10" ht="15.75" customHeight="1">
      <c r="A87" s="1147">
        <v>54</v>
      </c>
      <c r="B87" s="967" t="s">
        <v>1653</v>
      </c>
      <c r="C87" s="1260">
        <v>1921</v>
      </c>
      <c r="D87" s="968" t="s">
        <v>1324</v>
      </c>
      <c r="E87" s="866">
        <v>270000</v>
      </c>
      <c r="F87" s="1772">
        <v>0</v>
      </c>
      <c r="G87" s="1773">
        <v>0</v>
      </c>
      <c r="H87" s="1769">
        <f t="shared" si="0"/>
        <v>270000</v>
      </c>
      <c r="I87" s="1774"/>
      <c r="J87" s="843"/>
    </row>
    <row r="88" spans="1:10" ht="15.75" customHeight="1">
      <c r="A88" s="1147">
        <v>55</v>
      </c>
      <c r="B88" s="967" t="s">
        <v>558</v>
      </c>
      <c r="C88" s="1152">
        <v>1935</v>
      </c>
      <c r="D88" s="927" t="s">
        <v>1316</v>
      </c>
      <c r="E88" s="866">
        <v>270000</v>
      </c>
      <c r="F88" s="560">
        <v>0</v>
      </c>
      <c r="G88" s="907">
        <v>0</v>
      </c>
      <c r="H88" s="866">
        <f t="shared" si="0"/>
        <v>270000</v>
      </c>
      <c r="I88" s="843"/>
      <c r="J88" s="843"/>
    </row>
    <row r="89" spans="1:10" ht="15.75" customHeight="1">
      <c r="A89" s="1147">
        <v>56</v>
      </c>
      <c r="B89" s="967" t="s">
        <v>2111</v>
      </c>
      <c r="C89" s="1152">
        <v>1935</v>
      </c>
      <c r="D89" s="936" t="s">
        <v>1342</v>
      </c>
      <c r="E89" s="866">
        <v>270000</v>
      </c>
      <c r="F89" s="560">
        <v>0</v>
      </c>
      <c r="G89" s="907">
        <v>0</v>
      </c>
      <c r="H89" s="866">
        <f t="shared" si="0"/>
        <v>270000</v>
      </c>
      <c r="I89" s="843"/>
      <c r="J89" s="843"/>
    </row>
    <row r="90" spans="1:10" ht="15.75" customHeight="1">
      <c r="A90" s="1147">
        <v>57</v>
      </c>
      <c r="B90" s="967" t="s">
        <v>571</v>
      </c>
      <c r="C90" s="1152">
        <v>1936</v>
      </c>
      <c r="D90" s="927" t="s">
        <v>1342</v>
      </c>
      <c r="E90" s="866">
        <v>270000</v>
      </c>
      <c r="F90" s="560">
        <v>0</v>
      </c>
      <c r="G90" s="907">
        <v>0</v>
      </c>
      <c r="H90" s="866">
        <f t="shared" si="0"/>
        <v>270000</v>
      </c>
      <c r="I90" s="843"/>
      <c r="J90" s="843"/>
    </row>
    <row r="91" spans="1:10" ht="15.75" customHeight="1">
      <c r="A91" s="1147">
        <v>58</v>
      </c>
      <c r="B91" s="967" t="s">
        <v>1390</v>
      </c>
      <c r="C91" s="1152">
        <v>1935</v>
      </c>
      <c r="D91" s="930" t="s">
        <v>1316</v>
      </c>
      <c r="E91" s="866">
        <v>270000</v>
      </c>
      <c r="F91" s="560"/>
      <c r="G91" s="907"/>
      <c r="H91" s="866">
        <f>E91+G91</f>
        <v>270000</v>
      </c>
      <c r="I91" s="843"/>
      <c r="J91" s="843"/>
    </row>
    <row r="92" spans="1:10" ht="15.75" customHeight="1">
      <c r="A92" s="1147">
        <v>59</v>
      </c>
      <c r="B92" s="967" t="s">
        <v>100</v>
      </c>
      <c r="C92" s="1152">
        <v>1935</v>
      </c>
      <c r="D92" s="927" t="s">
        <v>1320</v>
      </c>
      <c r="E92" s="866">
        <v>270000</v>
      </c>
      <c r="F92" s="560"/>
      <c r="G92" s="907"/>
      <c r="H92" s="866">
        <f>E92+G92</f>
        <v>270000</v>
      </c>
      <c r="I92" s="843"/>
      <c r="J92" s="843"/>
    </row>
    <row r="93" spans="1:10" ht="15.75" customHeight="1">
      <c r="A93" s="1147">
        <v>60</v>
      </c>
      <c r="B93" s="967" t="s">
        <v>2753</v>
      </c>
      <c r="C93" s="1152">
        <v>1936</v>
      </c>
      <c r="D93" s="930" t="s">
        <v>1316</v>
      </c>
      <c r="E93" s="866">
        <v>270000</v>
      </c>
      <c r="F93" s="560"/>
      <c r="G93" s="907"/>
      <c r="H93" s="866">
        <f>E93+G93</f>
        <v>270000</v>
      </c>
      <c r="I93" s="843"/>
      <c r="J93" s="843"/>
    </row>
    <row r="94" spans="1:10" ht="15.75" customHeight="1">
      <c r="A94" s="1147">
        <v>61</v>
      </c>
      <c r="B94" s="968" t="s">
        <v>2754</v>
      </c>
      <c r="C94" s="1158">
        <v>1936</v>
      </c>
      <c r="D94" s="930" t="s">
        <v>1324</v>
      </c>
      <c r="E94" s="866">
        <v>270000</v>
      </c>
      <c r="F94" s="553"/>
      <c r="G94" s="905"/>
      <c r="H94" s="866">
        <f>E94+G94</f>
        <v>270000</v>
      </c>
      <c r="I94" s="843"/>
      <c r="J94" s="843"/>
    </row>
    <row r="95" spans="1:10" ht="15.75" customHeight="1">
      <c r="A95" s="1147">
        <v>62</v>
      </c>
      <c r="B95" s="962" t="s">
        <v>1660</v>
      </c>
      <c r="C95" s="1147">
        <v>1920</v>
      </c>
      <c r="D95" s="928" t="s">
        <v>1340</v>
      </c>
      <c r="E95" s="866">
        <v>270000</v>
      </c>
      <c r="F95" s="546"/>
      <c r="G95" s="895"/>
      <c r="H95" s="866">
        <v>270000</v>
      </c>
      <c r="I95" s="839"/>
      <c r="J95" s="839"/>
    </row>
    <row r="96" spans="1:10" ht="15.75" customHeight="1">
      <c r="A96" s="1147">
        <v>63</v>
      </c>
      <c r="B96" s="962" t="s">
        <v>1661</v>
      </c>
      <c r="C96" s="1768">
        <v>1929</v>
      </c>
      <c r="D96" s="967" t="s">
        <v>1340</v>
      </c>
      <c r="E96" s="1769">
        <v>270000</v>
      </c>
      <c r="F96" s="1770"/>
      <c r="G96" s="1771"/>
      <c r="H96" s="1769">
        <v>270000</v>
      </c>
      <c r="I96" s="839"/>
      <c r="J96" s="839"/>
    </row>
    <row r="97" spans="1:10" ht="15.75" customHeight="1">
      <c r="A97" s="1147">
        <v>64</v>
      </c>
      <c r="B97" s="962" t="s">
        <v>1662</v>
      </c>
      <c r="C97" s="1147">
        <v>1926</v>
      </c>
      <c r="D97" s="927" t="s">
        <v>1316</v>
      </c>
      <c r="E97" s="866">
        <v>270000</v>
      </c>
      <c r="F97" s="546"/>
      <c r="G97" s="895"/>
      <c r="H97" s="866">
        <v>270000</v>
      </c>
      <c r="I97" s="839"/>
      <c r="J97" s="839"/>
    </row>
    <row r="98" spans="1:10" ht="15.75" customHeight="1">
      <c r="A98" s="1147">
        <v>65</v>
      </c>
      <c r="B98" s="962" t="s">
        <v>1663</v>
      </c>
      <c r="C98" s="1147">
        <v>1930</v>
      </c>
      <c r="D98" s="928" t="s">
        <v>1350</v>
      </c>
      <c r="E98" s="866">
        <v>270000</v>
      </c>
      <c r="F98" s="546"/>
      <c r="G98" s="895"/>
      <c r="H98" s="866">
        <v>270000</v>
      </c>
      <c r="I98" s="839"/>
      <c r="J98" s="839"/>
    </row>
    <row r="99" spans="1:10" ht="15.75" customHeight="1">
      <c r="A99" s="1147">
        <v>66</v>
      </c>
      <c r="B99" s="962" t="s">
        <v>1664</v>
      </c>
      <c r="C99" s="1147">
        <v>1930</v>
      </c>
      <c r="D99" s="928" t="s">
        <v>1320</v>
      </c>
      <c r="E99" s="866">
        <v>270000</v>
      </c>
      <c r="F99" s="546"/>
      <c r="G99" s="895"/>
      <c r="H99" s="866">
        <v>270000</v>
      </c>
      <c r="I99" s="839"/>
      <c r="J99" s="839"/>
    </row>
    <row r="100" spans="1:10" ht="15.75" customHeight="1">
      <c r="A100" s="1147">
        <v>67</v>
      </c>
      <c r="B100" s="962" t="s">
        <v>1665</v>
      </c>
      <c r="C100" s="1147">
        <v>1930</v>
      </c>
      <c r="D100" s="928" t="s">
        <v>1316</v>
      </c>
      <c r="E100" s="866">
        <v>270000</v>
      </c>
      <c r="F100" s="546"/>
      <c r="G100" s="895"/>
      <c r="H100" s="866">
        <v>270000</v>
      </c>
      <c r="I100" s="839"/>
      <c r="J100" s="839"/>
    </row>
    <row r="101" spans="1:10" ht="15.75" customHeight="1">
      <c r="A101" s="1147">
        <v>68</v>
      </c>
      <c r="B101" s="962" t="s">
        <v>1666</v>
      </c>
      <c r="C101" s="1147">
        <v>1931</v>
      </c>
      <c r="D101" s="928" t="s">
        <v>1316</v>
      </c>
      <c r="E101" s="866">
        <v>270000</v>
      </c>
      <c r="F101" s="546"/>
      <c r="G101" s="895"/>
      <c r="H101" s="866">
        <v>270000</v>
      </c>
      <c r="I101" s="839"/>
      <c r="J101" s="839"/>
    </row>
    <row r="102" spans="1:10" ht="15.75" customHeight="1">
      <c r="A102" s="1147">
        <v>69</v>
      </c>
      <c r="B102" s="962" t="s">
        <v>1593</v>
      </c>
      <c r="C102" s="1147">
        <v>1932</v>
      </c>
      <c r="D102" s="928" t="s">
        <v>1316</v>
      </c>
      <c r="E102" s="866">
        <v>270000</v>
      </c>
      <c r="G102" s="895"/>
      <c r="H102" s="866">
        <f>SUM(E102:G102)</f>
        <v>270000</v>
      </c>
      <c r="I102" s="843"/>
      <c r="J102" s="843"/>
    </row>
    <row r="103" spans="1:10" ht="15.75" customHeight="1">
      <c r="A103" s="1147">
        <v>70</v>
      </c>
      <c r="B103" s="962" t="s">
        <v>1600</v>
      </c>
      <c r="C103" s="1147">
        <v>1919</v>
      </c>
      <c r="D103" s="927" t="s">
        <v>1340</v>
      </c>
      <c r="E103" s="866">
        <v>270000</v>
      </c>
      <c r="F103" s="560"/>
      <c r="G103" s="895"/>
      <c r="H103" s="866">
        <f>SUM(E103:G103)</f>
        <v>270000</v>
      </c>
      <c r="I103" s="843"/>
      <c r="J103" s="843"/>
    </row>
    <row r="104" spans="1:10" ht="15.75" customHeight="1">
      <c r="A104" s="1147">
        <v>71</v>
      </c>
      <c r="B104" s="962" t="s">
        <v>1601</v>
      </c>
      <c r="C104" s="1147">
        <v>1922</v>
      </c>
      <c r="D104" s="930" t="s">
        <v>1340</v>
      </c>
      <c r="E104" s="866">
        <v>270000</v>
      </c>
      <c r="F104" s="560"/>
      <c r="G104" s="895"/>
      <c r="H104" s="866">
        <f aca="true" t="shared" si="1" ref="H104:H116">SUM(E104:G104)</f>
        <v>270000</v>
      </c>
      <c r="I104" s="843"/>
      <c r="J104" s="843"/>
    </row>
    <row r="105" spans="1:10" ht="15.75" customHeight="1">
      <c r="A105" s="1147">
        <v>72</v>
      </c>
      <c r="B105" s="962" t="s">
        <v>1611</v>
      </c>
      <c r="C105" s="1147">
        <v>1929</v>
      </c>
      <c r="D105" s="927" t="s">
        <v>1316</v>
      </c>
      <c r="E105" s="866">
        <v>270000</v>
      </c>
      <c r="F105" s="560"/>
      <c r="G105" s="895"/>
      <c r="H105" s="866">
        <f t="shared" si="1"/>
        <v>270000</v>
      </c>
      <c r="I105" s="843"/>
      <c r="J105" s="843"/>
    </row>
    <row r="106" spans="1:10" ht="15.75" customHeight="1">
      <c r="A106" s="1147">
        <v>73</v>
      </c>
      <c r="B106" s="962" t="s">
        <v>1614</v>
      </c>
      <c r="C106" s="1147">
        <v>1928</v>
      </c>
      <c r="D106" s="928" t="s">
        <v>1350</v>
      </c>
      <c r="E106" s="866">
        <v>270000</v>
      </c>
      <c r="F106" s="560"/>
      <c r="G106" s="895"/>
      <c r="H106" s="866">
        <f t="shared" si="1"/>
        <v>270000</v>
      </c>
      <c r="I106" s="843"/>
      <c r="J106" s="843"/>
    </row>
    <row r="107" spans="1:10" ht="15.75" customHeight="1">
      <c r="A107" s="1147">
        <v>74</v>
      </c>
      <c r="B107" s="962" t="s">
        <v>1617</v>
      </c>
      <c r="C107" s="1147">
        <v>1926</v>
      </c>
      <c r="D107" s="928" t="s">
        <v>1350</v>
      </c>
      <c r="E107" s="866">
        <v>270000</v>
      </c>
      <c r="F107" s="560"/>
      <c r="G107" s="895"/>
      <c r="H107" s="866">
        <f t="shared" si="1"/>
        <v>270000</v>
      </c>
      <c r="I107" s="843"/>
      <c r="J107" s="843"/>
    </row>
    <row r="108" spans="1:10" ht="15.75" customHeight="1">
      <c r="A108" s="1147">
        <v>75</v>
      </c>
      <c r="B108" s="962" t="s">
        <v>1626</v>
      </c>
      <c r="C108" s="1147">
        <v>1931</v>
      </c>
      <c r="D108" s="927" t="s">
        <v>1316</v>
      </c>
      <c r="E108" s="866">
        <v>270000</v>
      </c>
      <c r="F108" s="560"/>
      <c r="G108" s="895"/>
      <c r="H108" s="866">
        <f t="shared" si="1"/>
        <v>270000</v>
      </c>
      <c r="I108" s="843"/>
      <c r="J108" s="843"/>
    </row>
    <row r="109" spans="1:10" ht="15.75" customHeight="1">
      <c r="A109" s="1147">
        <v>76</v>
      </c>
      <c r="B109" s="962" t="s">
        <v>1628</v>
      </c>
      <c r="C109" s="1147">
        <v>1929</v>
      </c>
      <c r="D109" s="927" t="s">
        <v>1317</v>
      </c>
      <c r="E109" s="866">
        <v>270000</v>
      </c>
      <c r="F109" s="560"/>
      <c r="G109" s="895"/>
      <c r="H109" s="866">
        <f t="shared" si="1"/>
        <v>270000</v>
      </c>
      <c r="I109" s="843"/>
      <c r="J109" s="843"/>
    </row>
    <row r="110" spans="1:10" ht="15.75" customHeight="1">
      <c r="A110" s="1147">
        <v>77</v>
      </c>
      <c r="B110" s="962" t="s">
        <v>1655</v>
      </c>
      <c r="C110" s="1147">
        <v>1933</v>
      </c>
      <c r="D110" s="927" t="s">
        <v>1316</v>
      </c>
      <c r="E110" s="866">
        <v>270000</v>
      </c>
      <c r="F110" s="560"/>
      <c r="G110" s="895"/>
      <c r="H110" s="866">
        <f t="shared" si="1"/>
        <v>270000</v>
      </c>
      <c r="I110" s="843"/>
      <c r="J110" s="843"/>
    </row>
    <row r="111" spans="1:10" ht="15.75" customHeight="1">
      <c r="A111" s="1147">
        <v>78</v>
      </c>
      <c r="B111" s="967" t="s">
        <v>1388</v>
      </c>
      <c r="C111" s="1152">
        <v>1934</v>
      </c>
      <c r="D111" s="928" t="s">
        <v>1316</v>
      </c>
      <c r="E111" s="866">
        <v>270000</v>
      </c>
      <c r="F111" s="560"/>
      <c r="G111" s="895"/>
      <c r="H111" s="866">
        <f t="shared" si="1"/>
        <v>270000</v>
      </c>
      <c r="I111" s="843"/>
      <c r="J111" s="843"/>
    </row>
    <row r="112" spans="1:10" ht="15.75" customHeight="1">
      <c r="A112" s="1147">
        <v>79</v>
      </c>
      <c r="B112" s="967" t="s">
        <v>2030</v>
      </c>
      <c r="C112" s="1152">
        <v>1935</v>
      </c>
      <c r="D112" s="928" t="s">
        <v>1659</v>
      </c>
      <c r="E112" s="866">
        <v>270000</v>
      </c>
      <c r="F112" s="560"/>
      <c r="G112" s="895"/>
      <c r="H112" s="866">
        <f t="shared" si="1"/>
        <v>270000</v>
      </c>
      <c r="I112" s="843"/>
      <c r="J112" s="843"/>
    </row>
    <row r="113" spans="1:10" ht="15.75" customHeight="1">
      <c r="A113" s="1147">
        <v>80</v>
      </c>
      <c r="B113" s="967" t="s">
        <v>105</v>
      </c>
      <c r="C113" s="1152">
        <v>1935</v>
      </c>
      <c r="D113" s="927" t="s">
        <v>1316</v>
      </c>
      <c r="E113" s="866">
        <v>270000</v>
      </c>
      <c r="F113" s="560"/>
      <c r="G113" s="895"/>
      <c r="H113" s="866">
        <f t="shared" si="1"/>
        <v>270000</v>
      </c>
      <c r="I113" s="843"/>
      <c r="J113" s="843"/>
    </row>
    <row r="114" spans="1:10" ht="15.75" customHeight="1">
      <c r="A114" s="1147">
        <v>81</v>
      </c>
      <c r="B114" s="967" t="s">
        <v>96</v>
      </c>
      <c r="C114" s="1152">
        <v>1935</v>
      </c>
      <c r="D114" s="927" t="s">
        <v>1316</v>
      </c>
      <c r="E114" s="866">
        <v>270000</v>
      </c>
      <c r="F114" s="560"/>
      <c r="G114" s="895"/>
      <c r="H114" s="866">
        <f t="shared" si="1"/>
        <v>270000</v>
      </c>
      <c r="I114" s="843"/>
      <c r="J114" s="843"/>
    </row>
    <row r="115" spans="1:10" ht="15.75" customHeight="1">
      <c r="A115" s="1147">
        <v>82</v>
      </c>
      <c r="B115" s="967" t="s">
        <v>572</v>
      </c>
      <c r="C115" s="1152">
        <v>1936</v>
      </c>
      <c r="D115" s="930" t="s">
        <v>1342</v>
      </c>
      <c r="E115" s="866">
        <v>270000</v>
      </c>
      <c r="F115" s="560"/>
      <c r="G115" s="895"/>
      <c r="H115" s="866">
        <f t="shared" si="1"/>
        <v>270000</v>
      </c>
      <c r="I115" s="843"/>
      <c r="J115" s="843"/>
    </row>
    <row r="116" spans="1:10" ht="15.75" customHeight="1">
      <c r="A116" s="1147">
        <v>83</v>
      </c>
      <c r="B116" s="967" t="s">
        <v>5</v>
      </c>
      <c r="C116" s="1152">
        <v>1935</v>
      </c>
      <c r="D116" s="930" t="s">
        <v>1659</v>
      </c>
      <c r="E116" s="877">
        <v>270000</v>
      </c>
      <c r="F116" s="560"/>
      <c r="G116" s="907"/>
      <c r="H116" s="877">
        <f t="shared" si="1"/>
        <v>270000</v>
      </c>
      <c r="I116" s="843"/>
      <c r="J116" s="843" t="s">
        <v>1960</v>
      </c>
    </row>
    <row r="117" spans="1:10" ht="15.75" customHeight="1">
      <c r="A117" s="1147">
        <v>84</v>
      </c>
      <c r="B117" s="962" t="s">
        <v>976</v>
      </c>
      <c r="C117" s="1768">
        <v>1936</v>
      </c>
      <c r="D117" s="962" t="s">
        <v>1350</v>
      </c>
      <c r="E117" s="1769">
        <v>0</v>
      </c>
      <c r="F117" s="1770"/>
      <c r="G117" s="1771"/>
      <c r="H117" s="1769">
        <f>SUM(E117:G117)</f>
        <v>0</v>
      </c>
      <c r="I117" s="839" t="s">
        <v>1922</v>
      </c>
      <c r="J117" s="1180"/>
    </row>
    <row r="118" spans="1:10" ht="15.75" customHeight="1">
      <c r="A118" s="1147">
        <v>85</v>
      </c>
      <c r="B118" s="962" t="s">
        <v>1970</v>
      </c>
      <c r="C118" s="1147">
        <v>1936</v>
      </c>
      <c r="D118" s="927" t="s">
        <v>1342</v>
      </c>
      <c r="E118" s="866">
        <v>270000</v>
      </c>
      <c r="F118" s="546"/>
      <c r="G118" s="895"/>
      <c r="H118" s="866">
        <f>E118+G118</f>
        <v>270000</v>
      </c>
      <c r="I118" s="839"/>
      <c r="J118" s="1180"/>
    </row>
    <row r="119" spans="1:10" ht="15.75" customHeight="1">
      <c r="A119" s="1147">
        <v>86</v>
      </c>
      <c r="B119" s="969" t="s">
        <v>2554</v>
      </c>
      <c r="C119" s="1147">
        <v>1936</v>
      </c>
      <c r="D119" s="927" t="s">
        <v>1314</v>
      </c>
      <c r="E119" s="866">
        <v>270000</v>
      </c>
      <c r="F119" s="546"/>
      <c r="G119" s="895"/>
      <c r="H119" s="866">
        <f>E119+G119</f>
        <v>270000</v>
      </c>
      <c r="I119" s="1181"/>
      <c r="J119" s="1182"/>
    </row>
    <row r="120" spans="1:10" ht="15.75" customHeight="1">
      <c r="A120" s="1147">
        <v>87</v>
      </c>
      <c r="B120" s="969" t="s">
        <v>2555</v>
      </c>
      <c r="C120" s="1147">
        <v>1936</v>
      </c>
      <c r="D120" s="927" t="s">
        <v>1659</v>
      </c>
      <c r="E120" s="866">
        <v>270000</v>
      </c>
      <c r="F120" s="546"/>
      <c r="G120" s="895"/>
      <c r="H120" s="866">
        <f>E120+G120</f>
        <v>270000</v>
      </c>
      <c r="I120" s="1181"/>
      <c r="J120" s="1182"/>
    </row>
    <row r="121" spans="1:10" ht="15.75" customHeight="1">
      <c r="A121" s="1147">
        <v>88</v>
      </c>
      <c r="B121" s="969" t="s">
        <v>2556</v>
      </c>
      <c r="C121" s="1147">
        <v>1936</v>
      </c>
      <c r="D121" s="927" t="s">
        <v>1316</v>
      </c>
      <c r="E121" s="866">
        <v>270000</v>
      </c>
      <c r="F121" s="546"/>
      <c r="G121" s="895"/>
      <c r="H121" s="866">
        <f>E121+G121</f>
        <v>270000</v>
      </c>
      <c r="I121" s="1181"/>
      <c r="J121" s="1182"/>
    </row>
    <row r="122" spans="1:12" ht="15.75" customHeight="1">
      <c r="A122" s="1147">
        <v>89</v>
      </c>
      <c r="B122" s="969" t="s">
        <v>1821</v>
      </c>
      <c r="C122" s="1147">
        <v>1936</v>
      </c>
      <c r="D122" s="927" t="s">
        <v>1324</v>
      </c>
      <c r="E122" s="866">
        <v>270000</v>
      </c>
      <c r="F122" s="546"/>
      <c r="G122" s="895"/>
      <c r="H122" s="866">
        <f>E122+G122</f>
        <v>270000</v>
      </c>
      <c r="I122" s="1181"/>
      <c r="J122" s="1182"/>
      <c r="L122" s="561"/>
    </row>
    <row r="123" spans="1:12" ht="15.75" customHeight="1">
      <c r="A123" s="1147">
        <v>90</v>
      </c>
      <c r="B123" s="969" t="s">
        <v>703</v>
      </c>
      <c r="C123" s="1147">
        <v>1932</v>
      </c>
      <c r="D123" s="927" t="s">
        <v>1603</v>
      </c>
      <c r="E123" s="866">
        <v>270000</v>
      </c>
      <c r="F123" s="546"/>
      <c r="G123" s="895"/>
      <c r="H123" s="866">
        <f aca="true" t="shared" si="2" ref="H123:H130">G123+E123</f>
        <v>270000</v>
      </c>
      <c r="I123" s="1181"/>
      <c r="J123" s="1182"/>
      <c r="L123" s="561"/>
    </row>
    <row r="124" spans="1:12" ht="15.75" customHeight="1">
      <c r="A124" s="1147">
        <v>91</v>
      </c>
      <c r="B124" s="969" t="s">
        <v>2758</v>
      </c>
      <c r="C124" s="1147">
        <v>1937</v>
      </c>
      <c r="D124" s="927" t="s">
        <v>1659</v>
      </c>
      <c r="E124" s="866">
        <v>270000</v>
      </c>
      <c r="F124" s="546"/>
      <c r="G124" s="895"/>
      <c r="H124" s="866">
        <f t="shared" si="2"/>
        <v>270000</v>
      </c>
      <c r="I124" s="1181"/>
      <c r="L124" s="561"/>
    </row>
    <row r="125" spans="1:12" ht="15.75" customHeight="1">
      <c r="A125" s="1147">
        <v>92</v>
      </c>
      <c r="B125" s="969" t="s">
        <v>688</v>
      </c>
      <c r="C125" s="1147">
        <v>1937</v>
      </c>
      <c r="D125" s="927" t="s">
        <v>1659</v>
      </c>
      <c r="E125" s="866">
        <v>270000</v>
      </c>
      <c r="F125" s="546"/>
      <c r="G125" s="895"/>
      <c r="H125" s="866">
        <f t="shared" si="2"/>
        <v>270000</v>
      </c>
      <c r="I125" s="1181"/>
      <c r="L125" s="561"/>
    </row>
    <row r="126" spans="1:12" ht="15.75" customHeight="1">
      <c r="A126" s="1147">
        <v>93</v>
      </c>
      <c r="B126" s="969" t="s">
        <v>2759</v>
      </c>
      <c r="C126" s="1147">
        <v>1937</v>
      </c>
      <c r="D126" s="927" t="s">
        <v>1324</v>
      </c>
      <c r="E126" s="866">
        <v>270000</v>
      </c>
      <c r="F126" s="546"/>
      <c r="G126" s="895"/>
      <c r="H126" s="866">
        <f t="shared" si="2"/>
        <v>270000</v>
      </c>
      <c r="I126" s="1181"/>
      <c r="L126" s="561"/>
    </row>
    <row r="127" spans="1:12" ht="15.75" customHeight="1">
      <c r="A127" s="1147">
        <v>94</v>
      </c>
      <c r="B127" s="969" t="s">
        <v>2780</v>
      </c>
      <c r="C127" s="1147">
        <v>1937</v>
      </c>
      <c r="D127" s="927" t="s">
        <v>1316</v>
      </c>
      <c r="E127" s="866">
        <v>270000</v>
      </c>
      <c r="F127" s="546"/>
      <c r="G127" s="895"/>
      <c r="H127" s="866">
        <f t="shared" si="2"/>
        <v>270000</v>
      </c>
      <c r="I127" s="1181"/>
      <c r="L127" s="561"/>
    </row>
    <row r="128" spans="1:12" ht="15.75" customHeight="1">
      <c r="A128" s="1147">
        <v>95</v>
      </c>
      <c r="B128" s="969" t="s">
        <v>2760</v>
      </c>
      <c r="C128" s="1147">
        <v>1935</v>
      </c>
      <c r="D128" s="927" t="s">
        <v>1316</v>
      </c>
      <c r="E128" s="866">
        <v>270000</v>
      </c>
      <c r="F128" s="546"/>
      <c r="G128" s="895"/>
      <c r="H128" s="866">
        <f t="shared" si="2"/>
        <v>270000</v>
      </c>
      <c r="I128" s="1181"/>
      <c r="L128" s="561"/>
    </row>
    <row r="129" spans="1:12" ht="15.75" customHeight="1">
      <c r="A129" s="1147">
        <v>96</v>
      </c>
      <c r="B129" s="969" t="s">
        <v>1057</v>
      </c>
      <c r="C129" s="1147">
        <v>1937</v>
      </c>
      <c r="D129" s="927" t="s">
        <v>1320</v>
      </c>
      <c r="E129" s="866">
        <v>270000</v>
      </c>
      <c r="F129" s="546"/>
      <c r="G129" s="895"/>
      <c r="H129" s="866">
        <f t="shared" si="2"/>
        <v>270000</v>
      </c>
      <c r="I129" s="1181"/>
      <c r="L129" s="561"/>
    </row>
    <row r="130" spans="1:12" ht="15.75" customHeight="1">
      <c r="A130" s="1147">
        <v>97</v>
      </c>
      <c r="B130" s="969" t="s">
        <v>1058</v>
      </c>
      <c r="C130" s="1147">
        <v>1937</v>
      </c>
      <c r="D130" s="927" t="s">
        <v>1316</v>
      </c>
      <c r="E130" s="866">
        <v>270000</v>
      </c>
      <c r="F130" s="546"/>
      <c r="G130" s="895"/>
      <c r="H130" s="866">
        <f t="shared" si="2"/>
        <v>270000</v>
      </c>
      <c r="I130" s="1181"/>
      <c r="L130" s="561"/>
    </row>
    <row r="131" spans="1:12" ht="15.75" customHeight="1">
      <c r="A131" s="1147">
        <v>98</v>
      </c>
      <c r="B131" s="969" t="s">
        <v>2841</v>
      </c>
      <c r="C131" s="1147">
        <v>1937</v>
      </c>
      <c r="D131" s="927" t="s">
        <v>1316</v>
      </c>
      <c r="E131" s="866">
        <v>270000</v>
      </c>
      <c r="F131" s="546"/>
      <c r="G131" s="895"/>
      <c r="H131" s="866">
        <f aca="true" t="shared" si="3" ref="H131:H138">G131+E131</f>
        <v>270000</v>
      </c>
      <c r="I131" s="1181"/>
      <c r="L131" s="561"/>
    </row>
    <row r="132" spans="1:12" ht="15.75" customHeight="1">
      <c r="A132" s="1147">
        <v>99</v>
      </c>
      <c r="B132" s="970" t="s">
        <v>2842</v>
      </c>
      <c r="C132" s="1152">
        <v>1937</v>
      </c>
      <c r="D132" s="928" t="s">
        <v>1316</v>
      </c>
      <c r="E132" s="877">
        <v>270000</v>
      </c>
      <c r="F132" s="560"/>
      <c r="G132" s="907"/>
      <c r="H132" s="877">
        <f t="shared" si="3"/>
        <v>270000</v>
      </c>
      <c r="I132" s="1183"/>
      <c r="L132" s="561"/>
    </row>
    <row r="133" spans="1:12" ht="15.75" customHeight="1">
      <c r="A133" s="1147">
        <v>100</v>
      </c>
      <c r="B133" s="969" t="s">
        <v>1975</v>
      </c>
      <c r="C133" s="1147">
        <v>1937</v>
      </c>
      <c r="D133" s="927" t="s">
        <v>1316</v>
      </c>
      <c r="E133" s="866">
        <v>270000</v>
      </c>
      <c r="F133" s="546"/>
      <c r="G133" s="895"/>
      <c r="H133" s="866">
        <f t="shared" si="3"/>
        <v>270000</v>
      </c>
      <c r="I133" s="1181"/>
      <c r="L133" s="561"/>
    </row>
    <row r="134" spans="1:12" ht="15.75" customHeight="1">
      <c r="A134" s="1147">
        <v>101</v>
      </c>
      <c r="B134" s="970" t="s">
        <v>1976</v>
      </c>
      <c r="C134" s="1152">
        <v>1937</v>
      </c>
      <c r="D134" s="928" t="s">
        <v>1659</v>
      </c>
      <c r="E134" s="877">
        <v>270000</v>
      </c>
      <c r="F134" s="560"/>
      <c r="G134" s="907"/>
      <c r="H134" s="877">
        <f t="shared" si="3"/>
        <v>270000</v>
      </c>
      <c r="I134" s="1183"/>
      <c r="L134" s="561"/>
    </row>
    <row r="135" spans="1:12" ht="15.75" customHeight="1">
      <c r="A135" s="1147">
        <v>102</v>
      </c>
      <c r="B135" s="970" t="s">
        <v>2004</v>
      </c>
      <c r="C135" s="1152">
        <v>1937</v>
      </c>
      <c r="D135" s="928" t="s">
        <v>1342</v>
      </c>
      <c r="E135" s="877">
        <v>270000</v>
      </c>
      <c r="F135" s="560"/>
      <c r="G135" s="907"/>
      <c r="H135" s="877">
        <f t="shared" si="3"/>
        <v>270000</v>
      </c>
      <c r="I135" s="1183"/>
      <c r="L135" s="561"/>
    </row>
    <row r="136" spans="1:12" ht="15.75" customHeight="1">
      <c r="A136" s="1147">
        <v>103</v>
      </c>
      <c r="B136" s="970" t="s">
        <v>2647</v>
      </c>
      <c r="C136" s="1152">
        <v>1937</v>
      </c>
      <c r="D136" s="928" t="s">
        <v>1342</v>
      </c>
      <c r="E136" s="877">
        <v>270000</v>
      </c>
      <c r="F136" s="560"/>
      <c r="G136" s="907"/>
      <c r="H136" s="877">
        <f t="shared" si="3"/>
        <v>270000</v>
      </c>
      <c r="I136" s="1183"/>
      <c r="L136" s="561" t="s">
        <v>1960</v>
      </c>
    </row>
    <row r="137" spans="1:12" ht="15.75" customHeight="1">
      <c r="A137" s="1147">
        <v>104</v>
      </c>
      <c r="B137" s="970" t="s">
        <v>1196</v>
      </c>
      <c r="C137" s="1152">
        <v>1937</v>
      </c>
      <c r="D137" s="928" t="s">
        <v>1342</v>
      </c>
      <c r="E137" s="877">
        <v>270000</v>
      </c>
      <c r="F137" s="560"/>
      <c r="G137" s="907"/>
      <c r="H137" s="877">
        <f t="shared" si="3"/>
        <v>270000</v>
      </c>
      <c r="I137" s="1183"/>
      <c r="L137" s="561"/>
    </row>
    <row r="138" spans="1:12" ht="15.75" customHeight="1">
      <c r="A138" s="1147">
        <v>105</v>
      </c>
      <c r="B138" s="970" t="s">
        <v>1747</v>
      </c>
      <c r="C138" s="1152">
        <v>1937</v>
      </c>
      <c r="D138" s="928" t="s">
        <v>1314</v>
      </c>
      <c r="E138" s="877">
        <v>270000</v>
      </c>
      <c r="F138" s="560"/>
      <c r="G138" s="907"/>
      <c r="H138" s="877">
        <f t="shared" si="3"/>
        <v>270000</v>
      </c>
      <c r="I138" s="1183"/>
      <c r="L138" s="561"/>
    </row>
    <row r="139" spans="1:12" ht="15.75" customHeight="1">
      <c r="A139" s="1147">
        <v>106</v>
      </c>
      <c r="B139" s="982" t="s">
        <v>404</v>
      </c>
      <c r="C139" s="1259">
        <v>1938</v>
      </c>
      <c r="D139" s="968" t="s">
        <v>1350</v>
      </c>
      <c r="E139" s="877">
        <v>270000</v>
      </c>
      <c r="F139" s="553"/>
      <c r="G139" s="905"/>
      <c r="H139" s="877">
        <f aca="true" t="shared" si="4" ref="H139:H148">G139+E139</f>
        <v>270000</v>
      </c>
      <c r="I139" s="1183"/>
      <c r="L139" s="561"/>
    </row>
    <row r="140" spans="1:12" ht="15.75" customHeight="1">
      <c r="A140" s="1147">
        <v>107</v>
      </c>
      <c r="B140" s="970" t="s">
        <v>2863</v>
      </c>
      <c r="C140" s="1260">
        <v>1938</v>
      </c>
      <c r="D140" s="967" t="s">
        <v>1659</v>
      </c>
      <c r="E140" s="877">
        <v>270000</v>
      </c>
      <c r="F140" s="553"/>
      <c r="G140" s="905"/>
      <c r="H140" s="877">
        <f t="shared" si="4"/>
        <v>270000</v>
      </c>
      <c r="I140" s="1183"/>
      <c r="L140" s="561"/>
    </row>
    <row r="141" spans="1:12" ht="15.75" customHeight="1">
      <c r="A141" s="1147">
        <v>108</v>
      </c>
      <c r="B141" s="970" t="s">
        <v>2864</v>
      </c>
      <c r="C141" s="1260">
        <v>1938</v>
      </c>
      <c r="D141" s="967" t="s">
        <v>1316</v>
      </c>
      <c r="E141" s="877">
        <v>270000</v>
      </c>
      <c r="F141" s="553"/>
      <c r="G141" s="905"/>
      <c r="H141" s="877">
        <f t="shared" si="4"/>
        <v>270000</v>
      </c>
      <c r="I141" s="1183"/>
      <c r="L141" s="561"/>
    </row>
    <row r="142" spans="1:12" ht="15.75" customHeight="1">
      <c r="A142" s="1147">
        <v>109</v>
      </c>
      <c r="B142" s="982" t="s">
        <v>2865</v>
      </c>
      <c r="C142" s="1260">
        <v>1938</v>
      </c>
      <c r="D142" s="968" t="s">
        <v>1324</v>
      </c>
      <c r="E142" s="877">
        <v>270000</v>
      </c>
      <c r="F142" s="553"/>
      <c r="G142" s="905"/>
      <c r="H142" s="877">
        <f t="shared" si="4"/>
        <v>270000</v>
      </c>
      <c r="I142" s="1183"/>
      <c r="L142" s="561"/>
    </row>
    <row r="143" spans="1:12" ht="15.75" customHeight="1">
      <c r="A143" s="1147">
        <v>110</v>
      </c>
      <c r="B143" s="962" t="s">
        <v>2146</v>
      </c>
      <c r="C143" s="1775">
        <v>1926</v>
      </c>
      <c r="D143" s="968" t="s">
        <v>1316</v>
      </c>
      <c r="E143" s="877">
        <v>270000</v>
      </c>
      <c r="F143" s="553"/>
      <c r="G143" s="905"/>
      <c r="H143" s="877">
        <f t="shared" si="4"/>
        <v>270000</v>
      </c>
      <c r="I143" s="1183"/>
      <c r="L143" s="561"/>
    </row>
    <row r="144" spans="1:12" ht="15.75" customHeight="1">
      <c r="A144" s="1147">
        <v>111</v>
      </c>
      <c r="B144" s="962" t="s">
        <v>1590</v>
      </c>
      <c r="C144" s="1775">
        <v>1920</v>
      </c>
      <c r="D144" s="962" t="s">
        <v>1314</v>
      </c>
      <c r="E144" s="877">
        <v>270000</v>
      </c>
      <c r="F144" s="553"/>
      <c r="G144" s="905"/>
      <c r="H144" s="877">
        <f t="shared" si="4"/>
        <v>270000</v>
      </c>
      <c r="I144" s="1183"/>
      <c r="L144" s="561"/>
    </row>
    <row r="145" spans="1:12" ht="15.75" customHeight="1">
      <c r="A145" s="1147">
        <v>112</v>
      </c>
      <c r="B145" s="962" t="s">
        <v>1591</v>
      </c>
      <c r="C145" s="1775">
        <v>1920</v>
      </c>
      <c r="D145" s="968" t="s">
        <v>1314</v>
      </c>
      <c r="E145" s="877">
        <v>270000</v>
      </c>
      <c r="F145" s="553"/>
      <c r="G145" s="905"/>
      <c r="H145" s="877">
        <f t="shared" si="4"/>
        <v>270000</v>
      </c>
      <c r="I145" s="1183"/>
      <c r="L145" s="561"/>
    </row>
    <row r="146" spans="1:12" ht="15.75" customHeight="1">
      <c r="A146" s="1147">
        <v>113</v>
      </c>
      <c r="B146" s="967" t="s">
        <v>1592</v>
      </c>
      <c r="C146" s="1776">
        <v>1927</v>
      </c>
      <c r="D146" s="1777" t="s">
        <v>1324</v>
      </c>
      <c r="E146" s="877">
        <v>270000</v>
      </c>
      <c r="F146" s="553"/>
      <c r="G146" s="905"/>
      <c r="H146" s="877">
        <f t="shared" si="4"/>
        <v>270000</v>
      </c>
      <c r="I146" s="1183"/>
      <c r="L146" s="561"/>
    </row>
    <row r="147" spans="1:12" ht="15.75" customHeight="1">
      <c r="A147" s="1147">
        <v>114</v>
      </c>
      <c r="B147" s="962" t="s">
        <v>1341</v>
      </c>
      <c r="C147" s="1768">
        <v>1935</v>
      </c>
      <c r="D147" s="962" t="s">
        <v>1342</v>
      </c>
      <c r="E147" s="877">
        <v>270000</v>
      </c>
      <c r="F147" s="553"/>
      <c r="G147" s="905"/>
      <c r="H147" s="877">
        <f t="shared" si="4"/>
        <v>270000</v>
      </c>
      <c r="I147" s="1183"/>
      <c r="L147" s="561"/>
    </row>
    <row r="148" spans="1:12" ht="15.75" customHeight="1">
      <c r="A148" s="1147">
        <v>115</v>
      </c>
      <c r="B148" s="982" t="s">
        <v>1183</v>
      </c>
      <c r="C148" s="1259">
        <v>1938</v>
      </c>
      <c r="D148" s="968" t="s">
        <v>1659</v>
      </c>
      <c r="E148" s="877">
        <v>270000</v>
      </c>
      <c r="F148" s="553"/>
      <c r="G148" s="905">
        <v>810000</v>
      </c>
      <c r="H148" s="877">
        <f t="shared" si="4"/>
        <v>1080000</v>
      </c>
      <c r="I148" s="1183"/>
      <c r="L148" s="561"/>
    </row>
    <row r="149" spans="1:10" ht="15.75" customHeight="1">
      <c r="A149" s="1151"/>
      <c r="B149" s="971" t="s">
        <v>478</v>
      </c>
      <c r="C149" s="1211"/>
      <c r="D149" s="937"/>
      <c r="E149" s="869">
        <f>SUM(E35:E148)</f>
        <v>30240000</v>
      </c>
      <c r="F149" s="562"/>
      <c r="G149" s="901">
        <v>810000</v>
      </c>
      <c r="H149" s="869">
        <f>G149+E149</f>
        <v>31050000</v>
      </c>
      <c r="I149" s="1151"/>
      <c r="J149" s="845"/>
    </row>
    <row r="150" spans="1:10" ht="15.75" customHeight="1">
      <c r="A150" s="1157"/>
      <c r="B150" s="972" t="s">
        <v>2162</v>
      </c>
      <c r="C150" s="1227" t="s">
        <v>1330</v>
      </c>
      <c r="D150" s="938"/>
      <c r="E150" s="878"/>
      <c r="F150" s="563"/>
      <c r="G150" s="908"/>
      <c r="H150" s="878"/>
      <c r="I150" s="1184"/>
      <c r="J150" s="858"/>
    </row>
    <row r="151" spans="1:10" ht="15.75" customHeight="1">
      <c r="A151" s="1147">
        <v>1</v>
      </c>
      <c r="B151" s="969" t="s">
        <v>1670</v>
      </c>
      <c r="C151" s="846">
        <v>1984</v>
      </c>
      <c r="D151" s="939" t="s">
        <v>1350</v>
      </c>
      <c r="E151" s="875">
        <v>405000</v>
      </c>
      <c r="F151" s="557">
        <v>0</v>
      </c>
      <c r="G151" s="909">
        <v>0</v>
      </c>
      <c r="H151" s="873">
        <f aca="true" t="shared" si="5" ref="H151:H172">E151+G151</f>
        <v>405000</v>
      </c>
      <c r="I151" s="839"/>
      <c r="J151" s="839"/>
    </row>
    <row r="152" spans="1:10" ht="15.75" customHeight="1">
      <c r="A152" s="1147">
        <v>2</v>
      </c>
      <c r="B152" s="969" t="s">
        <v>1671</v>
      </c>
      <c r="C152" s="846">
        <v>1967</v>
      </c>
      <c r="D152" s="939" t="s">
        <v>1317</v>
      </c>
      <c r="E152" s="875">
        <v>405000</v>
      </c>
      <c r="F152" s="557">
        <v>0</v>
      </c>
      <c r="G152" s="909">
        <v>0</v>
      </c>
      <c r="H152" s="873">
        <f t="shared" si="5"/>
        <v>405000</v>
      </c>
      <c r="I152" s="839"/>
      <c r="J152" s="839"/>
    </row>
    <row r="153" spans="1:10" ht="15.75" customHeight="1">
      <c r="A153" s="1147">
        <v>3</v>
      </c>
      <c r="B153" s="969" t="s">
        <v>1672</v>
      </c>
      <c r="C153" s="846">
        <v>1977</v>
      </c>
      <c r="D153" s="939" t="s">
        <v>1350</v>
      </c>
      <c r="E153" s="875">
        <v>405000</v>
      </c>
      <c r="F153" s="557">
        <v>0</v>
      </c>
      <c r="G153" s="909">
        <v>0</v>
      </c>
      <c r="H153" s="873">
        <f t="shared" si="5"/>
        <v>405000</v>
      </c>
      <c r="I153" s="839"/>
      <c r="J153" s="839"/>
    </row>
    <row r="154" spans="1:10" ht="15.75" customHeight="1">
      <c r="A154" s="1147">
        <v>4</v>
      </c>
      <c r="B154" s="969" t="s">
        <v>1674</v>
      </c>
      <c r="C154" s="846">
        <v>1959</v>
      </c>
      <c r="D154" s="939" t="s">
        <v>1317</v>
      </c>
      <c r="E154" s="875">
        <v>405000</v>
      </c>
      <c r="F154" s="557">
        <v>0</v>
      </c>
      <c r="G154" s="909">
        <v>0</v>
      </c>
      <c r="H154" s="873">
        <f t="shared" si="5"/>
        <v>405000</v>
      </c>
      <c r="I154" s="839"/>
      <c r="J154" s="839"/>
    </row>
    <row r="155" spans="1:10" ht="15.75" customHeight="1">
      <c r="A155" s="1147">
        <v>5</v>
      </c>
      <c r="B155" s="969" t="s">
        <v>1675</v>
      </c>
      <c r="C155" s="846">
        <v>1978</v>
      </c>
      <c r="D155" s="940" t="s">
        <v>1659</v>
      </c>
      <c r="E155" s="875">
        <v>405000</v>
      </c>
      <c r="F155" s="557">
        <v>0</v>
      </c>
      <c r="G155" s="909">
        <v>0</v>
      </c>
      <c r="H155" s="873">
        <f t="shared" si="5"/>
        <v>405000</v>
      </c>
      <c r="I155" s="839"/>
      <c r="J155" s="839"/>
    </row>
    <row r="156" spans="1:10" ht="15.75" customHeight="1">
      <c r="A156" s="1147">
        <v>6</v>
      </c>
      <c r="B156" s="969" t="s">
        <v>1676</v>
      </c>
      <c r="C156" s="846">
        <v>1995</v>
      </c>
      <c r="D156" s="939" t="s">
        <v>1350</v>
      </c>
      <c r="E156" s="875">
        <v>405000</v>
      </c>
      <c r="F156" s="557">
        <v>0</v>
      </c>
      <c r="G156" s="909">
        <v>0</v>
      </c>
      <c r="H156" s="873">
        <f t="shared" si="5"/>
        <v>405000</v>
      </c>
      <c r="I156" s="839"/>
      <c r="J156" s="839"/>
    </row>
    <row r="157" spans="1:10" ht="15.75" customHeight="1">
      <c r="A157" s="1147">
        <v>7</v>
      </c>
      <c r="B157" s="969" t="s">
        <v>1677</v>
      </c>
      <c r="C157" s="846">
        <v>1961</v>
      </c>
      <c r="D157" s="939" t="s">
        <v>1316</v>
      </c>
      <c r="E157" s="875">
        <v>405000</v>
      </c>
      <c r="F157" s="557">
        <v>0</v>
      </c>
      <c r="G157" s="909">
        <v>0</v>
      </c>
      <c r="H157" s="873">
        <f t="shared" si="5"/>
        <v>405000</v>
      </c>
      <c r="I157" s="839"/>
      <c r="J157" s="839"/>
    </row>
    <row r="158" spans="1:10" ht="15.75" customHeight="1">
      <c r="A158" s="1147">
        <v>8</v>
      </c>
      <c r="B158" s="969" t="s">
        <v>1679</v>
      </c>
      <c r="C158" s="846">
        <v>1969</v>
      </c>
      <c r="D158" s="939" t="s">
        <v>1350</v>
      </c>
      <c r="E158" s="875">
        <v>405000</v>
      </c>
      <c r="F158" s="557">
        <v>0</v>
      </c>
      <c r="G158" s="909">
        <v>0</v>
      </c>
      <c r="H158" s="873">
        <f t="shared" si="5"/>
        <v>405000</v>
      </c>
      <c r="I158" s="839"/>
      <c r="J158" s="839"/>
    </row>
    <row r="159" spans="1:10" ht="15.75" customHeight="1">
      <c r="A159" s="1147">
        <v>9</v>
      </c>
      <c r="B159" s="969" t="s">
        <v>1680</v>
      </c>
      <c r="C159" s="846">
        <v>1973</v>
      </c>
      <c r="D159" s="939" t="s">
        <v>1350</v>
      </c>
      <c r="E159" s="875">
        <v>405000</v>
      </c>
      <c r="F159" s="557">
        <v>0</v>
      </c>
      <c r="G159" s="909">
        <v>0</v>
      </c>
      <c r="H159" s="873">
        <f t="shared" si="5"/>
        <v>405000</v>
      </c>
      <c r="I159" s="839"/>
      <c r="J159" s="839"/>
    </row>
    <row r="160" spans="1:10" ht="15.75" customHeight="1">
      <c r="A160" s="1147">
        <v>10</v>
      </c>
      <c r="B160" s="969" t="s">
        <v>1681</v>
      </c>
      <c r="C160" s="846">
        <v>1960</v>
      </c>
      <c r="D160" s="939" t="s">
        <v>1316</v>
      </c>
      <c r="E160" s="875">
        <v>405000</v>
      </c>
      <c r="F160" s="557">
        <v>0</v>
      </c>
      <c r="G160" s="909">
        <v>0</v>
      </c>
      <c r="H160" s="873">
        <f t="shared" si="5"/>
        <v>405000</v>
      </c>
      <c r="I160" s="839"/>
      <c r="J160" s="839"/>
    </row>
    <row r="161" spans="1:10" ht="15.75" customHeight="1">
      <c r="A161" s="1147">
        <v>11</v>
      </c>
      <c r="B161" s="969" t="s">
        <v>1682</v>
      </c>
      <c r="C161" s="846">
        <v>1963</v>
      </c>
      <c r="D161" s="939" t="s">
        <v>1350</v>
      </c>
      <c r="E161" s="875">
        <v>405000</v>
      </c>
      <c r="F161" s="557">
        <v>0</v>
      </c>
      <c r="G161" s="909">
        <v>0</v>
      </c>
      <c r="H161" s="873">
        <f t="shared" si="5"/>
        <v>405000</v>
      </c>
      <c r="I161" s="839"/>
      <c r="J161" s="839"/>
    </row>
    <row r="162" spans="1:10" ht="15.75" customHeight="1">
      <c r="A162" s="1147">
        <v>12</v>
      </c>
      <c r="B162" s="969" t="s">
        <v>1685</v>
      </c>
      <c r="C162" s="846">
        <v>1969</v>
      </c>
      <c r="D162" s="939" t="s">
        <v>1659</v>
      </c>
      <c r="E162" s="875">
        <v>405000</v>
      </c>
      <c r="F162" s="557">
        <v>0</v>
      </c>
      <c r="G162" s="909">
        <v>0</v>
      </c>
      <c r="H162" s="873">
        <f t="shared" si="5"/>
        <v>405000</v>
      </c>
      <c r="I162" s="839"/>
      <c r="J162" s="839"/>
    </row>
    <row r="163" spans="1:10" ht="15.75" customHeight="1">
      <c r="A163" s="1147">
        <v>13</v>
      </c>
      <c r="B163" s="969" t="s">
        <v>1686</v>
      </c>
      <c r="C163" s="846">
        <v>1995</v>
      </c>
      <c r="D163" s="939" t="s">
        <v>1320</v>
      </c>
      <c r="E163" s="875">
        <v>405000</v>
      </c>
      <c r="F163" s="557">
        <v>0</v>
      </c>
      <c r="G163" s="909">
        <v>0</v>
      </c>
      <c r="H163" s="873">
        <f t="shared" si="5"/>
        <v>405000</v>
      </c>
      <c r="I163" s="839"/>
      <c r="J163" s="839"/>
    </row>
    <row r="164" spans="1:10" ht="15.75" customHeight="1">
      <c r="A164" s="1147">
        <v>14</v>
      </c>
      <c r="B164" s="969" t="s">
        <v>1687</v>
      </c>
      <c r="C164" s="846">
        <v>1993</v>
      </c>
      <c r="D164" s="939" t="s">
        <v>1320</v>
      </c>
      <c r="E164" s="875">
        <v>405000</v>
      </c>
      <c r="F164" s="557">
        <v>0</v>
      </c>
      <c r="G164" s="909">
        <v>0</v>
      </c>
      <c r="H164" s="873">
        <f t="shared" si="5"/>
        <v>405000</v>
      </c>
      <c r="I164" s="839"/>
      <c r="J164" s="839"/>
    </row>
    <row r="165" spans="1:10" ht="15.75" customHeight="1">
      <c r="A165" s="1147">
        <v>15</v>
      </c>
      <c r="B165" s="969" t="s">
        <v>2897</v>
      </c>
      <c r="C165" s="846">
        <v>1978</v>
      </c>
      <c r="D165" s="939" t="s">
        <v>1317</v>
      </c>
      <c r="E165" s="875">
        <v>405000</v>
      </c>
      <c r="F165" s="557">
        <v>0</v>
      </c>
      <c r="G165" s="909">
        <v>0</v>
      </c>
      <c r="H165" s="873">
        <f t="shared" si="5"/>
        <v>405000</v>
      </c>
      <c r="I165" s="839"/>
      <c r="J165" s="839"/>
    </row>
    <row r="166" spans="1:10" ht="15.75" customHeight="1">
      <c r="A166" s="1147">
        <v>16</v>
      </c>
      <c r="B166" s="969" t="s">
        <v>1689</v>
      </c>
      <c r="C166" s="846">
        <v>1975</v>
      </c>
      <c r="D166" s="939" t="s">
        <v>1324</v>
      </c>
      <c r="E166" s="875">
        <v>405000</v>
      </c>
      <c r="F166" s="557">
        <v>0</v>
      </c>
      <c r="G166" s="909">
        <v>0</v>
      </c>
      <c r="H166" s="873">
        <f t="shared" si="5"/>
        <v>405000</v>
      </c>
      <c r="I166" s="839"/>
      <c r="J166" s="839"/>
    </row>
    <row r="167" spans="1:10" ht="15.75" customHeight="1">
      <c r="A167" s="1147">
        <v>17</v>
      </c>
      <c r="B167" s="969" t="s">
        <v>1690</v>
      </c>
      <c r="C167" s="846">
        <v>1963</v>
      </c>
      <c r="D167" s="939" t="s">
        <v>1320</v>
      </c>
      <c r="E167" s="875">
        <v>405000</v>
      </c>
      <c r="F167" s="557">
        <v>0</v>
      </c>
      <c r="G167" s="909">
        <v>0</v>
      </c>
      <c r="H167" s="873">
        <f t="shared" si="5"/>
        <v>405000</v>
      </c>
      <c r="I167" s="839"/>
      <c r="J167" s="839"/>
    </row>
    <row r="168" spans="1:10" ht="15.75" customHeight="1">
      <c r="A168" s="1147">
        <v>18</v>
      </c>
      <c r="B168" s="969" t="s">
        <v>1692</v>
      </c>
      <c r="C168" s="846">
        <v>1971</v>
      </c>
      <c r="D168" s="939" t="s">
        <v>1659</v>
      </c>
      <c r="E168" s="875">
        <v>405000</v>
      </c>
      <c r="F168" s="557">
        <v>0</v>
      </c>
      <c r="G168" s="909">
        <v>0</v>
      </c>
      <c r="H168" s="873">
        <f t="shared" si="5"/>
        <v>405000</v>
      </c>
      <c r="I168" s="843"/>
      <c r="J168" s="843"/>
    </row>
    <row r="169" spans="1:10" ht="15.75" customHeight="1">
      <c r="A169" s="1147">
        <v>19</v>
      </c>
      <c r="B169" s="969" t="s">
        <v>1693</v>
      </c>
      <c r="C169" s="846">
        <v>1969</v>
      </c>
      <c r="D169" s="939" t="s">
        <v>1314</v>
      </c>
      <c r="E169" s="875">
        <v>405000</v>
      </c>
      <c r="F169" s="557">
        <v>0</v>
      </c>
      <c r="G169" s="909">
        <v>0</v>
      </c>
      <c r="H169" s="873">
        <f t="shared" si="5"/>
        <v>405000</v>
      </c>
      <c r="I169" s="843"/>
      <c r="J169" s="843"/>
    </row>
    <row r="170" spans="1:10" ht="15.75" customHeight="1">
      <c r="A170" s="1147">
        <v>20</v>
      </c>
      <c r="B170" s="973" t="s">
        <v>1747</v>
      </c>
      <c r="C170" s="848">
        <v>1960</v>
      </c>
      <c r="D170" s="941" t="s">
        <v>1350</v>
      </c>
      <c r="E170" s="875">
        <v>405000</v>
      </c>
      <c r="F170" s="557">
        <v>0</v>
      </c>
      <c r="G170" s="909">
        <v>0</v>
      </c>
      <c r="H170" s="873">
        <f t="shared" si="5"/>
        <v>405000</v>
      </c>
      <c r="I170" s="843"/>
      <c r="J170" s="843"/>
    </row>
    <row r="171" spans="1:10" ht="15.75" customHeight="1">
      <c r="A171" s="1147">
        <v>21</v>
      </c>
      <c r="B171" s="973" t="s">
        <v>648</v>
      </c>
      <c r="C171" s="848">
        <v>1993</v>
      </c>
      <c r="D171" s="941" t="s">
        <v>1324</v>
      </c>
      <c r="E171" s="875">
        <v>405000</v>
      </c>
      <c r="F171" s="557">
        <v>0</v>
      </c>
      <c r="G171" s="909">
        <v>0</v>
      </c>
      <c r="H171" s="873">
        <f t="shared" si="5"/>
        <v>405000</v>
      </c>
      <c r="I171" s="843"/>
      <c r="J171" s="843"/>
    </row>
    <row r="172" spans="1:10" ht="15.75" customHeight="1">
      <c r="A172" s="1147">
        <v>22</v>
      </c>
      <c r="B172" s="974" t="s">
        <v>1788</v>
      </c>
      <c r="C172" s="849">
        <v>2000</v>
      </c>
      <c r="D172" s="942" t="s">
        <v>1314</v>
      </c>
      <c r="E172" s="875">
        <v>405000</v>
      </c>
      <c r="F172" s="557">
        <v>0</v>
      </c>
      <c r="G172" s="909">
        <v>0</v>
      </c>
      <c r="H172" s="873">
        <f t="shared" si="5"/>
        <v>405000</v>
      </c>
      <c r="I172" s="1185"/>
      <c r="J172" s="1185"/>
    </row>
    <row r="173" spans="1:10" ht="15.75" customHeight="1">
      <c r="A173" s="1147">
        <v>23</v>
      </c>
      <c r="B173" s="975" t="s">
        <v>1748</v>
      </c>
      <c r="C173" s="850">
        <v>1954</v>
      </c>
      <c r="D173" s="943" t="s">
        <v>1316</v>
      </c>
      <c r="E173" s="879">
        <v>405000</v>
      </c>
      <c r="F173" s="557"/>
      <c r="G173" s="909"/>
      <c r="H173" s="879">
        <v>405000</v>
      </c>
      <c r="I173" s="842"/>
      <c r="J173" s="1186" t="s">
        <v>1678</v>
      </c>
    </row>
    <row r="174" spans="1:10" ht="15.75" customHeight="1">
      <c r="A174" s="1147">
        <v>24</v>
      </c>
      <c r="B174" s="969" t="s">
        <v>1750</v>
      </c>
      <c r="C174" s="846">
        <v>1965</v>
      </c>
      <c r="D174" s="939" t="s">
        <v>1316</v>
      </c>
      <c r="E174" s="879">
        <v>405000</v>
      </c>
      <c r="F174" s="557"/>
      <c r="G174" s="909"/>
      <c r="H174" s="879">
        <v>405000</v>
      </c>
      <c r="I174" s="839"/>
      <c r="J174" s="1180" t="s">
        <v>1678</v>
      </c>
    </row>
    <row r="175" spans="1:10" ht="15.75" customHeight="1">
      <c r="A175" s="1147">
        <v>25</v>
      </c>
      <c r="B175" s="969" t="s">
        <v>1751</v>
      </c>
      <c r="C175" s="846">
        <v>1979</v>
      </c>
      <c r="D175" s="939" t="s">
        <v>1659</v>
      </c>
      <c r="E175" s="879">
        <v>405000</v>
      </c>
      <c r="F175" s="557"/>
      <c r="G175" s="909"/>
      <c r="H175" s="879">
        <v>405000</v>
      </c>
      <c r="I175" s="839"/>
      <c r="J175" s="1187" t="s">
        <v>1678</v>
      </c>
    </row>
    <row r="176" spans="1:10" ht="15.75" customHeight="1">
      <c r="A176" s="1147">
        <v>26</v>
      </c>
      <c r="B176" s="969" t="s">
        <v>1752</v>
      </c>
      <c r="C176" s="846">
        <v>1970</v>
      </c>
      <c r="D176" s="939" t="s">
        <v>1317</v>
      </c>
      <c r="E176" s="879">
        <v>405000</v>
      </c>
      <c r="F176" s="557"/>
      <c r="G176" s="909"/>
      <c r="H176" s="879">
        <v>405000</v>
      </c>
      <c r="I176" s="839"/>
      <c r="J176" s="1187" t="s">
        <v>1678</v>
      </c>
    </row>
    <row r="177" spans="1:10" ht="15.75" customHeight="1">
      <c r="A177" s="1147">
        <v>27</v>
      </c>
      <c r="B177" s="969" t="s">
        <v>1753</v>
      </c>
      <c r="C177" s="846">
        <v>1969</v>
      </c>
      <c r="D177" s="939" t="s">
        <v>1350</v>
      </c>
      <c r="E177" s="879">
        <v>405000</v>
      </c>
      <c r="F177" s="557"/>
      <c r="G177" s="909"/>
      <c r="H177" s="879">
        <v>405000</v>
      </c>
      <c r="I177" s="839"/>
      <c r="J177" s="1180" t="s">
        <v>1678</v>
      </c>
    </row>
    <row r="178" spans="1:10" ht="15.75" customHeight="1">
      <c r="A178" s="1147">
        <v>28</v>
      </c>
      <c r="B178" s="969" t="s">
        <v>1754</v>
      </c>
      <c r="C178" s="846">
        <v>1970</v>
      </c>
      <c r="D178" s="939" t="s">
        <v>1342</v>
      </c>
      <c r="E178" s="879">
        <v>405000</v>
      </c>
      <c r="F178" s="557"/>
      <c r="G178" s="909"/>
      <c r="H178" s="879">
        <v>405000</v>
      </c>
      <c r="I178" s="839"/>
      <c r="J178" s="1186" t="s">
        <v>1678</v>
      </c>
    </row>
    <row r="179" spans="1:10" ht="15.75" customHeight="1">
      <c r="A179" s="1147">
        <v>29</v>
      </c>
      <c r="B179" s="969" t="s">
        <v>2136</v>
      </c>
      <c r="C179" s="846">
        <v>1970</v>
      </c>
      <c r="D179" s="939" t="s">
        <v>1659</v>
      </c>
      <c r="E179" s="879">
        <v>405000</v>
      </c>
      <c r="F179" s="557"/>
      <c r="G179" s="909"/>
      <c r="H179" s="879">
        <v>405000</v>
      </c>
      <c r="I179" s="839"/>
      <c r="J179" s="1187" t="s">
        <v>1678</v>
      </c>
    </row>
    <row r="180" spans="1:10" ht="15.75" customHeight="1">
      <c r="A180" s="1147">
        <v>30</v>
      </c>
      <c r="B180" s="969" t="s">
        <v>1774</v>
      </c>
      <c r="C180" s="846">
        <v>1970</v>
      </c>
      <c r="D180" s="939" t="s">
        <v>1350</v>
      </c>
      <c r="E180" s="879">
        <v>405000</v>
      </c>
      <c r="F180" s="557"/>
      <c r="G180" s="909"/>
      <c r="H180" s="879">
        <v>405000</v>
      </c>
      <c r="I180" s="839"/>
      <c r="J180" s="1187" t="s">
        <v>1678</v>
      </c>
    </row>
    <row r="181" spans="1:10" ht="15.75" customHeight="1">
      <c r="A181" s="1147">
        <v>31</v>
      </c>
      <c r="B181" s="976" t="s">
        <v>1776</v>
      </c>
      <c r="C181" s="846">
        <v>1974</v>
      </c>
      <c r="D181" s="939" t="s">
        <v>1659</v>
      </c>
      <c r="E181" s="879">
        <v>405000</v>
      </c>
      <c r="F181" s="557"/>
      <c r="G181" s="909"/>
      <c r="H181" s="879">
        <v>405000</v>
      </c>
      <c r="I181" s="839"/>
      <c r="J181" s="1180" t="s">
        <v>1678</v>
      </c>
    </row>
    <row r="182" spans="1:10" ht="15.75" customHeight="1">
      <c r="A182" s="1147">
        <v>32</v>
      </c>
      <c r="B182" s="969" t="s">
        <v>1781</v>
      </c>
      <c r="C182" s="846">
        <v>1964</v>
      </c>
      <c r="D182" s="939" t="s">
        <v>1342</v>
      </c>
      <c r="E182" s="879">
        <v>405000</v>
      </c>
      <c r="F182" s="557"/>
      <c r="G182" s="909"/>
      <c r="H182" s="879">
        <v>405000</v>
      </c>
      <c r="I182" s="839"/>
      <c r="J182" s="1186" t="s">
        <v>1678</v>
      </c>
    </row>
    <row r="183" spans="1:10" ht="15.75" customHeight="1">
      <c r="A183" s="1147">
        <v>33</v>
      </c>
      <c r="B183" s="969" t="s">
        <v>1782</v>
      </c>
      <c r="C183" s="846">
        <v>1975</v>
      </c>
      <c r="D183" s="939" t="s">
        <v>1314</v>
      </c>
      <c r="E183" s="879">
        <v>405000</v>
      </c>
      <c r="F183" s="557"/>
      <c r="G183" s="909"/>
      <c r="H183" s="879">
        <v>405000</v>
      </c>
      <c r="I183" s="843"/>
      <c r="J183" s="1180" t="s">
        <v>1678</v>
      </c>
    </row>
    <row r="184" spans="1:10" ht="15.75" customHeight="1">
      <c r="A184" s="1147">
        <v>34</v>
      </c>
      <c r="B184" s="973" t="s">
        <v>2112</v>
      </c>
      <c r="C184" s="848">
        <v>1979</v>
      </c>
      <c r="D184" s="941" t="s">
        <v>1314</v>
      </c>
      <c r="E184" s="879">
        <v>405000</v>
      </c>
      <c r="F184" s="565"/>
      <c r="G184" s="910"/>
      <c r="H184" s="880">
        <v>405000</v>
      </c>
      <c r="I184" s="843"/>
      <c r="J184" s="1187" t="s">
        <v>1678</v>
      </c>
    </row>
    <row r="185" spans="1:10" ht="15.75" customHeight="1">
      <c r="A185" s="1147">
        <v>35</v>
      </c>
      <c r="B185" s="969" t="s">
        <v>1667</v>
      </c>
      <c r="C185" s="846">
        <v>1980</v>
      </c>
      <c r="D185" s="939" t="s">
        <v>1603</v>
      </c>
      <c r="E185" s="879">
        <v>405000</v>
      </c>
      <c r="F185" s="553"/>
      <c r="G185" s="911"/>
      <c r="H185" s="879">
        <f>SUM(E185:G185)</f>
        <v>405000</v>
      </c>
      <c r="I185" s="843"/>
      <c r="J185" s="1187" t="s">
        <v>1678</v>
      </c>
    </row>
    <row r="186" spans="1:10" ht="15.75" customHeight="1">
      <c r="A186" s="1147">
        <v>36</v>
      </c>
      <c r="B186" s="969" t="s">
        <v>1668</v>
      </c>
      <c r="C186" s="846">
        <v>1971</v>
      </c>
      <c r="D186" s="939" t="s">
        <v>1317</v>
      </c>
      <c r="E186" s="879">
        <v>405000</v>
      </c>
      <c r="F186" s="553"/>
      <c r="G186" s="911"/>
      <c r="H186" s="879">
        <f>SUM(E186:G186)</f>
        <v>405000</v>
      </c>
      <c r="I186" s="843"/>
      <c r="J186" s="1180" t="s">
        <v>1678</v>
      </c>
    </row>
    <row r="187" spans="1:10" ht="15.75" customHeight="1">
      <c r="A187" s="1147">
        <v>37</v>
      </c>
      <c r="B187" s="969" t="s">
        <v>2892</v>
      </c>
      <c r="C187" s="846">
        <v>1974</v>
      </c>
      <c r="D187" s="939" t="s">
        <v>1350</v>
      </c>
      <c r="E187" s="879">
        <v>405000</v>
      </c>
      <c r="F187" s="553"/>
      <c r="G187" s="911"/>
      <c r="H187" s="879">
        <f>SUM(E187:G187)</f>
        <v>405000</v>
      </c>
      <c r="I187" s="843"/>
      <c r="J187" s="1186" t="s">
        <v>1678</v>
      </c>
    </row>
    <row r="188" spans="1:10" ht="15.75" customHeight="1">
      <c r="A188" s="1147">
        <v>38</v>
      </c>
      <c r="B188" s="969" t="s">
        <v>1679</v>
      </c>
      <c r="C188" s="846">
        <v>1970</v>
      </c>
      <c r="D188" s="939" t="s">
        <v>1316</v>
      </c>
      <c r="E188" s="879">
        <v>405000</v>
      </c>
      <c r="F188" s="553"/>
      <c r="G188" s="911"/>
      <c r="H188" s="879">
        <f>SUM(E188:G188)</f>
        <v>405000</v>
      </c>
      <c r="I188" s="843"/>
      <c r="J188" s="1180" t="s">
        <v>1678</v>
      </c>
    </row>
    <row r="189" spans="1:10" ht="15.75" customHeight="1">
      <c r="A189" s="1147">
        <v>39</v>
      </c>
      <c r="B189" s="969" t="s">
        <v>2765</v>
      </c>
      <c r="C189" s="846">
        <v>1967</v>
      </c>
      <c r="D189" s="939" t="s">
        <v>1316</v>
      </c>
      <c r="E189" s="879">
        <v>405000</v>
      </c>
      <c r="F189" s="553"/>
      <c r="G189" s="911"/>
      <c r="H189" s="879">
        <f>SUM(E189:G189)</f>
        <v>405000</v>
      </c>
      <c r="I189" s="843"/>
      <c r="J189" s="1187"/>
    </row>
    <row r="190" spans="1:10" ht="15.75" customHeight="1">
      <c r="A190" s="1147">
        <v>40</v>
      </c>
      <c r="B190" s="969" t="s">
        <v>1903</v>
      </c>
      <c r="C190" s="846">
        <v>1968</v>
      </c>
      <c r="D190" s="939" t="s">
        <v>1316</v>
      </c>
      <c r="E190" s="879">
        <v>405000</v>
      </c>
      <c r="F190" s="553"/>
      <c r="G190" s="911"/>
      <c r="H190" s="879">
        <f aca="true" t="shared" si="6" ref="H190:H197">G190+E190</f>
        <v>405000</v>
      </c>
      <c r="I190" s="843"/>
      <c r="J190" s="1187"/>
    </row>
    <row r="191" spans="1:10" ht="15.75" customHeight="1">
      <c r="A191" s="1147">
        <v>41</v>
      </c>
      <c r="B191" s="969" t="s">
        <v>1904</v>
      </c>
      <c r="C191" s="846">
        <v>1980</v>
      </c>
      <c r="D191" s="939" t="s">
        <v>1316</v>
      </c>
      <c r="E191" s="879">
        <v>405000</v>
      </c>
      <c r="F191" s="553"/>
      <c r="G191" s="911"/>
      <c r="H191" s="879">
        <f t="shared" si="6"/>
        <v>405000</v>
      </c>
      <c r="I191" s="843"/>
      <c r="J191" s="1187"/>
    </row>
    <row r="192" spans="1:10" ht="15.75" customHeight="1">
      <c r="A192" s="1147">
        <v>42</v>
      </c>
      <c r="B192" s="969" t="s">
        <v>1905</v>
      </c>
      <c r="C192" s="846">
        <v>1987</v>
      </c>
      <c r="D192" s="939" t="s">
        <v>1320</v>
      </c>
      <c r="E192" s="879">
        <v>405000</v>
      </c>
      <c r="F192" s="553"/>
      <c r="G192" s="911"/>
      <c r="H192" s="879">
        <f t="shared" si="6"/>
        <v>405000</v>
      </c>
      <c r="I192" s="843"/>
      <c r="J192" s="1187"/>
    </row>
    <row r="193" spans="1:10" ht="15.75" customHeight="1">
      <c r="A193" s="1147">
        <v>43</v>
      </c>
      <c r="B193" s="969" t="s">
        <v>1906</v>
      </c>
      <c r="C193" s="846">
        <v>1966</v>
      </c>
      <c r="D193" s="939" t="s">
        <v>1659</v>
      </c>
      <c r="E193" s="879">
        <v>405000</v>
      </c>
      <c r="F193" s="553"/>
      <c r="G193" s="911"/>
      <c r="H193" s="879">
        <f t="shared" si="6"/>
        <v>405000</v>
      </c>
      <c r="I193" s="843"/>
      <c r="J193" s="1187"/>
    </row>
    <row r="194" spans="1:10" ht="15.75" customHeight="1">
      <c r="A194" s="1147">
        <v>44</v>
      </c>
      <c r="B194" s="969" t="s">
        <v>2840</v>
      </c>
      <c r="C194" s="846">
        <v>1986</v>
      </c>
      <c r="D194" s="939" t="s">
        <v>1350</v>
      </c>
      <c r="E194" s="879">
        <v>405000</v>
      </c>
      <c r="F194" s="553"/>
      <c r="G194" s="911"/>
      <c r="H194" s="879">
        <f>G194+E194</f>
        <v>405000</v>
      </c>
      <c r="I194" s="843"/>
      <c r="J194" s="1187"/>
    </row>
    <row r="195" spans="1:10" ht="15.75" customHeight="1">
      <c r="A195" s="1147">
        <v>45</v>
      </c>
      <c r="B195" s="969" t="s">
        <v>2648</v>
      </c>
      <c r="C195" s="846">
        <v>1977</v>
      </c>
      <c r="D195" s="939" t="s">
        <v>1314</v>
      </c>
      <c r="E195" s="879">
        <v>405000</v>
      </c>
      <c r="F195" s="553"/>
      <c r="G195" s="911"/>
      <c r="H195" s="879">
        <f>G195+E195</f>
        <v>405000</v>
      </c>
      <c r="I195" s="843"/>
      <c r="J195" s="1187"/>
    </row>
    <row r="196" spans="1:10" ht="15.75" customHeight="1">
      <c r="A196" s="1147">
        <v>46</v>
      </c>
      <c r="B196" s="969" t="s">
        <v>1318</v>
      </c>
      <c r="C196" s="846">
        <v>1986</v>
      </c>
      <c r="D196" s="939" t="s">
        <v>1314</v>
      </c>
      <c r="E196" s="879">
        <v>405000</v>
      </c>
      <c r="F196" s="553"/>
      <c r="G196" s="911"/>
      <c r="H196" s="879">
        <f t="shared" si="6"/>
        <v>405000</v>
      </c>
      <c r="I196" s="843"/>
      <c r="J196" s="1187"/>
    </row>
    <row r="197" spans="1:10" ht="15.75" customHeight="1">
      <c r="A197" s="1150">
        <v>47</v>
      </c>
      <c r="B197" s="988" t="s">
        <v>2375</v>
      </c>
      <c r="C197" s="857">
        <v>1963</v>
      </c>
      <c r="D197" s="956" t="s">
        <v>1342</v>
      </c>
      <c r="E197" s="879">
        <v>405000</v>
      </c>
      <c r="F197" s="553"/>
      <c r="G197" s="911"/>
      <c r="H197" s="879">
        <f t="shared" si="6"/>
        <v>405000</v>
      </c>
      <c r="I197" s="1178"/>
      <c r="J197" s="1187"/>
    </row>
    <row r="198" spans="1:10" ht="15.75" customHeight="1">
      <c r="A198" s="1634" t="s">
        <v>478</v>
      </c>
      <c r="B198" s="1635"/>
      <c r="C198" s="1635"/>
      <c r="D198" s="926"/>
      <c r="E198" s="869">
        <f>SUM(E151:E197)</f>
        <v>19035000</v>
      </c>
      <c r="F198" s="562"/>
      <c r="G198" s="912"/>
      <c r="H198" s="869">
        <f>E198+G198</f>
        <v>19035000</v>
      </c>
      <c r="I198" s="1175"/>
      <c r="J198" s="1187"/>
    </row>
    <row r="199" spans="1:10" ht="15.75" customHeight="1">
      <c r="A199" s="1158"/>
      <c r="B199" s="1504" t="s">
        <v>1620</v>
      </c>
      <c r="C199" s="1505"/>
      <c r="D199" s="1647"/>
      <c r="E199" s="868"/>
      <c r="F199" s="550"/>
      <c r="G199" s="913"/>
      <c r="H199" s="868"/>
      <c r="I199" s="1184"/>
      <c r="J199" s="1180"/>
    </row>
    <row r="200" spans="1:10" ht="15.75" customHeight="1">
      <c r="A200" s="1152">
        <v>1</v>
      </c>
      <c r="B200" s="977" t="s">
        <v>2557</v>
      </c>
      <c r="C200" s="850">
        <v>2005</v>
      </c>
      <c r="D200" s="943" t="s">
        <v>1659</v>
      </c>
      <c r="E200" s="873">
        <v>540000</v>
      </c>
      <c r="F200" s="557">
        <v>0</v>
      </c>
      <c r="G200" s="914">
        <v>0</v>
      </c>
      <c r="H200" s="873">
        <f>G200+E200</f>
        <v>540000</v>
      </c>
      <c r="I200" s="842"/>
      <c r="J200" s="1180"/>
    </row>
    <row r="201" spans="1:10" ht="15.75" customHeight="1">
      <c r="A201" s="1152">
        <v>2</v>
      </c>
      <c r="B201" s="978" t="s">
        <v>1783</v>
      </c>
      <c r="C201" s="851">
        <v>2003</v>
      </c>
      <c r="D201" s="944" t="s">
        <v>1342</v>
      </c>
      <c r="E201" s="873">
        <v>540000</v>
      </c>
      <c r="F201" s="557">
        <v>0</v>
      </c>
      <c r="G201" s="909">
        <v>0</v>
      </c>
      <c r="H201" s="873">
        <f>G201+E201</f>
        <v>540000</v>
      </c>
      <c r="I201" s="844"/>
      <c r="J201" s="1188"/>
    </row>
    <row r="202" spans="1:10" ht="15.75" customHeight="1">
      <c r="A202" s="1152">
        <v>3</v>
      </c>
      <c r="B202" s="976" t="s">
        <v>1787</v>
      </c>
      <c r="C202" s="846">
        <v>2009</v>
      </c>
      <c r="D202" s="944" t="s">
        <v>1324</v>
      </c>
      <c r="E202" s="873">
        <v>540000</v>
      </c>
      <c r="F202" s="560">
        <v>0</v>
      </c>
      <c r="G202" s="915">
        <v>0</v>
      </c>
      <c r="H202" s="873">
        <f>G202+E202</f>
        <v>540000</v>
      </c>
      <c r="I202" s="844"/>
      <c r="J202" s="1188"/>
    </row>
    <row r="203" spans="1:10" ht="15.75" customHeight="1">
      <c r="A203" s="1152">
        <v>4</v>
      </c>
      <c r="B203" s="979" t="s">
        <v>1389</v>
      </c>
      <c r="C203" s="852">
        <v>2002</v>
      </c>
      <c r="D203" s="945" t="s">
        <v>1320</v>
      </c>
      <c r="E203" s="873">
        <v>540000</v>
      </c>
      <c r="F203" s="560">
        <v>0</v>
      </c>
      <c r="G203" s="915">
        <v>0</v>
      </c>
      <c r="H203" s="873">
        <f>G203+E203</f>
        <v>540000</v>
      </c>
      <c r="I203" s="858"/>
      <c r="J203" s="1189"/>
    </row>
    <row r="204" spans="1:10" ht="15.75" customHeight="1">
      <c r="A204" s="1152">
        <v>5</v>
      </c>
      <c r="B204" s="980" t="s">
        <v>1785</v>
      </c>
      <c r="C204" s="855">
        <v>2009</v>
      </c>
      <c r="D204" s="946" t="s">
        <v>1603</v>
      </c>
      <c r="E204" s="881">
        <v>540000</v>
      </c>
      <c r="F204" s="567"/>
      <c r="G204" s="916"/>
      <c r="H204" s="881">
        <f>SUM(E204:G204)</f>
        <v>540000</v>
      </c>
      <c r="I204" s="1190"/>
      <c r="J204" s="1191"/>
    </row>
    <row r="205" spans="1:10" ht="15.75" customHeight="1">
      <c r="A205" s="1152">
        <v>6</v>
      </c>
      <c r="B205" s="980" t="s">
        <v>1786</v>
      </c>
      <c r="C205" s="855">
        <v>2010</v>
      </c>
      <c r="D205" s="946" t="s">
        <v>1659</v>
      </c>
      <c r="E205" s="881">
        <v>540000</v>
      </c>
      <c r="F205" s="567"/>
      <c r="G205" s="916"/>
      <c r="H205" s="881">
        <f>SUM(E205:G205)</f>
        <v>540000</v>
      </c>
      <c r="I205" s="1190"/>
      <c r="J205" s="1191" t="s">
        <v>1960</v>
      </c>
    </row>
    <row r="206" spans="1:10" ht="15.75" customHeight="1">
      <c r="A206" s="1152">
        <v>7</v>
      </c>
      <c r="B206" s="981" t="s">
        <v>1899</v>
      </c>
      <c r="C206" s="1212">
        <v>2011</v>
      </c>
      <c r="D206" s="947" t="s">
        <v>1350</v>
      </c>
      <c r="E206" s="873">
        <v>540000</v>
      </c>
      <c r="F206" s="567"/>
      <c r="G206" s="916"/>
      <c r="H206" s="882">
        <f>G206+E206</f>
        <v>540000</v>
      </c>
      <c r="I206" s="1190"/>
      <c r="J206" s="1191"/>
    </row>
    <row r="207" spans="1:10" ht="15.75" customHeight="1">
      <c r="A207" s="1152">
        <v>8</v>
      </c>
      <c r="B207" s="981" t="s">
        <v>1900</v>
      </c>
      <c r="C207" s="1212">
        <v>2014</v>
      </c>
      <c r="D207" s="939" t="s">
        <v>1316</v>
      </c>
      <c r="E207" s="873">
        <v>540000</v>
      </c>
      <c r="F207" s="567"/>
      <c r="G207" s="916"/>
      <c r="H207" s="882">
        <f>G207+E207</f>
        <v>540000</v>
      </c>
      <c r="I207" s="1190"/>
      <c r="J207" s="1191"/>
    </row>
    <row r="208" spans="1:10" ht="15.75" customHeight="1">
      <c r="A208" s="1152">
        <v>9</v>
      </c>
      <c r="B208" s="981" t="s">
        <v>1901</v>
      </c>
      <c r="C208" s="1212">
        <v>2009</v>
      </c>
      <c r="D208" s="939" t="s">
        <v>1316</v>
      </c>
      <c r="E208" s="873">
        <v>540000</v>
      </c>
      <c r="F208" s="567"/>
      <c r="G208" s="916"/>
      <c r="H208" s="882">
        <f>G208+E208</f>
        <v>540000</v>
      </c>
      <c r="I208" s="1190"/>
      <c r="J208" s="1191"/>
    </row>
    <row r="209" spans="1:10" ht="15.75" customHeight="1">
      <c r="A209" s="1152">
        <v>10</v>
      </c>
      <c r="B209" s="981" t="s">
        <v>2862</v>
      </c>
      <c r="C209" s="1778">
        <v>2016</v>
      </c>
      <c r="D209" s="969" t="s">
        <v>1316</v>
      </c>
      <c r="E209" s="1779">
        <v>540000</v>
      </c>
      <c r="F209" s="1780"/>
      <c r="G209" s="1781"/>
      <c r="H209" s="1782">
        <f>G209+E209</f>
        <v>540000</v>
      </c>
      <c r="I209" s="1783"/>
      <c r="J209" s="1191"/>
    </row>
    <row r="210" spans="1:10" ht="15.75" customHeight="1">
      <c r="A210" s="853"/>
      <c r="B210" s="965" t="s">
        <v>478</v>
      </c>
      <c r="C210" s="853"/>
      <c r="D210" s="948"/>
      <c r="E210" s="869">
        <f>SUM(E200:E209)</f>
        <v>5400000</v>
      </c>
      <c r="F210" s="562"/>
      <c r="G210" s="901"/>
      <c r="H210" s="869">
        <f>G210+E210</f>
        <v>5400000</v>
      </c>
      <c r="I210" s="859"/>
      <c r="J210" s="859"/>
    </row>
    <row r="211" spans="1:10" ht="15.75" customHeight="1">
      <c r="A211" s="1637" t="s">
        <v>1621</v>
      </c>
      <c r="B211" s="1638"/>
      <c r="C211" s="1638"/>
      <c r="D211" s="1638"/>
      <c r="E211" s="1668"/>
      <c r="F211" s="555"/>
      <c r="G211" s="902"/>
      <c r="H211" s="872"/>
      <c r="I211" s="1177"/>
      <c r="J211" s="859"/>
    </row>
    <row r="212" spans="1:10" ht="15.75" customHeight="1">
      <c r="A212" s="1149">
        <v>1</v>
      </c>
      <c r="B212" s="975" t="s">
        <v>1789</v>
      </c>
      <c r="C212" s="850">
        <v>1945</v>
      </c>
      <c r="D212" s="943" t="s">
        <v>1342</v>
      </c>
      <c r="E212" s="879">
        <v>540000</v>
      </c>
      <c r="F212" s="557">
        <v>0</v>
      </c>
      <c r="G212" s="909">
        <v>0</v>
      </c>
      <c r="H212" s="879">
        <f>G212+E212</f>
        <v>540000</v>
      </c>
      <c r="I212" s="842"/>
      <c r="J212" s="842"/>
    </row>
    <row r="213" spans="1:10" ht="15.75" customHeight="1">
      <c r="A213" s="1149">
        <v>2</v>
      </c>
      <c r="B213" s="969" t="s">
        <v>1791</v>
      </c>
      <c r="C213" s="846">
        <v>1936</v>
      </c>
      <c r="D213" s="939" t="s">
        <v>1350</v>
      </c>
      <c r="E213" s="879">
        <v>540000</v>
      </c>
      <c r="F213" s="557">
        <v>0</v>
      </c>
      <c r="G213" s="909">
        <v>0</v>
      </c>
      <c r="H213" s="879">
        <f aca="true" t="shared" si="7" ref="H213:H219">G213+E213</f>
        <v>540000</v>
      </c>
      <c r="I213" s="839"/>
      <c r="J213" s="839"/>
    </row>
    <row r="214" spans="1:10" ht="15.75" customHeight="1">
      <c r="A214" s="1149">
        <v>3</v>
      </c>
      <c r="B214" s="969" t="s">
        <v>1910</v>
      </c>
      <c r="C214" s="846">
        <v>1928</v>
      </c>
      <c r="D214" s="939" t="s">
        <v>1342</v>
      </c>
      <c r="E214" s="879">
        <v>540000</v>
      </c>
      <c r="F214" s="557">
        <v>0</v>
      </c>
      <c r="G214" s="909">
        <v>0</v>
      </c>
      <c r="H214" s="879">
        <f t="shared" si="7"/>
        <v>540000</v>
      </c>
      <c r="I214" s="839"/>
      <c r="J214" s="839"/>
    </row>
    <row r="215" spans="1:10" ht="15.75" customHeight="1">
      <c r="A215" s="1149">
        <v>4</v>
      </c>
      <c r="B215" s="970" t="s">
        <v>2136</v>
      </c>
      <c r="C215" s="854">
        <v>1943</v>
      </c>
      <c r="D215" s="947" t="s">
        <v>1316</v>
      </c>
      <c r="E215" s="879">
        <v>540000</v>
      </c>
      <c r="F215" s="557">
        <v>0</v>
      </c>
      <c r="G215" s="909">
        <v>0</v>
      </c>
      <c r="H215" s="879">
        <f t="shared" si="7"/>
        <v>540000</v>
      </c>
      <c r="I215" s="839"/>
      <c r="J215" s="839"/>
    </row>
    <row r="216" spans="1:10" ht="15.75" customHeight="1">
      <c r="A216" s="1149">
        <v>5</v>
      </c>
      <c r="B216" s="970" t="s">
        <v>256</v>
      </c>
      <c r="C216" s="854">
        <v>1937</v>
      </c>
      <c r="D216" s="947" t="s">
        <v>1314</v>
      </c>
      <c r="E216" s="879">
        <v>540000</v>
      </c>
      <c r="F216" s="557">
        <v>0</v>
      </c>
      <c r="G216" s="909">
        <v>0</v>
      </c>
      <c r="H216" s="879">
        <f t="shared" si="7"/>
        <v>540000</v>
      </c>
      <c r="I216" s="843"/>
      <c r="J216" s="843"/>
    </row>
    <row r="217" spans="1:10" ht="15.75" customHeight="1">
      <c r="A217" s="1149">
        <v>6</v>
      </c>
      <c r="B217" s="970" t="s">
        <v>1792</v>
      </c>
      <c r="C217" s="854">
        <v>1946</v>
      </c>
      <c r="D217" s="947" t="s">
        <v>1342</v>
      </c>
      <c r="E217" s="879">
        <v>540000</v>
      </c>
      <c r="F217" s="557">
        <v>0</v>
      </c>
      <c r="G217" s="909">
        <v>0</v>
      </c>
      <c r="H217" s="879">
        <f t="shared" si="7"/>
        <v>540000</v>
      </c>
      <c r="I217" s="843"/>
      <c r="J217" s="843"/>
    </row>
    <row r="218" spans="1:10" ht="15.75" customHeight="1">
      <c r="A218" s="1149">
        <v>7</v>
      </c>
      <c r="B218" s="969" t="s">
        <v>1794</v>
      </c>
      <c r="C218" s="854">
        <v>1954</v>
      </c>
      <c r="D218" s="944" t="s">
        <v>1324</v>
      </c>
      <c r="E218" s="879">
        <v>540000</v>
      </c>
      <c r="F218" s="553">
        <v>0</v>
      </c>
      <c r="G218" s="909">
        <v>0</v>
      </c>
      <c r="H218" s="879">
        <f t="shared" si="7"/>
        <v>540000</v>
      </c>
      <c r="I218" s="843"/>
      <c r="J218" s="843"/>
    </row>
    <row r="219" spans="1:10" ht="15.75" customHeight="1">
      <c r="A219" s="1149">
        <v>8</v>
      </c>
      <c r="B219" s="982" t="s">
        <v>1795</v>
      </c>
      <c r="C219" s="854">
        <v>1933</v>
      </c>
      <c r="D219" s="944" t="s">
        <v>1342</v>
      </c>
      <c r="E219" s="879">
        <v>540000</v>
      </c>
      <c r="F219" s="553">
        <v>0</v>
      </c>
      <c r="G219" s="909">
        <v>0</v>
      </c>
      <c r="H219" s="879">
        <f t="shared" si="7"/>
        <v>540000</v>
      </c>
      <c r="I219" s="843"/>
      <c r="J219" s="843"/>
    </row>
    <row r="220" spans="1:10" ht="15.75" customHeight="1">
      <c r="A220" s="1149">
        <v>9</v>
      </c>
      <c r="B220" s="983" t="s">
        <v>649</v>
      </c>
      <c r="C220" s="855">
        <v>1945</v>
      </c>
      <c r="D220" s="949" t="s">
        <v>1350</v>
      </c>
      <c r="E220" s="879">
        <v>540000</v>
      </c>
      <c r="F220" s="553">
        <v>0</v>
      </c>
      <c r="G220" s="909">
        <v>0</v>
      </c>
      <c r="H220" s="879">
        <f>G220+E220</f>
        <v>540000</v>
      </c>
      <c r="I220" s="843"/>
      <c r="J220" s="843"/>
    </row>
    <row r="221" spans="1:10" ht="15.75" customHeight="1">
      <c r="A221" s="1149">
        <v>10</v>
      </c>
      <c r="B221" s="983" t="s">
        <v>1815</v>
      </c>
      <c r="C221" s="855">
        <v>1953</v>
      </c>
      <c r="D221" s="949" t="s">
        <v>1659</v>
      </c>
      <c r="E221" s="879">
        <v>540000</v>
      </c>
      <c r="F221" s="553"/>
      <c r="G221" s="909"/>
      <c r="H221" s="879">
        <f>G221+E221</f>
        <v>540000</v>
      </c>
      <c r="I221" s="843"/>
      <c r="J221" s="843"/>
    </row>
    <row r="222" spans="1:10" ht="15.75" customHeight="1">
      <c r="A222" s="1149">
        <v>11</v>
      </c>
      <c r="B222" s="969" t="s">
        <v>1797</v>
      </c>
      <c r="C222" s="846">
        <v>1950</v>
      </c>
      <c r="D222" s="939" t="s">
        <v>1316</v>
      </c>
      <c r="E222" s="875">
        <v>540000</v>
      </c>
      <c r="F222" s="557"/>
      <c r="G222" s="909"/>
      <c r="H222" s="875">
        <v>540000</v>
      </c>
      <c r="I222" s="839"/>
      <c r="J222" s="1186" t="s">
        <v>1678</v>
      </c>
    </row>
    <row r="223" spans="1:10" ht="15.75" customHeight="1">
      <c r="A223" s="1149">
        <v>12</v>
      </c>
      <c r="B223" s="969" t="s">
        <v>1798</v>
      </c>
      <c r="C223" s="846">
        <v>1948</v>
      </c>
      <c r="D223" s="939" t="s">
        <v>1350</v>
      </c>
      <c r="E223" s="875">
        <v>540000</v>
      </c>
      <c r="F223" s="557"/>
      <c r="G223" s="909"/>
      <c r="H223" s="875">
        <v>540000</v>
      </c>
      <c r="I223" s="839"/>
      <c r="J223" s="1180" t="s">
        <v>1678</v>
      </c>
    </row>
    <row r="224" spans="1:10" ht="15.75" customHeight="1">
      <c r="A224" s="1149">
        <v>13</v>
      </c>
      <c r="B224" s="969" t="s">
        <v>1799</v>
      </c>
      <c r="C224" s="846">
        <v>1946</v>
      </c>
      <c r="D224" s="939" t="s">
        <v>1342</v>
      </c>
      <c r="E224" s="875">
        <v>540000</v>
      </c>
      <c r="F224" s="557"/>
      <c r="G224" s="909"/>
      <c r="H224" s="875">
        <v>540000</v>
      </c>
      <c r="I224" s="839"/>
      <c r="J224" s="1187" t="s">
        <v>1678</v>
      </c>
    </row>
    <row r="225" spans="1:10" ht="15.75" customHeight="1">
      <c r="A225" s="1149">
        <v>14</v>
      </c>
      <c r="B225" s="970" t="s">
        <v>1811</v>
      </c>
      <c r="C225" s="854">
        <v>1933</v>
      </c>
      <c r="D225" s="947" t="s">
        <v>1317</v>
      </c>
      <c r="E225" s="875">
        <v>540000</v>
      </c>
      <c r="F225" s="557"/>
      <c r="G225" s="909"/>
      <c r="H225" s="875">
        <v>540000</v>
      </c>
      <c r="I225" s="843"/>
      <c r="J225" s="1187" t="s">
        <v>1678</v>
      </c>
    </row>
    <row r="226" spans="1:10" ht="15.75" customHeight="1">
      <c r="A226" s="1149">
        <v>15</v>
      </c>
      <c r="B226" s="976" t="s">
        <v>1813</v>
      </c>
      <c r="C226" s="854">
        <v>1942</v>
      </c>
      <c r="D226" s="950" t="s">
        <v>1659</v>
      </c>
      <c r="E226" s="875">
        <v>540000</v>
      </c>
      <c r="F226" s="556"/>
      <c r="G226" s="903"/>
      <c r="H226" s="875">
        <v>540000</v>
      </c>
      <c r="I226" s="1192"/>
      <c r="J226" s="1180" t="s">
        <v>1678</v>
      </c>
    </row>
    <row r="227" spans="1:10" ht="15.75" customHeight="1">
      <c r="A227" s="1149">
        <v>16</v>
      </c>
      <c r="B227" s="976" t="s">
        <v>1349</v>
      </c>
      <c r="C227" s="854">
        <v>1943</v>
      </c>
      <c r="D227" s="951" t="s">
        <v>1350</v>
      </c>
      <c r="E227" s="875">
        <v>540000</v>
      </c>
      <c r="F227" s="556"/>
      <c r="G227" s="903"/>
      <c r="H227" s="875">
        <v>540000</v>
      </c>
      <c r="I227" s="1192"/>
      <c r="J227" s="1186" t="s">
        <v>1678</v>
      </c>
    </row>
    <row r="228" spans="1:10" ht="15.75" customHeight="1">
      <c r="A228" s="1149">
        <v>17</v>
      </c>
      <c r="B228" s="978" t="s">
        <v>2113</v>
      </c>
      <c r="C228" s="854">
        <v>1950</v>
      </c>
      <c r="D228" s="951" t="s">
        <v>1314</v>
      </c>
      <c r="E228" s="875">
        <v>540000</v>
      </c>
      <c r="F228" s="556"/>
      <c r="G228" s="903"/>
      <c r="H228" s="875">
        <v>540000</v>
      </c>
      <c r="I228" s="1192"/>
      <c r="J228" s="1180" t="s">
        <v>1678</v>
      </c>
    </row>
    <row r="229" spans="1:10" ht="15.75" customHeight="1">
      <c r="A229" s="1149">
        <v>18</v>
      </c>
      <c r="B229" s="969" t="s">
        <v>1790</v>
      </c>
      <c r="C229" s="846">
        <v>1938</v>
      </c>
      <c r="D229" s="939" t="s">
        <v>1342</v>
      </c>
      <c r="E229" s="875">
        <v>540000</v>
      </c>
      <c r="F229" s="556"/>
      <c r="G229" s="903"/>
      <c r="H229" s="875">
        <f>SUM(E229:G229)</f>
        <v>540000</v>
      </c>
      <c r="I229" s="1192"/>
      <c r="J229" s="1187" t="s">
        <v>1678</v>
      </c>
    </row>
    <row r="230" spans="1:10" ht="15.75" customHeight="1">
      <c r="A230" s="1149">
        <v>19</v>
      </c>
      <c r="B230" s="970" t="s">
        <v>1793</v>
      </c>
      <c r="C230" s="854">
        <v>1946</v>
      </c>
      <c r="D230" s="944" t="s">
        <v>1350</v>
      </c>
      <c r="E230" s="875">
        <v>540000</v>
      </c>
      <c r="F230" s="556"/>
      <c r="G230" s="903"/>
      <c r="H230" s="875">
        <f>SUM(E230:G230)</f>
        <v>540000</v>
      </c>
      <c r="I230" s="1192"/>
      <c r="J230" s="1187"/>
    </row>
    <row r="231" spans="1:10" ht="15.75" customHeight="1">
      <c r="A231" s="1149">
        <v>20</v>
      </c>
      <c r="B231" s="984" t="s">
        <v>2558</v>
      </c>
      <c r="C231" s="857">
        <v>1950</v>
      </c>
      <c r="D231" s="952" t="s">
        <v>1316</v>
      </c>
      <c r="E231" s="875">
        <v>540000</v>
      </c>
      <c r="F231" s="556"/>
      <c r="G231" s="903"/>
      <c r="H231" s="875">
        <f>SUM(E231:G231)</f>
        <v>540000</v>
      </c>
      <c r="I231" s="1192"/>
      <c r="J231" s="1187"/>
    </row>
    <row r="232" spans="1:10" ht="15.75" customHeight="1">
      <c r="A232" s="1149">
        <v>21</v>
      </c>
      <c r="B232" s="969" t="s">
        <v>1669</v>
      </c>
      <c r="C232" s="846">
        <v>1956</v>
      </c>
      <c r="D232" s="939" t="s">
        <v>1350</v>
      </c>
      <c r="E232" s="875">
        <v>540000</v>
      </c>
      <c r="F232" s="556"/>
      <c r="G232" s="903"/>
      <c r="H232" s="875">
        <f aca="true" t="shared" si="8" ref="H232:H241">G232+E232</f>
        <v>540000</v>
      </c>
      <c r="I232" s="1192"/>
      <c r="J232" s="1179"/>
    </row>
    <row r="233" spans="1:10" ht="15.75" customHeight="1">
      <c r="A233" s="1149">
        <v>22</v>
      </c>
      <c r="B233" s="969" t="s">
        <v>1673</v>
      </c>
      <c r="C233" s="846">
        <v>1957</v>
      </c>
      <c r="D233" s="939" t="s">
        <v>1320</v>
      </c>
      <c r="E233" s="875">
        <v>540000</v>
      </c>
      <c r="F233" s="556"/>
      <c r="G233" s="903"/>
      <c r="H233" s="875">
        <f t="shared" si="8"/>
        <v>540000</v>
      </c>
      <c r="I233" s="1192"/>
      <c r="J233" s="1179"/>
    </row>
    <row r="234" spans="1:10" ht="15.75" customHeight="1">
      <c r="A234" s="1149">
        <v>23</v>
      </c>
      <c r="B234" s="969" t="s">
        <v>1647</v>
      </c>
      <c r="C234" s="846">
        <v>1956</v>
      </c>
      <c r="D234" s="939" t="s">
        <v>1603</v>
      </c>
      <c r="E234" s="875">
        <v>540000</v>
      </c>
      <c r="F234" s="556"/>
      <c r="G234" s="903"/>
      <c r="H234" s="875">
        <f t="shared" si="8"/>
        <v>540000</v>
      </c>
      <c r="I234" s="1192"/>
      <c r="J234" s="1179"/>
    </row>
    <row r="235" spans="1:10" ht="15.75" customHeight="1">
      <c r="A235" s="1149">
        <v>24</v>
      </c>
      <c r="B235" s="969" t="s">
        <v>1683</v>
      </c>
      <c r="C235" s="846">
        <v>1955</v>
      </c>
      <c r="D235" s="939" t="s">
        <v>1316</v>
      </c>
      <c r="E235" s="875">
        <v>540000</v>
      </c>
      <c r="F235" s="556"/>
      <c r="G235" s="903"/>
      <c r="H235" s="875">
        <f t="shared" si="8"/>
        <v>540000</v>
      </c>
      <c r="I235" s="1192"/>
      <c r="J235" s="1179"/>
    </row>
    <row r="236" spans="1:10" ht="15.75" customHeight="1">
      <c r="A236" s="1149">
        <v>25</v>
      </c>
      <c r="B236" s="969" t="s">
        <v>1688</v>
      </c>
      <c r="C236" s="846">
        <v>1955</v>
      </c>
      <c r="D236" s="939" t="s">
        <v>1659</v>
      </c>
      <c r="E236" s="875">
        <v>540000</v>
      </c>
      <c r="F236" s="556"/>
      <c r="G236" s="903"/>
      <c r="H236" s="875">
        <f t="shared" si="8"/>
        <v>540000</v>
      </c>
      <c r="I236" s="1192"/>
      <c r="J236" s="1179"/>
    </row>
    <row r="237" spans="1:10" ht="15.75" customHeight="1">
      <c r="A237" s="1149">
        <v>26</v>
      </c>
      <c r="B237" s="969" t="s">
        <v>1902</v>
      </c>
      <c r="C237" s="846">
        <v>1948</v>
      </c>
      <c r="D237" s="939" t="s">
        <v>1350</v>
      </c>
      <c r="E237" s="875">
        <v>540000</v>
      </c>
      <c r="F237" s="556"/>
      <c r="G237" s="903"/>
      <c r="H237" s="875">
        <f t="shared" si="8"/>
        <v>540000</v>
      </c>
      <c r="I237" s="1192"/>
      <c r="J237" s="1179"/>
    </row>
    <row r="238" spans="1:10" ht="15.75" customHeight="1">
      <c r="A238" s="1149">
        <v>27</v>
      </c>
      <c r="B238" s="969" t="s">
        <v>1855</v>
      </c>
      <c r="C238" s="846">
        <v>1954</v>
      </c>
      <c r="D238" s="939" t="s">
        <v>1659</v>
      </c>
      <c r="E238" s="875">
        <v>540000</v>
      </c>
      <c r="F238" s="556"/>
      <c r="G238" s="903"/>
      <c r="H238" s="875">
        <f t="shared" si="8"/>
        <v>540000</v>
      </c>
      <c r="I238" s="1192"/>
      <c r="J238" s="1179"/>
    </row>
    <row r="239" spans="1:10" ht="15.75" customHeight="1">
      <c r="A239" s="1149">
        <v>28</v>
      </c>
      <c r="B239" s="969" t="s">
        <v>2839</v>
      </c>
      <c r="C239" s="846">
        <v>1951</v>
      </c>
      <c r="D239" s="939" t="s">
        <v>1350</v>
      </c>
      <c r="E239" s="875">
        <v>540000</v>
      </c>
      <c r="F239" s="556"/>
      <c r="G239" s="903"/>
      <c r="H239" s="875">
        <f>G239+E239</f>
        <v>540000</v>
      </c>
      <c r="I239" s="1192"/>
      <c r="J239" s="1179"/>
    </row>
    <row r="240" spans="1:10" ht="15.75" customHeight="1">
      <c r="A240" s="1149">
        <v>29</v>
      </c>
      <c r="B240" s="969" t="s">
        <v>2649</v>
      </c>
      <c r="C240" s="846">
        <v>1946</v>
      </c>
      <c r="D240" s="939" t="s">
        <v>1350</v>
      </c>
      <c r="E240" s="875">
        <v>540000</v>
      </c>
      <c r="F240" s="556"/>
      <c r="G240" s="903"/>
      <c r="H240" s="875">
        <f>G240+E240</f>
        <v>540000</v>
      </c>
      <c r="I240" s="1192"/>
      <c r="J240" s="1179"/>
    </row>
    <row r="241" spans="1:10" ht="15.75" customHeight="1">
      <c r="A241" s="1149">
        <v>30</v>
      </c>
      <c r="B241" s="970" t="s">
        <v>2758</v>
      </c>
      <c r="C241" s="854">
        <v>1949</v>
      </c>
      <c r="D241" s="947" t="s">
        <v>1659</v>
      </c>
      <c r="E241" s="890">
        <v>540000</v>
      </c>
      <c r="F241" s="554"/>
      <c r="G241" s="903"/>
      <c r="H241" s="875">
        <f t="shared" si="8"/>
        <v>540000</v>
      </c>
      <c r="I241" s="1192"/>
      <c r="J241" s="1179"/>
    </row>
    <row r="242" spans="1:10" ht="15.75" customHeight="1">
      <c r="A242" s="1149">
        <v>31</v>
      </c>
      <c r="B242" s="969" t="s">
        <v>1749</v>
      </c>
      <c r="C242" s="846">
        <v>1957</v>
      </c>
      <c r="D242" s="939" t="s">
        <v>1342</v>
      </c>
      <c r="E242" s="890">
        <v>540000</v>
      </c>
      <c r="F242" s="558"/>
      <c r="G242" s="903"/>
      <c r="H242" s="876">
        <f aca="true" t="shared" si="9" ref="H242:H247">G242+E242</f>
        <v>540000</v>
      </c>
      <c r="I242" s="1193"/>
      <c r="J242" s="1194"/>
    </row>
    <row r="243" spans="1:10" ht="15.75" customHeight="1">
      <c r="A243" s="1149">
        <v>32</v>
      </c>
      <c r="B243" s="973" t="s">
        <v>2769</v>
      </c>
      <c r="C243" s="848">
        <v>1957</v>
      </c>
      <c r="D243" s="941" t="s">
        <v>1314</v>
      </c>
      <c r="E243" s="890">
        <v>540000</v>
      </c>
      <c r="F243" s="558"/>
      <c r="G243" s="903"/>
      <c r="H243" s="876">
        <f t="shared" si="9"/>
        <v>540000</v>
      </c>
      <c r="I243" s="1193"/>
      <c r="J243" s="1194"/>
    </row>
    <row r="244" spans="1:10" ht="15.75" customHeight="1">
      <c r="A244" s="1149">
        <v>33</v>
      </c>
      <c r="B244" s="973" t="s">
        <v>1197</v>
      </c>
      <c r="C244" s="848">
        <v>1944</v>
      </c>
      <c r="D244" s="941" t="s">
        <v>1314</v>
      </c>
      <c r="E244" s="890">
        <v>540000</v>
      </c>
      <c r="F244" s="558"/>
      <c r="G244" s="903"/>
      <c r="H244" s="876">
        <f t="shared" si="9"/>
        <v>540000</v>
      </c>
      <c r="I244" s="1193"/>
      <c r="J244" s="1194"/>
    </row>
    <row r="245" spans="1:10" ht="15.75" customHeight="1">
      <c r="A245" s="1149">
        <v>34</v>
      </c>
      <c r="B245" s="969" t="s">
        <v>2372</v>
      </c>
      <c r="C245" s="846">
        <v>1950</v>
      </c>
      <c r="D245" s="939" t="s">
        <v>1320</v>
      </c>
      <c r="E245" s="890">
        <v>540000</v>
      </c>
      <c r="F245" s="558"/>
      <c r="G245" s="903"/>
      <c r="H245" s="876">
        <f t="shared" si="9"/>
        <v>540000</v>
      </c>
      <c r="I245" s="1193"/>
      <c r="J245" s="1194"/>
    </row>
    <row r="246" spans="1:10" ht="15.75" customHeight="1">
      <c r="A246" s="1149">
        <v>35</v>
      </c>
      <c r="B246" s="973" t="s">
        <v>2373</v>
      </c>
      <c r="C246" s="848">
        <v>1954</v>
      </c>
      <c r="D246" s="941" t="s">
        <v>1316</v>
      </c>
      <c r="E246" s="890">
        <v>540000</v>
      </c>
      <c r="F246" s="558"/>
      <c r="G246" s="903"/>
      <c r="H246" s="876">
        <f t="shared" si="9"/>
        <v>540000</v>
      </c>
      <c r="I246" s="1193"/>
      <c r="J246" s="1194"/>
    </row>
    <row r="247" spans="1:10" ht="15.75" customHeight="1">
      <c r="A247" s="1149">
        <v>36</v>
      </c>
      <c r="B247" s="973" t="s">
        <v>2374</v>
      </c>
      <c r="C247" s="848">
        <v>1954</v>
      </c>
      <c r="D247" s="941" t="s">
        <v>1317</v>
      </c>
      <c r="E247" s="890">
        <v>540000</v>
      </c>
      <c r="F247" s="558"/>
      <c r="G247" s="903"/>
      <c r="H247" s="876">
        <f t="shared" si="9"/>
        <v>540000</v>
      </c>
      <c r="I247" s="1193"/>
      <c r="J247" s="1194"/>
    </row>
    <row r="248" spans="1:10" ht="15.75" customHeight="1">
      <c r="A248" s="853"/>
      <c r="B248" s="1636" t="s">
        <v>478</v>
      </c>
      <c r="C248" s="1636"/>
      <c r="D248" s="1636"/>
      <c r="E248" s="869">
        <f>SUM(E212:E247)</f>
        <v>19440000</v>
      </c>
      <c r="F248" s="549"/>
      <c r="G248" s="917">
        <f>SUM(G245:G247)</f>
        <v>0</v>
      </c>
      <c r="H248" s="869">
        <f>SUM(H212:H247)</f>
        <v>19440000</v>
      </c>
      <c r="I248" s="859"/>
      <c r="J248" s="1175"/>
    </row>
    <row r="249" spans="1:10" ht="15.75" customHeight="1">
      <c r="A249" s="853"/>
      <c r="B249" s="985" t="s">
        <v>1622</v>
      </c>
      <c r="C249" s="856"/>
      <c r="D249" s="953"/>
      <c r="E249" s="874"/>
      <c r="F249" s="559"/>
      <c r="G249" s="906"/>
      <c r="H249" s="872"/>
      <c r="I249" s="1195"/>
      <c r="J249" s="1175"/>
    </row>
    <row r="250" spans="1:10" ht="15.75" customHeight="1">
      <c r="A250" s="1149">
        <v>1</v>
      </c>
      <c r="B250" s="975" t="s">
        <v>1822</v>
      </c>
      <c r="C250" s="850">
        <v>1995</v>
      </c>
      <c r="D250" s="943" t="s">
        <v>1316</v>
      </c>
      <c r="E250" s="873">
        <v>540000</v>
      </c>
      <c r="F250" s="557">
        <v>0</v>
      </c>
      <c r="G250" s="909">
        <v>0</v>
      </c>
      <c r="H250" s="873">
        <f>G250+E250</f>
        <v>540000</v>
      </c>
      <c r="I250" s="842"/>
      <c r="J250" s="842"/>
    </row>
    <row r="251" spans="1:10" ht="15.75" customHeight="1">
      <c r="A251" s="1149">
        <v>2</v>
      </c>
      <c r="B251" s="969" t="s">
        <v>1823</v>
      </c>
      <c r="C251" s="846">
        <v>1981</v>
      </c>
      <c r="D251" s="939" t="s">
        <v>1659</v>
      </c>
      <c r="E251" s="873">
        <v>540000</v>
      </c>
      <c r="F251" s="546">
        <v>0</v>
      </c>
      <c r="G251" s="898">
        <v>0</v>
      </c>
      <c r="H251" s="873">
        <f aca="true" t="shared" si="10" ref="H251:H259">G251+E251</f>
        <v>540000</v>
      </c>
      <c r="I251" s="839"/>
      <c r="J251" s="839"/>
    </row>
    <row r="252" spans="1:10" ht="15.75" customHeight="1">
      <c r="A252" s="1149">
        <v>3</v>
      </c>
      <c r="B252" s="969" t="s">
        <v>1824</v>
      </c>
      <c r="C252" s="846">
        <v>1959</v>
      </c>
      <c r="D252" s="939" t="s">
        <v>1317</v>
      </c>
      <c r="E252" s="873">
        <v>540000</v>
      </c>
      <c r="F252" s="546">
        <v>0</v>
      </c>
      <c r="G252" s="898">
        <v>0</v>
      </c>
      <c r="H252" s="873">
        <f t="shared" si="10"/>
        <v>540000</v>
      </c>
      <c r="I252" s="839"/>
      <c r="J252" s="839"/>
    </row>
    <row r="253" spans="1:10" ht="15.75" customHeight="1">
      <c r="A253" s="1149">
        <v>4</v>
      </c>
      <c r="B253" s="969" t="s">
        <v>2780</v>
      </c>
      <c r="C253" s="846">
        <v>1962</v>
      </c>
      <c r="D253" s="939" t="s">
        <v>1316</v>
      </c>
      <c r="E253" s="873">
        <v>540000</v>
      </c>
      <c r="F253" s="546">
        <v>0</v>
      </c>
      <c r="G253" s="898">
        <v>0</v>
      </c>
      <c r="H253" s="873">
        <f t="shared" si="10"/>
        <v>540000</v>
      </c>
      <c r="I253" s="839"/>
      <c r="J253" s="839"/>
    </row>
    <row r="254" spans="1:10" ht="15.75" customHeight="1">
      <c r="A254" s="1149">
        <v>5</v>
      </c>
      <c r="B254" s="969" t="s">
        <v>1825</v>
      </c>
      <c r="C254" s="846">
        <v>1971</v>
      </c>
      <c r="D254" s="939" t="s">
        <v>1342</v>
      </c>
      <c r="E254" s="873">
        <v>540000</v>
      </c>
      <c r="F254" s="546">
        <v>0</v>
      </c>
      <c r="G254" s="898">
        <v>0</v>
      </c>
      <c r="H254" s="873">
        <f t="shared" si="10"/>
        <v>540000</v>
      </c>
      <c r="I254" s="839"/>
      <c r="J254" s="839"/>
    </row>
    <row r="255" spans="1:10" ht="15.75" customHeight="1">
      <c r="A255" s="1149">
        <v>6</v>
      </c>
      <c r="B255" s="969" t="s">
        <v>776</v>
      </c>
      <c r="C255" s="846">
        <v>1962</v>
      </c>
      <c r="D255" s="939" t="s">
        <v>1316</v>
      </c>
      <c r="E255" s="873">
        <v>540000</v>
      </c>
      <c r="F255" s="546">
        <v>0</v>
      </c>
      <c r="G255" s="898">
        <v>0</v>
      </c>
      <c r="H255" s="873">
        <f t="shared" si="10"/>
        <v>540000</v>
      </c>
      <c r="I255" s="839"/>
      <c r="J255" s="839"/>
    </row>
    <row r="256" spans="1:10" ht="15.75" customHeight="1">
      <c r="A256" s="1149">
        <v>7</v>
      </c>
      <c r="B256" s="969" t="s">
        <v>1826</v>
      </c>
      <c r="C256" s="846">
        <v>1993</v>
      </c>
      <c r="D256" s="939" t="s">
        <v>1314</v>
      </c>
      <c r="E256" s="873">
        <v>540000</v>
      </c>
      <c r="F256" s="546">
        <v>0</v>
      </c>
      <c r="G256" s="898">
        <v>0</v>
      </c>
      <c r="H256" s="873">
        <f t="shared" si="10"/>
        <v>540000</v>
      </c>
      <c r="I256" s="839"/>
      <c r="J256" s="839"/>
    </row>
    <row r="257" spans="1:10" ht="15.75" customHeight="1">
      <c r="A257" s="1149">
        <v>8</v>
      </c>
      <c r="B257" s="969" t="s">
        <v>1827</v>
      </c>
      <c r="C257" s="846">
        <v>1994</v>
      </c>
      <c r="D257" s="939" t="s">
        <v>1350</v>
      </c>
      <c r="E257" s="873">
        <v>540000</v>
      </c>
      <c r="F257" s="546">
        <v>0</v>
      </c>
      <c r="G257" s="898">
        <v>0</v>
      </c>
      <c r="H257" s="873">
        <f t="shared" si="10"/>
        <v>540000</v>
      </c>
      <c r="I257" s="839"/>
      <c r="J257" s="839"/>
    </row>
    <row r="258" spans="1:10" ht="15.75" customHeight="1">
      <c r="A258" s="1149">
        <v>9</v>
      </c>
      <c r="B258" s="986" t="s">
        <v>1828</v>
      </c>
      <c r="C258" s="846">
        <v>1990</v>
      </c>
      <c r="D258" s="939" t="s">
        <v>1316</v>
      </c>
      <c r="E258" s="873">
        <v>540000</v>
      </c>
      <c r="F258" s="546">
        <v>0</v>
      </c>
      <c r="G258" s="898">
        <v>0</v>
      </c>
      <c r="H258" s="873">
        <f t="shared" si="10"/>
        <v>540000</v>
      </c>
      <c r="I258" s="839"/>
      <c r="J258" s="839"/>
    </row>
    <row r="259" spans="1:10" ht="15.75" customHeight="1">
      <c r="A259" s="1149">
        <v>10</v>
      </c>
      <c r="B259" s="969" t="s">
        <v>2771</v>
      </c>
      <c r="C259" s="846">
        <v>1988</v>
      </c>
      <c r="D259" s="939" t="s">
        <v>1316</v>
      </c>
      <c r="E259" s="873">
        <v>540000</v>
      </c>
      <c r="F259" s="546">
        <v>0</v>
      </c>
      <c r="G259" s="898">
        <v>0</v>
      </c>
      <c r="H259" s="873">
        <f t="shared" si="10"/>
        <v>540000</v>
      </c>
      <c r="I259" s="839"/>
      <c r="J259" s="839"/>
    </row>
    <row r="260" spans="1:10" ht="15.75" customHeight="1">
      <c r="A260" s="1149">
        <v>11</v>
      </c>
      <c r="B260" s="973" t="s">
        <v>1684</v>
      </c>
      <c r="C260" s="848">
        <v>1982</v>
      </c>
      <c r="D260" s="954" t="s">
        <v>1320</v>
      </c>
      <c r="E260" s="873">
        <v>540000</v>
      </c>
      <c r="F260" s="556"/>
      <c r="G260" s="903"/>
      <c r="H260" s="873">
        <f>G260+E260</f>
        <v>540000</v>
      </c>
      <c r="I260" s="839"/>
      <c r="J260" s="839"/>
    </row>
    <row r="261" spans="1:10" ht="15.75" customHeight="1">
      <c r="A261" s="1149">
        <v>12</v>
      </c>
      <c r="B261" s="969" t="s">
        <v>1837</v>
      </c>
      <c r="C261" s="846">
        <v>2000</v>
      </c>
      <c r="D261" s="939" t="s">
        <v>1603</v>
      </c>
      <c r="E261" s="871">
        <v>540000</v>
      </c>
      <c r="G261" s="911"/>
      <c r="H261" s="871">
        <f>G261+E261</f>
        <v>540000</v>
      </c>
      <c r="I261" s="1196"/>
      <c r="J261" s="1196"/>
    </row>
    <row r="262" spans="1:10" ht="15.75" customHeight="1">
      <c r="A262" s="1149">
        <v>14</v>
      </c>
      <c r="B262" s="969" t="s">
        <v>1829</v>
      </c>
      <c r="C262" s="846">
        <v>1971</v>
      </c>
      <c r="D262" s="939" t="s">
        <v>1314</v>
      </c>
      <c r="E262" s="866">
        <v>540000</v>
      </c>
      <c r="F262" s="546">
        <v>0</v>
      </c>
      <c r="G262" s="898">
        <v>0</v>
      </c>
      <c r="H262" s="866">
        <v>540000</v>
      </c>
      <c r="I262" s="839"/>
      <c r="J262" s="1186" t="s">
        <v>1678</v>
      </c>
    </row>
    <row r="263" spans="1:10" ht="15.75" customHeight="1">
      <c r="A263" s="1149">
        <v>15</v>
      </c>
      <c r="B263" s="969" t="s">
        <v>1830</v>
      </c>
      <c r="C263" s="846">
        <v>1977</v>
      </c>
      <c r="D263" s="939" t="s">
        <v>1314</v>
      </c>
      <c r="E263" s="866">
        <v>540000</v>
      </c>
      <c r="F263" s="546">
        <v>0</v>
      </c>
      <c r="G263" s="898">
        <v>0</v>
      </c>
      <c r="H263" s="866">
        <v>540000</v>
      </c>
      <c r="I263" s="839"/>
      <c r="J263" s="1180" t="s">
        <v>1678</v>
      </c>
    </row>
    <row r="264" spans="1:10" ht="15.75" customHeight="1">
      <c r="A264" s="1149">
        <v>16</v>
      </c>
      <c r="B264" s="986" t="s">
        <v>1831</v>
      </c>
      <c r="C264" s="846">
        <v>1995</v>
      </c>
      <c r="D264" s="939" t="s">
        <v>1350</v>
      </c>
      <c r="E264" s="866">
        <v>540000</v>
      </c>
      <c r="F264" s="546">
        <v>0</v>
      </c>
      <c r="G264" s="898">
        <v>0</v>
      </c>
      <c r="H264" s="866">
        <v>540000</v>
      </c>
      <c r="I264" s="839"/>
      <c r="J264" s="1187" t="s">
        <v>1678</v>
      </c>
    </row>
    <row r="265" spans="1:10" ht="15.75" customHeight="1">
      <c r="A265" s="1149">
        <v>17</v>
      </c>
      <c r="B265" s="987" t="s">
        <v>1832</v>
      </c>
      <c r="C265" s="1213">
        <v>1998</v>
      </c>
      <c r="D265" s="955" t="s">
        <v>1350</v>
      </c>
      <c r="E265" s="866">
        <v>540000</v>
      </c>
      <c r="F265" s="546">
        <v>0</v>
      </c>
      <c r="G265" s="898">
        <v>0</v>
      </c>
      <c r="H265" s="866">
        <v>540000</v>
      </c>
      <c r="I265" s="839"/>
      <c r="J265" s="1180" t="s">
        <v>1678</v>
      </c>
    </row>
    <row r="266" spans="1:10" ht="15.75" customHeight="1">
      <c r="A266" s="1149">
        <v>18</v>
      </c>
      <c r="B266" s="987" t="s">
        <v>2114</v>
      </c>
      <c r="C266" s="1213">
        <v>1960</v>
      </c>
      <c r="D266" s="955" t="s">
        <v>1659</v>
      </c>
      <c r="E266" s="866">
        <v>540000</v>
      </c>
      <c r="F266" s="546">
        <v>0</v>
      </c>
      <c r="G266" s="915">
        <v>0</v>
      </c>
      <c r="H266" s="866">
        <v>540000</v>
      </c>
      <c r="I266" s="839"/>
      <c r="J266" s="1180" t="s">
        <v>1678</v>
      </c>
    </row>
    <row r="267" spans="1:10" ht="15.75" customHeight="1">
      <c r="A267" s="1149">
        <v>19</v>
      </c>
      <c r="B267" s="969" t="s">
        <v>1775</v>
      </c>
      <c r="C267" s="846">
        <v>1972</v>
      </c>
      <c r="D267" s="939" t="s">
        <v>1350</v>
      </c>
      <c r="E267" s="866">
        <v>540000</v>
      </c>
      <c r="F267" s="553"/>
      <c r="G267" s="911"/>
      <c r="H267" s="871">
        <f>G267+E267</f>
        <v>540000</v>
      </c>
      <c r="I267" s="841"/>
      <c r="J267" s="1194"/>
    </row>
    <row r="268" spans="1:10" ht="15.75" customHeight="1">
      <c r="A268" s="1149">
        <v>20</v>
      </c>
      <c r="B268" s="969" t="s">
        <v>1763</v>
      </c>
      <c r="C268" s="846">
        <v>1971</v>
      </c>
      <c r="D268" s="939" t="s">
        <v>1314</v>
      </c>
      <c r="E268" s="866">
        <v>540000</v>
      </c>
      <c r="F268" s="553"/>
      <c r="G268" s="911"/>
      <c r="H268" s="871">
        <f>G268+E268</f>
        <v>540000</v>
      </c>
      <c r="I268" s="841"/>
      <c r="J268" s="1194"/>
    </row>
    <row r="269" spans="1:10" ht="15.75" customHeight="1">
      <c r="A269" s="1149">
        <v>21</v>
      </c>
      <c r="B269" s="988" t="s">
        <v>904</v>
      </c>
      <c r="C269" s="857">
        <v>1975</v>
      </c>
      <c r="D269" s="939" t="s">
        <v>1314</v>
      </c>
      <c r="E269" s="866">
        <v>540000</v>
      </c>
      <c r="F269" s="553"/>
      <c r="G269" s="911"/>
      <c r="H269" s="871">
        <f>G269+E269</f>
        <v>540000</v>
      </c>
      <c r="I269" s="841"/>
      <c r="J269" s="1194"/>
    </row>
    <row r="270" spans="1:10" ht="15.75" customHeight="1">
      <c r="A270" s="1150">
        <v>22</v>
      </c>
      <c r="B270" s="988" t="s">
        <v>905</v>
      </c>
      <c r="C270" s="857">
        <v>1969</v>
      </c>
      <c r="D270" s="956" t="s">
        <v>1322</v>
      </c>
      <c r="E270" s="866">
        <v>540000</v>
      </c>
      <c r="F270" s="553"/>
      <c r="G270" s="911"/>
      <c r="H270" s="871">
        <f>G270+E270</f>
        <v>540000</v>
      </c>
      <c r="I270" s="841"/>
      <c r="J270" s="1194"/>
    </row>
    <row r="271" spans="1:13" ht="15.75" customHeight="1">
      <c r="A271" s="1634" t="s">
        <v>478</v>
      </c>
      <c r="B271" s="1635"/>
      <c r="C271" s="1635"/>
      <c r="D271" s="926"/>
      <c r="E271" s="869">
        <f>SUM(E250:E270)</f>
        <v>11340000</v>
      </c>
      <c r="F271" s="549">
        <f>SUM(F262:F266)</f>
        <v>0</v>
      </c>
      <c r="G271" s="912">
        <f>SUM(G269:G270)</f>
        <v>0</v>
      </c>
      <c r="H271" s="869">
        <f>G271+E271</f>
        <v>11340000</v>
      </c>
      <c r="I271" s="1197"/>
      <c r="J271" s="905"/>
      <c r="K271" s="553"/>
      <c r="L271" s="553"/>
      <c r="M271" s="554"/>
    </row>
    <row r="272" spans="1:10" ht="15.75" customHeight="1">
      <c r="A272" s="1157"/>
      <c r="B272" s="1662" t="s">
        <v>1623</v>
      </c>
      <c r="C272" s="1663"/>
      <c r="D272" s="1664"/>
      <c r="E272" s="891"/>
      <c r="F272" s="563"/>
      <c r="G272" s="918"/>
      <c r="H272" s="883"/>
      <c r="I272" s="1198"/>
      <c r="J272" s="1184"/>
    </row>
    <row r="273" spans="1:10" ht="15.75" customHeight="1">
      <c r="A273" s="1149">
        <v>1</v>
      </c>
      <c r="B273" s="969" t="s">
        <v>1833</v>
      </c>
      <c r="C273" s="846">
        <v>2004</v>
      </c>
      <c r="D273" s="939" t="s">
        <v>1659</v>
      </c>
      <c r="E273" s="879">
        <v>675000</v>
      </c>
      <c r="F273" s="546">
        <v>0</v>
      </c>
      <c r="G273" s="919">
        <v>0</v>
      </c>
      <c r="H273" s="879">
        <f>G273+E273</f>
        <v>675000</v>
      </c>
      <c r="I273" s="839"/>
      <c r="J273" s="1199"/>
    </row>
    <row r="274" spans="1:10" ht="15.75" customHeight="1">
      <c r="A274" s="1149">
        <v>2</v>
      </c>
      <c r="B274" s="969" t="s">
        <v>1834</v>
      </c>
      <c r="C274" s="846">
        <v>2003</v>
      </c>
      <c r="D274" s="939" t="s">
        <v>1324</v>
      </c>
      <c r="E274" s="879">
        <v>675000</v>
      </c>
      <c r="F274" s="546">
        <v>0</v>
      </c>
      <c r="G274" s="919">
        <v>0</v>
      </c>
      <c r="H274" s="879">
        <f>G274+E274</f>
        <v>675000</v>
      </c>
      <c r="I274" s="839"/>
      <c r="J274" s="1199"/>
    </row>
    <row r="275" spans="1:10" ht="15.75" customHeight="1">
      <c r="A275" s="1149">
        <v>3</v>
      </c>
      <c r="B275" s="969" t="s">
        <v>1835</v>
      </c>
      <c r="C275" s="846">
        <v>2004</v>
      </c>
      <c r="D275" s="939" t="s">
        <v>1603</v>
      </c>
      <c r="E275" s="879">
        <v>675000</v>
      </c>
      <c r="F275" s="553">
        <v>0</v>
      </c>
      <c r="G275" s="919">
        <v>0</v>
      </c>
      <c r="H275" s="879">
        <f>G275+E275</f>
        <v>675000</v>
      </c>
      <c r="I275" s="839"/>
      <c r="J275" s="1180"/>
    </row>
    <row r="276" spans="1:10" ht="15.75" customHeight="1">
      <c r="A276" s="1149">
        <v>4</v>
      </c>
      <c r="B276" s="969" t="s">
        <v>1836</v>
      </c>
      <c r="C276" s="846">
        <v>2009</v>
      </c>
      <c r="D276" s="939" t="s">
        <v>1659</v>
      </c>
      <c r="E276" s="879">
        <v>675000</v>
      </c>
      <c r="F276" s="560">
        <v>0</v>
      </c>
      <c r="G276" s="920">
        <v>0</v>
      </c>
      <c r="H276" s="879">
        <f>G276+E276</f>
        <v>675000</v>
      </c>
      <c r="I276" s="839"/>
      <c r="J276" s="1200"/>
    </row>
    <row r="277" spans="1:10" ht="15.75" customHeight="1">
      <c r="A277" s="1149">
        <v>5</v>
      </c>
      <c r="B277" s="969" t="s">
        <v>1839</v>
      </c>
      <c r="C277" s="846">
        <v>2013</v>
      </c>
      <c r="D277" s="939" t="s">
        <v>1603</v>
      </c>
      <c r="E277" s="879">
        <v>675000</v>
      </c>
      <c r="F277" s="560">
        <v>0</v>
      </c>
      <c r="G277" s="915">
        <v>0</v>
      </c>
      <c r="H277" s="879">
        <f>G277+E277</f>
        <v>675000</v>
      </c>
      <c r="I277" s="839"/>
      <c r="J277" s="1200"/>
    </row>
    <row r="278" spans="1:10" ht="15.75" customHeight="1">
      <c r="A278" s="1149">
        <v>6</v>
      </c>
      <c r="B278" s="989" t="s">
        <v>1840</v>
      </c>
      <c r="C278" s="1214">
        <v>2008</v>
      </c>
      <c r="D278" s="957" t="s">
        <v>1350</v>
      </c>
      <c r="E278" s="879">
        <v>675000</v>
      </c>
      <c r="F278" s="560">
        <v>0</v>
      </c>
      <c r="G278" s="915">
        <v>0</v>
      </c>
      <c r="H278" s="879">
        <v>675000</v>
      </c>
      <c r="I278" s="842"/>
      <c r="J278" s="1186" t="s">
        <v>1678</v>
      </c>
    </row>
    <row r="279" spans="1:10" ht="15.75" customHeight="1">
      <c r="A279" s="1149">
        <v>7</v>
      </c>
      <c r="B279" s="987" t="s">
        <v>1841</v>
      </c>
      <c r="C279" s="1213">
        <v>2002</v>
      </c>
      <c r="D279" s="955" t="s">
        <v>1314</v>
      </c>
      <c r="E279" s="879">
        <v>675000</v>
      </c>
      <c r="F279" s="560">
        <v>0</v>
      </c>
      <c r="G279" s="915">
        <v>0</v>
      </c>
      <c r="H279" s="879">
        <v>675000</v>
      </c>
      <c r="I279" s="839"/>
      <c r="J279" s="1180" t="s">
        <v>1678</v>
      </c>
    </row>
    <row r="280" spans="1:10" ht="15.75" customHeight="1">
      <c r="A280" s="1149">
        <v>8</v>
      </c>
      <c r="B280" s="969" t="s">
        <v>1838</v>
      </c>
      <c r="C280" s="846">
        <v>2002</v>
      </c>
      <c r="D280" s="939" t="s">
        <v>1322</v>
      </c>
      <c r="E280" s="876">
        <v>675000</v>
      </c>
      <c r="F280" s="560">
        <v>0</v>
      </c>
      <c r="G280" s="915">
        <v>0</v>
      </c>
      <c r="H280" s="876">
        <f>SUM(E280:G280)</f>
        <v>675000</v>
      </c>
      <c r="I280" s="843"/>
      <c r="J280" s="1187" t="s">
        <v>1678</v>
      </c>
    </row>
    <row r="281" spans="1:10" ht="15.75" customHeight="1">
      <c r="A281" s="1149">
        <v>9</v>
      </c>
      <c r="B281" s="969" t="s">
        <v>1917</v>
      </c>
      <c r="C281" s="846">
        <v>2008</v>
      </c>
      <c r="D281" s="939" t="s">
        <v>1603</v>
      </c>
      <c r="E281" s="876">
        <v>675000</v>
      </c>
      <c r="F281" s="560">
        <v>0</v>
      </c>
      <c r="G281" s="915">
        <v>0</v>
      </c>
      <c r="H281" s="876">
        <f>SUM(E281:G281)</f>
        <v>675000</v>
      </c>
      <c r="I281" s="843"/>
      <c r="J281" s="1187" t="s">
        <v>1678</v>
      </c>
    </row>
    <row r="282" spans="1:10" ht="15.75" customHeight="1">
      <c r="A282" s="1149">
        <v>10</v>
      </c>
      <c r="B282" s="990" t="s">
        <v>1784</v>
      </c>
      <c r="C282" s="854">
        <v>2005</v>
      </c>
      <c r="D282" s="947" t="s">
        <v>1350</v>
      </c>
      <c r="E282" s="876">
        <v>675000</v>
      </c>
      <c r="F282" s="568"/>
      <c r="G282" s="920"/>
      <c r="H282" s="876">
        <f>G282+E282</f>
        <v>675000</v>
      </c>
      <c r="I282" s="843"/>
      <c r="J282" s="1187"/>
    </row>
    <row r="283" spans="1:256" ht="15.75" customHeight="1">
      <c r="A283" s="839"/>
      <c r="B283" s="991" t="s">
        <v>478</v>
      </c>
      <c r="C283" s="853"/>
      <c r="D283" s="570"/>
      <c r="E283" s="869">
        <f>SUM(E273:E282)</f>
        <v>6750000</v>
      </c>
      <c r="F283" s="549"/>
      <c r="G283" s="921"/>
      <c r="H283" s="869">
        <f>G283+E283</f>
        <v>6750000</v>
      </c>
      <c r="I283" s="859"/>
      <c r="J283" s="1200"/>
      <c r="K283" s="551"/>
      <c r="L283" s="569"/>
      <c r="M283" s="551"/>
      <c r="N283" s="569"/>
      <c r="O283" s="551"/>
      <c r="P283" s="569"/>
      <c r="Q283" s="551"/>
      <c r="R283" s="569"/>
      <c r="S283" s="551"/>
      <c r="T283" s="569"/>
      <c r="U283" s="551"/>
      <c r="V283" s="569"/>
      <c r="W283" s="551"/>
      <c r="X283" s="569"/>
      <c r="Y283" s="551"/>
      <c r="Z283" s="569"/>
      <c r="AA283" s="551"/>
      <c r="AB283" s="569"/>
      <c r="AC283" s="551"/>
      <c r="AD283" s="569"/>
      <c r="AE283" s="551"/>
      <c r="AF283" s="569"/>
      <c r="AG283" s="551"/>
      <c r="AH283" s="569"/>
      <c r="AI283" s="551"/>
      <c r="AJ283" s="569"/>
      <c r="AK283" s="551"/>
      <c r="AL283" s="569"/>
      <c r="AM283" s="551"/>
      <c r="AN283" s="569"/>
      <c r="AO283" s="551"/>
      <c r="AP283" s="569"/>
      <c r="AQ283" s="551"/>
      <c r="AR283" s="569"/>
      <c r="AS283" s="551"/>
      <c r="AT283" s="569"/>
      <c r="AU283" s="551"/>
      <c r="AV283" s="569"/>
      <c r="AW283" s="551"/>
      <c r="AX283" s="569"/>
      <c r="AY283" s="551"/>
      <c r="AZ283" s="569"/>
      <c r="BA283" s="551"/>
      <c r="BB283" s="569"/>
      <c r="BC283" s="551"/>
      <c r="BD283" s="569"/>
      <c r="BE283" s="551"/>
      <c r="BF283" s="569"/>
      <c r="BG283" s="551"/>
      <c r="BH283" s="569"/>
      <c r="BI283" s="551"/>
      <c r="BJ283" s="569"/>
      <c r="BK283" s="551"/>
      <c r="BL283" s="569"/>
      <c r="BM283" s="551"/>
      <c r="BN283" s="569"/>
      <c r="BO283" s="551"/>
      <c r="BP283" s="569"/>
      <c r="BQ283" s="551"/>
      <c r="BR283" s="569"/>
      <c r="BS283" s="551"/>
      <c r="BT283" s="569"/>
      <c r="BU283" s="551"/>
      <c r="BV283" s="569"/>
      <c r="BW283" s="551"/>
      <c r="BX283" s="569"/>
      <c r="BY283" s="551"/>
      <c r="BZ283" s="569"/>
      <c r="CA283" s="551"/>
      <c r="CB283" s="569"/>
      <c r="CC283" s="551"/>
      <c r="CD283" s="569"/>
      <c r="CE283" s="551"/>
      <c r="CF283" s="569"/>
      <c r="CG283" s="551"/>
      <c r="CH283" s="569"/>
      <c r="CI283" s="551"/>
      <c r="CJ283" s="569"/>
      <c r="CK283" s="551"/>
      <c r="CL283" s="569"/>
      <c r="CM283" s="551"/>
      <c r="CN283" s="569"/>
      <c r="CO283" s="551"/>
      <c r="CP283" s="569"/>
      <c r="CQ283" s="551"/>
      <c r="CR283" s="569"/>
      <c r="CS283" s="551"/>
      <c r="CT283" s="569"/>
      <c r="CU283" s="551"/>
      <c r="CV283" s="569"/>
      <c r="CW283" s="551"/>
      <c r="CX283" s="569"/>
      <c r="CY283" s="551"/>
      <c r="CZ283" s="569"/>
      <c r="DA283" s="551"/>
      <c r="DB283" s="569"/>
      <c r="DC283" s="551"/>
      <c r="DD283" s="569"/>
      <c r="DE283" s="551"/>
      <c r="DF283" s="569"/>
      <c r="DG283" s="551"/>
      <c r="DH283" s="569"/>
      <c r="DI283" s="551"/>
      <c r="DJ283" s="569"/>
      <c r="DK283" s="551"/>
      <c r="DL283" s="569"/>
      <c r="DM283" s="551"/>
      <c r="DN283" s="569"/>
      <c r="DO283" s="551"/>
      <c r="DP283" s="569"/>
      <c r="DQ283" s="551"/>
      <c r="DR283" s="569"/>
      <c r="DS283" s="551"/>
      <c r="DT283" s="569"/>
      <c r="DU283" s="551"/>
      <c r="DV283" s="569"/>
      <c r="DW283" s="551"/>
      <c r="DX283" s="569"/>
      <c r="DY283" s="551"/>
      <c r="DZ283" s="569"/>
      <c r="EA283" s="551"/>
      <c r="EB283" s="569"/>
      <c r="EC283" s="551"/>
      <c r="ED283" s="569"/>
      <c r="EE283" s="551"/>
      <c r="EF283" s="569"/>
      <c r="EG283" s="551"/>
      <c r="EH283" s="569"/>
      <c r="EI283" s="551"/>
      <c r="EJ283" s="569"/>
      <c r="EK283" s="551"/>
      <c r="EL283" s="569"/>
      <c r="EM283" s="551"/>
      <c r="EN283" s="569"/>
      <c r="EO283" s="551"/>
      <c r="EP283" s="569"/>
      <c r="EQ283" s="551"/>
      <c r="ER283" s="569"/>
      <c r="ES283" s="551"/>
      <c r="ET283" s="569"/>
      <c r="EU283" s="551"/>
      <c r="EV283" s="569"/>
      <c r="EW283" s="551"/>
      <c r="EX283" s="569"/>
      <c r="EY283" s="551"/>
      <c r="EZ283" s="569"/>
      <c r="FA283" s="551"/>
      <c r="FB283" s="569"/>
      <c r="FC283" s="551"/>
      <c r="FD283" s="569"/>
      <c r="FE283" s="551"/>
      <c r="FF283" s="569"/>
      <c r="FG283" s="551"/>
      <c r="FH283" s="569"/>
      <c r="FI283" s="551"/>
      <c r="FJ283" s="569"/>
      <c r="FK283" s="551"/>
      <c r="FL283" s="569"/>
      <c r="FM283" s="551"/>
      <c r="FN283" s="569"/>
      <c r="FO283" s="551"/>
      <c r="FP283" s="569"/>
      <c r="FQ283" s="551"/>
      <c r="FR283" s="569"/>
      <c r="FS283" s="551"/>
      <c r="FT283" s="569"/>
      <c r="FU283" s="551"/>
      <c r="FV283" s="569"/>
      <c r="FW283" s="551"/>
      <c r="FX283" s="569"/>
      <c r="FY283" s="551"/>
      <c r="FZ283" s="569"/>
      <c r="GA283" s="551"/>
      <c r="GB283" s="569"/>
      <c r="GC283" s="551"/>
      <c r="GD283" s="569"/>
      <c r="GE283" s="551"/>
      <c r="GF283" s="569"/>
      <c r="GG283" s="551"/>
      <c r="GH283" s="569"/>
      <c r="GI283" s="551"/>
      <c r="GJ283" s="569"/>
      <c r="GK283" s="551"/>
      <c r="GL283" s="569"/>
      <c r="GM283" s="551"/>
      <c r="GN283" s="569"/>
      <c r="GO283" s="551"/>
      <c r="GP283" s="569"/>
      <c r="GQ283" s="551"/>
      <c r="GR283" s="569"/>
      <c r="GS283" s="551"/>
      <c r="GT283" s="569"/>
      <c r="GU283" s="551"/>
      <c r="GV283" s="569"/>
      <c r="GW283" s="551"/>
      <c r="GX283" s="569"/>
      <c r="GY283" s="551"/>
      <c r="GZ283" s="569"/>
      <c r="HA283" s="551"/>
      <c r="HB283" s="569"/>
      <c r="HC283" s="551"/>
      <c r="HD283" s="569"/>
      <c r="HE283" s="551"/>
      <c r="HF283" s="569"/>
      <c r="HG283" s="551"/>
      <c r="HH283" s="569"/>
      <c r="HI283" s="551"/>
      <c r="HJ283" s="569"/>
      <c r="HK283" s="551"/>
      <c r="HL283" s="569"/>
      <c r="HM283" s="551"/>
      <c r="HN283" s="569"/>
      <c r="HO283" s="551"/>
      <c r="HP283" s="569"/>
      <c r="HQ283" s="551"/>
      <c r="HR283" s="569"/>
      <c r="HS283" s="551"/>
      <c r="HT283" s="569"/>
      <c r="HU283" s="551"/>
      <c r="HV283" s="569"/>
      <c r="HW283" s="551"/>
      <c r="HX283" s="569"/>
      <c r="HY283" s="551"/>
      <c r="HZ283" s="569"/>
      <c r="IA283" s="551"/>
      <c r="IB283" s="569"/>
      <c r="IC283" s="551"/>
      <c r="ID283" s="569"/>
      <c r="IE283" s="551"/>
      <c r="IF283" s="569"/>
      <c r="IG283" s="551"/>
      <c r="IH283" s="569"/>
      <c r="II283" s="551"/>
      <c r="IJ283" s="569"/>
      <c r="IK283" s="551"/>
      <c r="IL283" s="569"/>
      <c r="IM283" s="551"/>
      <c r="IN283" s="569"/>
      <c r="IO283" s="551"/>
      <c r="IP283" s="569"/>
      <c r="IQ283" s="551"/>
      <c r="IR283" s="569"/>
      <c r="IS283" s="551"/>
      <c r="IT283" s="569"/>
      <c r="IU283" s="551"/>
      <c r="IV283" s="569"/>
    </row>
    <row r="284" spans="1:10" ht="15.75" customHeight="1">
      <c r="A284" s="1158"/>
      <c r="B284" s="1662" t="s">
        <v>1624</v>
      </c>
      <c r="C284" s="1663"/>
      <c r="D284" s="1665"/>
      <c r="E284" s="871"/>
      <c r="F284" s="553"/>
      <c r="G284" s="905"/>
      <c r="H284" s="884"/>
      <c r="I284" s="844"/>
      <c r="J284" s="844"/>
    </row>
    <row r="285" spans="1:10" ht="15.75" customHeight="1">
      <c r="A285" s="1153">
        <v>1</v>
      </c>
      <c r="B285" s="992" t="s">
        <v>1842</v>
      </c>
      <c r="C285" s="850">
        <v>1952</v>
      </c>
      <c r="D285" s="958" t="s">
        <v>1350</v>
      </c>
      <c r="E285" s="875">
        <v>675000</v>
      </c>
      <c r="F285" s="566">
        <v>0</v>
      </c>
      <c r="G285" s="914">
        <v>0</v>
      </c>
      <c r="H285" s="879">
        <f aca="true" t="shared" si="11" ref="H285:H290">E285+G285</f>
        <v>675000</v>
      </c>
      <c r="I285" s="1201"/>
      <c r="J285" s="1201"/>
    </row>
    <row r="286" spans="1:10" ht="15.75" customHeight="1">
      <c r="A286" s="1153">
        <v>2</v>
      </c>
      <c r="B286" s="993" t="s">
        <v>1844</v>
      </c>
      <c r="C286" s="854">
        <v>1932</v>
      </c>
      <c r="D286" s="947" t="s">
        <v>1350</v>
      </c>
      <c r="E286" s="875">
        <v>675000</v>
      </c>
      <c r="F286" s="546">
        <v>0</v>
      </c>
      <c r="G286" s="898">
        <v>0</v>
      </c>
      <c r="H286" s="879">
        <f t="shared" si="11"/>
        <v>675000</v>
      </c>
      <c r="I286" s="839"/>
      <c r="J286" s="839"/>
    </row>
    <row r="287" spans="1:10" ht="15.75" customHeight="1">
      <c r="A287" s="1153">
        <v>3</v>
      </c>
      <c r="B287" s="993" t="s">
        <v>1846</v>
      </c>
      <c r="C287" s="854">
        <v>1940</v>
      </c>
      <c r="D287" s="947" t="s">
        <v>1317</v>
      </c>
      <c r="E287" s="875">
        <v>675000</v>
      </c>
      <c r="F287" s="560">
        <v>0</v>
      </c>
      <c r="G287" s="915">
        <v>0</v>
      </c>
      <c r="H287" s="879">
        <f t="shared" si="11"/>
        <v>675000</v>
      </c>
      <c r="I287" s="843"/>
      <c r="J287" s="843"/>
    </row>
    <row r="288" spans="1:10" ht="15.75" customHeight="1">
      <c r="A288" s="1153">
        <v>4</v>
      </c>
      <c r="B288" s="993" t="s">
        <v>1847</v>
      </c>
      <c r="C288" s="854">
        <v>1930</v>
      </c>
      <c r="D288" s="947" t="s">
        <v>1350</v>
      </c>
      <c r="E288" s="875">
        <v>675000</v>
      </c>
      <c r="F288" s="560">
        <v>0</v>
      </c>
      <c r="G288" s="915">
        <v>0</v>
      </c>
      <c r="H288" s="879">
        <f t="shared" si="11"/>
        <v>675000</v>
      </c>
      <c r="I288" s="843"/>
      <c r="J288" s="843"/>
    </row>
    <row r="289" spans="1:10" ht="15.75" customHeight="1">
      <c r="A289" s="1153">
        <v>5</v>
      </c>
      <c r="B289" s="993" t="s">
        <v>1849</v>
      </c>
      <c r="C289" s="854">
        <v>1952</v>
      </c>
      <c r="D289" s="947" t="s">
        <v>1324</v>
      </c>
      <c r="E289" s="875">
        <v>675000</v>
      </c>
      <c r="F289" s="560"/>
      <c r="G289" s="915"/>
      <c r="H289" s="879">
        <f t="shared" si="11"/>
        <v>675000</v>
      </c>
      <c r="I289" s="843"/>
      <c r="J289" s="843"/>
    </row>
    <row r="290" spans="1:10" ht="15.75" customHeight="1">
      <c r="A290" s="1153">
        <v>6</v>
      </c>
      <c r="B290" s="967" t="s">
        <v>1869</v>
      </c>
      <c r="C290" s="1152">
        <v>1935</v>
      </c>
      <c r="D290" s="930" t="s">
        <v>1317</v>
      </c>
      <c r="E290" s="875">
        <v>675000</v>
      </c>
      <c r="F290" s="560">
        <v>0</v>
      </c>
      <c r="G290" s="915">
        <v>0</v>
      </c>
      <c r="H290" s="879">
        <f t="shared" si="11"/>
        <v>675000</v>
      </c>
      <c r="I290" s="843"/>
      <c r="J290" s="843"/>
    </row>
    <row r="291" spans="1:10" ht="15.75" customHeight="1">
      <c r="A291" s="1153">
        <v>7</v>
      </c>
      <c r="B291" s="994" t="s">
        <v>1848</v>
      </c>
      <c r="C291" s="846">
        <v>1938</v>
      </c>
      <c r="D291" s="939" t="s">
        <v>1342</v>
      </c>
      <c r="E291" s="875">
        <v>675000</v>
      </c>
      <c r="F291" s="546"/>
      <c r="G291" s="898"/>
      <c r="H291" s="875">
        <v>675000</v>
      </c>
      <c r="I291" s="839"/>
      <c r="J291" s="839"/>
    </row>
    <row r="292" spans="1:10" ht="15.75" customHeight="1">
      <c r="A292" s="1153">
        <v>8</v>
      </c>
      <c r="B292" s="994" t="s">
        <v>1851</v>
      </c>
      <c r="C292" s="846">
        <v>1944</v>
      </c>
      <c r="D292" s="939" t="s">
        <v>1316</v>
      </c>
      <c r="E292" s="875">
        <v>675000</v>
      </c>
      <c r="F292" s="546"/>
      <c r="G292" s="898"/>
      <c r="H292" s="875">
        <v>675000</v>
      </c>
      <c r="I292" s="839"/>
      <c r="J292" s="839"/>
    </row>
    <row r="293" spans="1:10" ht="15.75" customHeight="1">
      <c r="A293" s="1153">
        <v>9</v>
      </c>
      <c r="B293" s="995" t="s">
        <v>1812</v>
      </c>
      <c r="C293" s="848">
        <v>1932</v>
      </c>
      <c r="D293" s="941" t="s">
        <v>1342</v>
      </c>
      <c r="E293" s="875">
        <v>675000</v>
      </c>
      <c r="F293" s="567"/>
      <c r="G293" s="916"/>
      <c r="H293" s="885">
        <v>675000</v>
      </c>
      <c r="I293" s="839"/>
      <c r="J293" s="839"/>
    </row>
    <row r="294" spans="1:10" ht="15.75" customHeight="1">
      <c r="A294" s="1153">
        <v>10</v>
      </c>
      <c r="B294" s="994" t="s">
        <v>1843</v>
      </c>
      <c r="C294" s="846">
        <v>1953</v>
      </c>
      <c r="D294" s="939" t="s">
        <v>1342</v>
      </c>
      <c r="E294" s="875">
        <v>675000</v>
      </c>
      <c r="F294" s="546"/>
      <c r="G294" s="898"/>
      <c r="H294" s="875">
        <f>SUM(E294:G294)</f>
        <v>675000</v>
      </c>
      <c r="I294" s="839"/>
      <c r="J294" s="839"/>
    </row>
    <row r="295" spans="1:10" ht="15.75" customHeight="1">
      <c r="A295" s="1153">
        <v>11</v>
      </c>
      <c r="B295" s="996" t="s">
        <v>928</v>
      </c>
      <c r="C295" s="855">
        <v>1948</v>
      </c>
      <c r="D295" s="946" t="s">
        <v>1324</v>
      </c>
      <c r="E295" s="875">
        <v>675000</v>
      </c>
      <c r="F295" s="546"/>
      <c r="G295" s="898"/>
      <c r="H295" s="875">
        <f>SUM(E295:G295)</f>
        <v>675000</v>
      </c>
      <c r="I295" s="839"/>
      <c r="J295" s="839"/>
    </row>
    <row r="296" spans="1:10" ht="15.75" customHeight="1">
      <c r="A296" s="1153">
        <v>12</v>
      </c>
      <c r="B296" s="996" t="s">
        <v>2768</v>
      </c>
      <c r="C296" s="855">
        <v>1941</v>
      </c>
      <c r="D296" s="946" t="s">
        <v>1659</v>
      </c>
      <c r="E296" s="875">
        <v>675000</v>
      </c>
      <c r="F296" s="546"/>
      <c r="G296" s="898"/>
      <c r="H296" s="875">
        <f>SUM(E296:G296)</f>
        <v>675000</v>
      </c>
      <c r="I296" s="839"/>
      <c r="J296" s="839"/>
    </row>
    <row r="297" spans="1:10" ht="15.75" customHeight="1">
      <c r="A297" s="1153">
        <v>13</v>
      </c>
      <c r="B297" s="969" t="s">
        <v>1198</v>
      </c>
      <c r="C297" s="1147">
        <v>1946</v>
      </c>
      <c r="D297" s="927" t="s">
        <v>1314</v>
      </c>
      <c r="E297" s="875">
        <v>675000</v>
      </c>
      <c r="F297" s="546"/>
      <c r="G297" s="898"/>
      <c r="H297" s="875">
        <f>SUM(E297:G297)</f>
        <v>675000</v>
      </c>
      <c r="I297" s="1202"/>
      <c r="J297" s="1202"/>
    </row>
    <row r="298" spans="1:10" ht="15.75" customHeight="1">
      <c r="A298" s="1153">
        <v>14</v>
      </c>
      <c r="B298" s="1784" t="s">
        <v>2866</v>
      </c>
      <c r="C298" s="1785">
        <v>1928</v>
      </c>
      <c r="D298" s="964" t="s">
        <v>1320</v>
      </c>
      <c r="E298" s="1786">
        <v>675000</v>
      </c>
      <c r="F298" s="1787"/>
      <c r="G298" s="1788"/>
      <c r="H298" s="1789">
        <f>G298+E298</f>
        <v>675000</v>
      </c>
      <c r="I298" s="1229"/>
      <c r="J298" s="1230"/>
    </row>
    <row r="299" spans="1:10" ht="15.75" customHeight="1">
      <c r="A299" s="1148"/>
      <c r="B299" s="1634" t="s">
        <v>478</v>
      </c>
      <c r="C299" s="1635"/>
      <c r="D299" s="1635"/>
      <c r="E299" s="869">
        <f>SUM(E285:E298)</f>
        <v>9450000</v>
      </c>
      <c r="F299" s="550"/>
      <c r="G299" s="922"/>
      <c r="H299" s="869">
        <f>SUM(H285:H298)</f>
        <v>9450000</v>
      </c>
      <c r="I299" s="1197"/>
      <c r="J299" s="1175"/>
    </row>
    <row r="300" spans="1:10" ht="15.75" customHeight="1">
      <c r="A300" s="1149"/>
      <c r="B300" s="1642" t="s">
        <v>2152</v>
      </c>
      <c r="C300" s="1643"/>
      <c r="D300" s="1644"/>
      <c r="E300" s="871"/>
      <c r="F300" s="553"/>
      <c r="G300" s="905"/>
      <c r="H300" s="871"/>
      <c r="I300" s="844"/>
      <c r="J300" s="844"/>
    </row>
    <row r="301" spans="1:10" ht="15.75" customHeight="1">
      <c r="A301" s="1147">
        <v>1</v>
      </c>
      <c r="B301" s="997" t="s">
        <v>1852</v>
      </c>
      <c r="C301" s="850">
        <v>1971</v>
      </c>
      <c r="D301" s="928" t="s">
        <v>1659</v>
      </c>
      <c r="E301" s="877">
        <v>270000</v>
      </c>
      <c r="F301" s="560">
        <v>0</v>
      </c>
      <c r="G301" s="915">
        <v>0</v>
      </c>
      <c r="H301" s="877">
        <f>E301+G301</f>
        <v>270000</v>
      </c>
      <c r="I301" s="843"/>
      <c r="J301" s="843" t="s">
        <v>1960</v>
      </c>
    </row>
    <row r="302" spans="1:10" ht="15.75" customHeight="1">
      <c r="A302" s="1147">
        <v>2</v>
      </c>
      <c r="B302" s="986" t="s">
        <v>1853</v>
      </c>
      <c r="C302" s="846">
        <v>1980</v>
      </c>
      <c r="D302" s="928" t="s">
        <v>1324</v>
      </c>
      <c r="E302" s="877">
        <v>270000</v>
      </c>
      <c r="F302" s="560">
        <v>0</v>
      </c>
      <c r="G302" s="915">
        <v>0</v>
      </c>
      <c r="H302" s="877">
        <f aca="true" t="shared" si="12" ref="H302:H333">E302+G302</f>
        <v>270000</v>
      </c>
      <c r="I302" s="843"/>
      <c r="J302" s="843"/>
    </row>
    <row r="303" spans="1:10" ht="15.75" customHeight="1">
      <c r="A303" s="1147">
        <v>3</v>
      </c>
      <c r="B303" s="986" t="s">
        <v>2830</v>
      </c>
      <c r="C303" s="846">
        <v>1983</v>
      </c>
      <c r="D303" s="928" t="s">
        <v>1603</v>
      </c>
      <c r="E303" s="877">
        <v>270000</v>
      </c>
      <c r="F303" s="560">
        <v>0</v>
      </c>
      <c r="G303" s="915">
        <v>0</v>
      </c>
      <c r="H303" s="877">
        <f t="shared" si="12"/>
        <v>270000</v>
      </c>
      <c r="I303" s="843"/>
      <c r="J303" s="843"/>
    </row>
    <row r="304" spans="1:10" ht="15.75" customHeight="1">
      <c r="A304" s="1147">
        <v>4</v>
      </c>
      <c r="B304" s="986" t="s">
        <v>2559</v>
      </c>
      <c r="C304" s="846">
        <v>1981</v>
      </c>
      <c r="D304" s="928" t="s">
        <v>1322</v>
      </c>
      <c r="E304" s="877">
        <v>270000</v>
      </c>
      <c r="F304" s="560">
        <v>0</v>
      </c>
      <c r="G304" s="915">
        <v>0</v>
      </c>
      <c r="H304" s="877">
        <f t="shared" si="12"/>
        <v>270000</v>
      </c>
      <c r="I304" s="843"/>
      <c r="J304" s="843"/>
    </row>
    <row r="305" spans="1:10" ht="15.75" customHeight="1">
      <c r="A305" s="1147">
        <v>5</v>
      </c>
      <c r="B305" s="986" t="s">
        <v>1854</v>
      </c>
      <c r="C305" s="846">
        <v>1980</v>
      </c>
      <c r="D305" s="928" t="s">
        <v>1603</v>
      </c>
      <c r="E305" s="877">
        <v>270000</v>
      </c>
      <c r="F305" s="560">
        <v>0</v>
      </c>
      <c r="G305" s="915">
        <v>0</v>
      </c>
      <c r="H305" s="877">
        <f t="shared" si="12"/>
        <v>270000</v>
      </c>
      <c r="I305" s="843"/>
      <c r="J305" s="843"/>
    </row>
    <row r="306" spans="1:10" ht="15.75" customHeight="1">
      <c r="A306" s="1147">
        <v>6</v>
      </c>
      <c r="B306" s="986" t="s">
        <v>1855</v>
      </c>
      <c r="C306" s="846">
        <v>1954</v>
      </c>
      <c r="D306" s="928" t="s">
        <v>1659</v>
      </c>
      <c r="E306" s="877">
        <v>270000</v>
      </c>
      <c r="F306" s="560">
        <v>0</v>
      </c>
      <c r="G306" s="915">
        <v>0</v>
      </c>
      <c r="H306" s="877">
        <f t="shared" si="12"/>
        <v>270000</v>
      </c>
      <c r="I306" s="843"/>
      <c r="J306" s="843"/>
    </row>
    <row r="307" spans="1:10" ht="15.75" customHeight="1">
      <c r="A307" s="1147">
        <v>7</v>
      </c>
      <c r="B307" s="986" t="s">
        <v>1856</v>
      </c>
      <c r="C307" s="846">
        <v>1967</v>
      </c>
      <c r="D307" s="928" t="s">
        <v>1316</v>
      </c>
      <c r="E307" s="877">
        <v>270000</v>
      </c>
      <c r="F307" s="560">
        <v>0</v>
      </c>
      <c r="G307" s="915">
        <v>0</v>
      </c>
      <c r="H307" s="877">
        <f t="shared" si="12"/>
        <v>270000</v>
      </c>
      <c r="I307" s="843"/>
      <c r="J307" s="843"/>
    </row>
    <row r="308" spans="1:10" ht="15.75" customHeight="1">
      <c r="A308" s="1147">
        <v>8</v>
      </c>
      <c r="B308" s="986" t="s">
        <v>1857</v>
      </c>
      <c r="C308" s="846">
        <v>1954</v>
      </c>
      <c r="D308" s="928" t="s">
        <v>1659</v>
      </c>
      <c r="E308" s="877">
        <v>270000</v>
      </c>
      <c r="F308" s="560">
        <v>0</v>
      </c>
      <c r="G308" s="915">
        <v>0</v>
      </c>
      <c r="H308" s="877">
        <f t="shared" si="12"/>
        <v>270000</v>
      </c>
      <c r="I308" s="843"/>
      <c r="J308" s="843"/>
    </row>
    <row r="309" spans="1:10" ht="15.75" customHeight="1">
      <c r="A309" s="1147">
        <v>9</v>
      </c>
      <c r="B309" s="986" t="s">
        <v>1858</v>
      </c>
      <c r="C309" s="846">
        <v>1981</v>
      </c>
      <c r="D309" s="928" t="s">
        <v>1314</v>
      </c>
      <c r="E309" s="877">
        <v>270000</v>
      </c>
      <c r="F309" s="560">
        <v>0</v>
      </c>
      <c r="G309" s="915">
        <v>0</v>
      </c>
      <c r="H309" s="877">
        <f t="shared" si="12"/>
        <v>270000</v>
      </c>
      <c r="I309" s="843"/>
      <c r="J309" s="843"/>
    </row>
    <row r="310" spans="1:10" ht="15.75" customHeight="1">
      <c r="A310" s="1147">
        <v>10</v>
      </c>
      <c r="B310" s="986" t="s">
        <v>1859</v>
      </c>
      <c r="C310" s="846">
        <v>1977</v>
      </c>
      <c r="D310" s="928" t="s">
        <v>1314</v>
      </c>
      <c r="E310" s="877">
        <v>270000</v>
      </c>
      <c r="F310" s="560">
        <v>0</v>
      </c>
      <c r="G310" s="915">
        <v>0</v>
      </c>
      <c r="H310" s="877">
        <f t="shared" si="12"/>
        <v>270000</v>
      </c>
      <c r="I310" s="843"/>
      <c r="J310" s="843"/>
    </row>
    <row r="311" spans="1:10" ht="15.75" customHeight="1">
      <c r="A311" s="1147">
        <v>11</v>
      </c>
      <c r="B311" s="986" t="s">
        <v>1860</v>
      </c>
      <c r="C311" s="846">
        <v>1958</v>
      </c>
      <c r="D311" s="928" t="s">
        <v>1317</v>
      </c>
      <c r="E311" s="877">
        <v>270000</v>
      </c>
      <c r="F311" s="560">
        <v>0</v>
      </c>
      <c r="G311" s="915">
        <v>0</v>
      </c>
      <c r="H311" s="877">
        <f t="shared" si="12"/>
        <v>270000</v>
      </c>
      <c r="I311" s="843"/>
      <c r="J311" s="843"/>
    </row>
    <row r="312" spans="1:10" ht="15.75" customHeight="1">
      <c r="A312" s="1147">
        <v>12</v>
      </c>
      <c r="B312" s="986" t="s">
        <v>1861</v>
      </c>
      <c r="C312" s="846">
        <v>1992</v>
      </c>
      <c r="D312" s="928" t="s">
        <v>1316</v>
      </c>
      <c r="E312" s="877">
        <v>270000</v>
      </c>
      <c r="F312" s="560">
        <v>0</v>
      </c>
      <c r="G312" s="915">
        <v>0</v>
      </c>
      <c r="H312" s="877">
        <f t="shared" si="12"/>
        <v>270000</v>
      </c>
      <c r="I312" s="843"/>
      <c r="J312" s="843"/>
    </row>
    <row r="313" spans="1:10" ht="15.75" customHeight="1">
      <c r="A313" s="1147">
        <v>13</v>
      </c>
      <c r="B313" s="986" t="s">
        <v>2560</v>
      </c>
      <c r="C313" s="846">
        <v>1971</v>
      </c>
      <c r="D313" s="928" t="s">
        <v>1342</v>
      </c>
      <c r="E313" s="877">
        <v>270000</v>
      </c>
      <c r="F313" s="560">
        <v>0</v>
      </c>
      <c r="G313" s="915">
        <v>0</v>
      </c>
      <c r="H313" s="877">
        <f t="shared" si="12"/>
        <v>270000</v>
      </c>
      <c r="I313" s="843"/>
      <c r="J313" s="843"/>
    </row>
    <row r="314" spans="1:10" ht="15.75" customHeight="1">
      <c r="A314" s="1147">
        <v>14</v>
      </c>
      <c r="B314" s="986" t="s">
        <v>1862</v>
      </c>
      <c r="C314" s="846">
        <v>1984</v>
      </c>
      <c r="D314" s="928" t="s">
        <v>1350</v>
      </c>
      <c r="E314" s="877">
        <v>270000</v>
      </c>
      <c r="F314" s="560">
        <v>0</v>
      </c>
      <c r="G314" s="915">
        <v>0</v>
      </c>
      <c r="H314" s="877">
        <f t="shared" si="12"/>
        <v>270000</v>
      </c>
      <c r="I314" s="843"/>
      <c r="J314" s="843"/>
    </row>
    <row r="315" spans="1:10" ht="15.75" customHeight="1">
      <c r="A315" s="1147">
        <v>15</v>
      </c>
      <c r="B315" s="986" t="s">
        <v>1863</v>
      </c>
      <c r="C315" s="846">
        <v>1971</v>
      </c>
      <c r="D315" s="928" t="s">
        <v>1314</v>
      </c>
      <c r="E315" s="877">
        <v>270000</v>
      </c>
      <c r="F315" s="560">
        <v>0</v>
      </c>
      <c r="G315" s="915">
        <v>0</v>
      </c>
      <c r="H315" s="877">
        <f t="shared" si="12"/>
        <v>270000</v>
      </c>
      <c r="I315" s="843"/>
      <c r="J315" s="843"/>
    </row>
    <row r="316" spans="1:10" ht="15.75" customHeight="1">
      <c r="A316" s="1147">
        <v>16</v>
      </c>
      <c r="B316" s="986" t="s">
        <v>1864</v>
      </c>
      <c r="C316" s="846">
        <v>1957</v>
      </c>
      <c r="D316" s="928" t="s">
        <v>1350</v>
      </c>
      <c r="E316" s="877">
        <v>270000</v>
      </c>
      <c r="F316" s="560">
        <v>0</v>
      </c>
      <c r="G316" s="915">
        <v>0</v>
      </c>
      <c r="H316" s="877">
        <f t="shared" si="12"/>
        <v>270000</v>
      </c>
      <c r="I316" s="843"/>
      <c r="J316" s="843"/>
    </row>
    <row r="317" spans="1:10" ht="15.75" customHeight="1">
      <c r="A317" s="1147">
        <v>17</v>
      </c>
      <c r="B317" s="986" t="s">
        <v>1865</v>
      </c>
      <c r="C317" s="846">
        <v>1953</v>
      </c>
      <c r="D317" s="928" t="s">
        <v>1350</v>
      </c>
      <c r="E317" s="877">
        <v>270000</v>
      </c>
      <c r="F317" s="560">
        <v>0</v>
      </c>
      <c r="G317" s="915">
        <v>0</v>
      </c>
      <c r="H317" s="877">
        <f t="shared" si="12"/>
        <v>270000</v>
      </c>
      <c r="I317" s="843"/>
      <c r="J317" s="843"/>
    </row>
    <row r="318" spans="1:10" ht="15.75" customHeight="1">
      <c r="A318" s="1147">
        <v>18</v>
      </c>
      <c r="B318" s="986" t="s">
        <v>1866</v>
      </c>
      <c r="C318" s="846">
        <v>1953</v>
      </c>
      <c r="D318" s="928" t="s">
        <v>1314</v>
      </c>
      <c r="E318" s="877">
        <v>270000</v>
      </c>
      <c r="F318" s="560">
        <v>0</v>
      </c>
      <c r="G318" s="915">
        <v>0</v>
      </c>
      <c r="H318" s="877">
        <f t="shared" si="12"/>
        <v>270000</v>
      </c>
      <c r="I318" s="843"/>
      <c r="J318" s="843"/>
    </row>
    <row r="319" spans="1:10" ht="15.75" customHeight="1">
      <c r="A319" s="1147">
        <v>19</v>
      </c>
      <c r="B319" s="986" t="s">
        <v>1867</v>
      </c>
      <c r="C319" s="846">
        <v>1952</v>
      </c>
      <c r="D319" s="928" t="s">
        <v>1324</v>
      </c>
      <c r="E319" s="877">
        <v>270000</v>
      </c>
      <c r="F319" s="560">
        <v>0</v>
      </c>
      <c r="G319" s="915">
        <v>0</v>
      </c>
      <c r="H319" s="877">
        <f t="shared" si="12"/>
        <v>270000</v>
      </c>
      <c r="I319" s="843"/>
      <c r="J319" s="843"/>
    </row>
    <row r="320" spans="1:10" ht="15.75" customHeight="1">
      <c r="A320" s="1147">
        <v>20</v>
      </c>
      <c r="B320" s="986" t="s">
        <v>1868</v>
      </c>
      <c r="C320" s="846">
        <v>1961</v>
      </c>
      <c r="D320" s="928" t="s">
        <v>1350</v>
      </c>
      <c r="E320" s="877">
        <v>270000</v>
      </c>
      <c r="F320" s="560">
        <v>0</v>
      </c>
      <c r="G320" s="915">
        <v>0</v>
      </c>
      <c r="H320" s="877">
        <f t="shared" si="12"/>
        <v>270000</v>
      </c>
      <c r="I320" s="843"/>
      <c r="J320" s="843"/>
    </row>
    <row r="321" spans="1:10" ht="15.75" customHeight="1">
      <c r="A321" s="1147">
        <v>21</v>
      </c>
      <c r="B321" s="986" t="s">
        <v>1869</v>
      </c>
      <c r="C321" s="846">
        <v>1935</v>
      </c>
      <c r="D321" s="928" t="s">
        <v>1317</v>
      </c>
      <c r="E321" s="877">
        <v>270000</v>
      </c>
      <c r="F321" s="560">
        <v>0</v>
      </c>
      <c r="G321" s="915">
        <v>0</v>
      </c>
      <c r="H321" s="877">
        <f t="shared" si="12"/>
        <v>270000</v>
      </c>
      <c r="I321" s="843"/>
      <c r="J321" s="843"/>
    </row>
    <row r="322" spans="1:10" ht="15.75" customHeight="1">
      <c r="A322" s="1147">
        <v>22</v>
      </c>
      <c r="B322" s="986" t="s">
        <v>2561</v>
      </c>
      <c r="C322" s="846">
        <v>1970</v>
      </c>
      <c r="D322" s="928" t="s">
        <v>1350</v>
      </c>
      <c r="E322" s="877">
        <v>270000</v>
      </c>
      <c r="F322" s="560">
        <v>0</v>
      </c>
      <c r="G322" s="915">
        <v>0</v>
      </c>
      <c r="H322" s="877">
        <f t="shared" si="12"/>
        <v>270000</v>
      </c>
      <c r="I322" s="843"/>
      <c r="J322" s="843"/>
    </row>
    <row r="323" spans="1:10" ht="15.75" customHeight="1">
      <c r="A323" s="1147">
        <v>23</v>
      </c>
      <c r="B323" s="986" t="s">
        <v>1163</v>
      </c>
      <c r="C323" s="846">
        <v>1970</v>
      </c>
      <c r="D323" s="928" t="s">
        <v>1314</v>
      </c>
      <c r="E323" s="877">
        <v>270000</v>
      </c>
      <c r="F323" s="560">
        <v>0</v>
      </c>
      <c r="G323" s="915"/>
      <c r="H323" s="877">
        <f t="shared" si="12"/>
        <v>270000</v>
      </c>
      <c r="I323" s="843"/>
      <c r="J323" s="1187"/>
    </row>
    <row r="324" spans="1:10" ht="15.75" customHeight="1">
      <c r="A324" s="1147">
        <v>24</v>
      </c>
      <c r="B324" s="998" t="s">
        <v>2562</v>
      </c>
      <c r="C324" s="860">
        <v>1970</v>
      </c>
      <c r="D324" s="959" t="s">
        <v>1350</v>
      </c>
      <c r="E324" s="886">
        <v>810000</v>
      </c>
      <c r="F324" s="571">
        <v>0</v>
      </c>
      <c r="G324" s="923">
        <v>0</v>
      </c>
      <c r="H324" s="886">
        <f t="shared" si="12"/>
        <v>810000</v>
      </c>
      <c r="I324" s="843"/>
      <c r="J324" s="843"/>
    </row>
    <row r="325" spans="1:10" ht="15.75" customHeight="1">
      <c r="A325" s="1147">
        <v>25</v>
      </c>
      <c r="B325" s="999" t="s">
        <v>1870</v>
      </c>
      <c r="C325" s="861">
        <v>1965</v>
      </c>
      <c r="D325" s="959" t="s">
        <v>1316</v>
      </c>
      <c r="E325" s="886">
        <v>540000</v>
      </c>
      <c r="F325" s="571">
        <v>0</v>
      </c>
      <c r="G325" s="923">
        <v>0</v>
      </c>
      <c r="H325" s="886">
        <f t="shared" si="12"/>
        <v>540000</v>
      </c>
      <c r="I325" s="843"/>
      <c r="J325" s="843"/>
    </row>
    <row r="326" spans="1:10" ht="15.75" customHeight="1">
      <c r="A326" s="1147">
        <v>26</v>
      </c>
      <c r="B326" s="1000" t="s">
        <v>2563</v>
      </c>
      <c r="C326" s="854">
        <v>1985</v>
      </c>
      <c r="D326" s="928" t="s">
        <v>1603</v>
      </c>
      <c r="E326" s="877">
        <v>270000</v>
      </c>
      <c r="F326" s="560">
        <v>0</v>
      </c>
      <c r="G326" s="915">
        <v>0</v>
      </c>
      <c r="H326" s="877">
        <f t="shared" si="12"/>
        <v>270000</v>
      </c>
      <c r="I326" s="843"/>
      <c r="J326" s="843"/>
    </row>
    <row r="327" spans="1:10" ht="15.75" customHeight="1">
      <c r="A327" s="1147">
        <v>27</v>
      </c>
      <c r="B327" s="1000" t="s">
        <v>1871</v>
      </c>
      <c r="C327" s="854">
        <v>1959</v>
      </c>
      <c r="D327" s="928" t="s">
        <v>1350</v>
      </c>
      <c r="E327" s="877">
        <v>270000</v>
      </c>
      <c r="F327" s="560">
        <v>0</v>
      </c>
      <c r="G327" s="915">
        <v>0</v>
      </c>
      <c r="H327" s="877">
        <f t="shared" si="12"/>
        <v>270000</v>
      </c>
      <c r="I327" s="843"/>
      <c r="J327" s="843"/>
    </row>
    <row r="328" spans="1:10" ht="15.75" customHeight="1">
      <c r="A328" s="1147">
        <v>28</v>
      </c>
      <c r="B328" s="1000" t="s">
        <v>1667</v>
      </c>
      <c r="C328" s="854">
        <v>1980</v>
      </c>
      <c r="D328" s="928" t="s">
        <v>1603</v>
      </c>
      <c r="E328" s="877">
        <v>270000</v>
      </c>
      <c r="F328" s="560">
        <v>0</v>
      </c>
      <c r="G328" s="915">
        <v>0</v>
      </c>
      <c r="H328" s="877">
        <f t="shared" si="12"/>
        <v>270000</v>
      </c>
      <c r="I328" s="843"/>
      <c r="J328" s="843"/>
    </row>
    <row r="329" spans="1:10" ht="15.75" customHeight="1">
      <c r="A329" s="1147">
        <v>29</v>
      </c>
      <c r="B329" s="1000" t="s">
        <v>2029</v>
      </c>
      <c r="C329" s="854">
        <v>1960</v>
      </c>
      <c r="D329" s="928" t="s">
        <v>1659</v>
      </c>
      <c r="E329" s="877">
        <v>270000</v>
      </c>
      <c r="F329" s="553">
        <v>0</v>
      </c>
      <c r="G329" s="915">
        <v>0</v>
      </c>
      <c r="H329" s="877">
        <f t="shared" si="12"/>
        <v>270000</v>
      </c>
      <c r="I329" s="843"/>
      <c r="J329" s="843"/>
    </row>
    <row r="330" spans="1:10" ht="15.75" customHeight="1">
      <c r="A330" s="1147">
        <v>30</v>
      </c>
      <c r="B330" s="1000" t="s">
        <v>2115</v>
      </c>
      <c r="C330" s="854">
        <v>1955</v>
      </c>
      <c r="D330" s="928" t="s">
        <v>1342</v>
      </c>
      <c r="E330" s="877">
        <v>270000</v>
      </c>
      <c r="F330" s="560">
        <v>0</v>
      </c>
      <c r="G330" s="915">
        <v>0</v>
      </c>
      <c r="H330" s="877">
        <f t="shared" si="12"/>
        <v>270000</v>
      </c>
      <c r="I330" s="843"/>
      <c r="J330" s="843"/>
    </row>
    <row r="331" spans="1:10" ht="15.75" customHeight="1">
      <c r="A331" s="1147">
        <v>31</v>
      </c>
      <c r="B331" s="980" t="s">
        <v>2116</v>
      </c>
      <c r="C331" s="855">
        <v>1957</v>
      </c>
      <c r="D331" s="960" t="s">
        <v>1320</v>
      </c>
      <c r="E331" s="877">
        <v>270000</v>
      </c>
      <c r="F331" s="560">
        <v>0</v>
      </c>
      <c r="G331" s="915">
        <v>0</v>
      </c>
      <c r="H331" s="877">
        <f t="shared" si="12"/>
        <v>270000</v>
      </c>
      <c r="I331" s="843"/>
      <c r="J331" s="843"/>
    </row>
    <row r="332" spans="1:10" ht="15.75" customHeight="1">
      <c r="A332" s="1147">
        <v>32</v>
      </c>
      <c r="B332" s="980" t="s">
        <v>1751</v>
      </c>
      <c r="C332" s="855">
        <v>1985</v>
      </c>
      <c r="D332" s="960" t="s">
        <v>1659</v>
      </c>
      <c r="E332" s="877">
        <v>270000</v>
      </c>
      <c r="F332" s="560">
        <v>0</v>
      </c>
      <c r="G332" s="915">
        <v>0</v>
      </c>
      <c r="H332" s="877">
        <f t="shared" si="12"/>
        <v>270000</v>
      </c>
      <c r="I332" s="843"/>
      <c r="J332" s="843"/>
    </row>
    <row r="333" spans="1:10" ht="15.75" customHeight="1">
      <c r="A333" s="1147">
        <v>33</v>
      </c>
      <c r="B333" s="980" t="s">
        <v>2770</v>
      </c>
      <c r="C333" s="855">
        <v>1948</v>
      </c>
      <c r="D333" s="960" t="s">
        <v>1324</v>
      </c>
      <c r="E333" s="877">
        <v>270000</v>
      </c>
      <c r="F333" s="560">
        <v>0</v>
      </c>
      <c r="G333" s="915">
        <v>0</v>
      </c>
      <c r="H333" s="877">
        <f t="shared" si="12"/>
        <v>270000</v>
      </c>
      <c r="I333" s="843"/>
      <c r="J333" s="843"/>
    </row>
    <row r="334" spans="1:10" ht="15.75" customHeight="1">
      <c r="A334" s="1147">
        <v>34</v>
      </c>
      <c r="B334" s="986" t="s">
        <v>1654</v>
      </c>
      <c r="C334" s="846">
        <v>1932</v>
      </c>
      <c r="D334" s="927" t="s">
        <v>1342</v>
      </c>
      <c r="E334" s="866">
        <v>270000</v>
      </c>
      <c r="F334" s="560">
        <v>0</v>
      </c>
      <c r="G334" s="915">
        <v>0</v>
      </c>
      <c r="H334" s="866">
        <v>270000</v>
      </c>
      <c r="I334" s="843"/>
      <c r="J334" s="843"/>
    </row>
    <row r="335" spans="1:10" ht="15.75" customHeight="1">
      <c r="A335" s="1147">
        <v>35</v>
      </c>
      <c r="B335" s="986" t="s">
        <v>2003</v>
      </c>
      <c r="C335" s="846">
        <v>1982</v>
      </c>
      <c r="D335" s="928" t="s">
        <v>1350</v>
      </c>
      <c r="E335" s="866">
        <v>270000</v>
      </c>
      <c r="F335" s="560">
        <v>0</v>
      </c>
      <c r="G335" s="915"/>
      <c r="H335" s="866">
        <f aca="true" t="shared" si="13" ref="H335:H340">G335+E335</f>
        <v>270000</v>
      </c>
      <c r="I335" s="843"/>
      <c r="J335" s="843"/>
    </row>
    <row r="336" spans="1:10" ht="15.75" customHeight="1">
      <c r="A336" s="1147">
        <v>36</v>
      </c>
      <c r="B336" s="986" t="s">
        <v>1763</v>
      </c>
      <c r="C336" s="846">
        <v>1971</v>
      </c>
      <c r="D336" s="928" t="s">
        <v>1314</v>
      </c>
      <c r="E336" s="866">
        <v>270000</v>
      </c>
      <c r="F336" s="560">
        <v>0</v>
      </c>
      <c r="G336" s="915"/>
      <c r="H336" s="866">
        <f t="shared" si="13"/>
        <v>270000</v>
      </c>
      <c r="I336" s="839"/>
      <c r="J336" s="839"/>
    </row>
    <row r="337" spans="1:10" ht="15.75" customHeight="1">
      <c r="A337" s="1147">
        <v>37</v>
      </c>
      <c r="B337" s="1001" t="s">
        <v>1775</v>
      </c>
      <c r="C337" s="857">
        <v>1972</v>
      </c>
      <c r="D337" s="928" t="s">
        <v>1350</v>
      </c>
      <c r="E337" s="866">
        <v>270000</v>
      </c>
      <c r="F337" s="560">
        <v>0</v>
      </c>
      <c r="G337" s="915"/>
      <c r="H337" s="866">
        <f t="shared" si="13"/>
        <v>270000</v>
      </c>
      <c r="I337" s="841"/>
      <c r="J337" s="1178"/>
    </row>
    <row r="338" spans="1:10" ht="15.75" customHeight="1">
      <c r="A338" s="1147">
        <v>38</v>
      </c>
      <c r="B338" s="1001" t="s">
        <v>904</v>
      </c>
      <c r="C338" s="857">
        <v>1975</v>
      </c>
      <c r="D338" s="1224" t="s">
        <v>1314</v>
      </c>
      <c r="E338" s="866">
        <v>270000</v>
      </c>
      <c r="F338" s="553"/>
      <c r="G338" s="915"/>
      <c r="H338" s="866">
        <f t="shared" si="13"/>
        <v>270000</v>
      </c>
      <c r="I338" s="841"/>
      <c r="J338" s="1178"/>
    </row>
    <row r="339" spans="1:10" ht="15.75" customHeight="1">
      <c r="A339" s="1147">
        <v>39</v>
      </c>
      <c r="B339" s="1001" t="s">
        <v>905</v>
      </c>
      <c r="C339" s="857">
        <v>1969</v>
      </c>
      <c r="D339" s="1224" t="s">
        <v>1322</v>
      </c>
      <c r="E339" s="866">
        <v>270000</v>
      </c>
      <c r="F339" s="553"/>
      <c r="G339" s="915"/>
      <c r="H339" s="866">
        <f t="shared" si="13"/>
        <v>270000</v>
      </c>
      <c r="I339" s="841"/>
      <c r="J339" s="1178"/>
    </row>
    <row r="340" spans="1:10" ht="15.75" customHeight="1">
      <c r="A340" s="1147">
        <v>40</v>
      </c>
      <c r="B340" s="1784" t="s">
        <v>2866</v>
      </c>
      <c r="C340" s="1785">
        <v>1928</v>
      </c>
      <c r="D340" s="964" t="s">
        <v>1320</v>
      </c>
      <c r="E340" s="866">
        <v>270000</v>
      </c>
      <c r="F340" s="553"/>
      <c r="G340" s="915"/>
      <c r="H340" s="866">
        <f t="shared" si="13"/>
        <v>270000</v>
      </c>
      <c r="I340" s="841"/>
      <c r="J340" s="1178"/>
    </row>
    <row r="341" spans="1:10" ht="15.75" customHeight="1">
      <c r="A341" s="1148"/>
      <c r="B341" s="1634" t="s">
        <v>478</v>
      </c>
      <c r="C341" s="1635"/>
      <c r="D341" s="1635"/>
      <c r="E341" s="869">
        <f>SUM(E301:E340)</f>
        <v>11610000</v>
      </c>
      <c r="F341" s="550">
        <v>0</v>
      </c>
      <c r="G341" s="915"/>
      <c r="H341" s="869">
        <f>E341+G341</f>
        <v>11610000</v>
      </c>
      <c r="I341" s="1197"/>
      <c r="J341" s="1175"/>
    </row>
    <row r="342" spans="1:10" ht="15.75" customHeight="1">
      <c r="A342" s="1112"/>
      <c r="B342" s="1637" t="s">
        <v>2861</v>
      </c>
      <c r="C342" s="1638"/>
      <c r="D342" s="1638"/>
      <c r="E342" s="1638"/>
      <c r="F342" s="545"/>
      <c r="G342" s="894"/>
      <c r="H342" s="865"/>
      <c r="I342" s="1174"/>
      <c r="J342" s="1173"/>
    </row>
    <row r="343" spans="1:10" ht="15.75" customHeight="1">
      <c r="A343" s="1112">
        <v>1</v>
      </c>
      <c r="B343" s="1002" t="s">
        <v>1904</v>
      </c>
      <c r="C343" s="846">
        <v>1980</v>
      </c>
      <c r="D343" s="925" t="s">
        <v>1316</v>
      </c>
      <c r="E343" s="866">
        <v>405000</v>
      </c>
      <c r="F343" s="546"/>
      <c r="G343" s="895"/>
      <c r="H343" s="866">
        <v>405000</v>
      </c>
      <c r="I343" s="898"/>
      <c r="J343" s="898"/>
    </row>
    <row r="344" spans="1:10" ht="15.75" customHeight="1">
      <c r="A344" s="1112">
        <v>2</v>
      </c>
      <c r="B344" s="1002" t="s">
        <v>2840</v>
      </c>
      <c r="C344" s="846">
        <v>1986</v>
      </c>
      <c r="D344" s="925" t="s">
        <v>1350</v>
      </c>
      <c r="E344" s="866">
        <v>405000</v>
      </c>
      <c r="F344" s="546"/>
      <c r="G344" s="895"/>
      <c r="H344" s="866">
        <f>G344+E344</f>
        <v>405000</v>
      </c>
      <c r="I344" s="898"/>
      <c r="J344" s="898"/>
    </row>
    <row r="345" spans="1:10" ht="15.75" customHeight="1">
      <c r="A345" s="1148"/>
      <c r="B345" s="963" t="s">
        <v>478</v>
      </c>
      <c r="C345" s="846"/>
      <c r="D345" s="961"/>
      <c r="E345" s="887">
        <f>SUM(E343:E344)</f>
        <v>810000</v>
      </c>
      <c r="F345" s="552"/>
      <c r="G345" s="572"/>
      <c r="H345" s="869">
        <f>SUM(H343:H344)</f>
        <v>810000</v>
      </c>
      <c r="I345" s="1197"/>
      <c r="J345" s="1175"/>
    </row>
    <row r="346" spans="1:10" ht="15.75" customHeight="1">
      <c r="A346" s="1148"/>
      <c r="B346" s="1530" t="s">
        <v>1238</v>
      </c>
      <c r="C346" s="1531"/>
      <c r="D346" s="1532"/>
      <c r="E346" s="1530"/>
      <c r="F346" s="1531"/>
      <c r="G346" s="1532"/>
      <c r="H346" s="832"/>
      <c r="I346" s="845"/>
      <c r="J346" s="845"/>
    </row>
    <row r="347" spans="1:10" ht="15.75" customHeight="1">
      <c r="A347" s="1150">
        <v>1</v>
      </c>
      <c r="B347" s="1631" t="s">
        <v>1927</v>
      </c>
      <c r="C347" s="1632"/>
      <c r="D347" s="1633"/>
      <c r="E347" s="1225" t="s">
        <v>1320</v>
      </c>
      <c r="F347" s="547"/>
      <c r="G347" s="895"/>
      <c r="H347" s="866">
        <v>5400000</v>
      </c>
      <c r="I347" s="845"/>
      <c r="J347" s="845"/>
    </row>
    <row r="348" spans="1:10" ht="15.75" customHeight="1">
      <c r="A348" s="1150">
        <v>2</v>
      </c>
      <c r="B348" s="1631" t="s">
        <v>1928</v>
      </c>
      <c r="C348" s="1632"/>
      <c r="D348" s="1633"/>
      <c r="E348" s="1226" t="s">
        <v>1350</v>
      </c>
      <c r="F348" s="547"/>
      <c r="G348" s="895"/>
      <c r="H348" s="866">
        <v>5400000</v>
      </c>
      <c r="I348" s="845"/>
      <c r="J348" s="845"/>
    </row>
    <row r="349" spans="1:10" ht="15.75" customHeight="1">
      <c r="A349" s="1150">
        <v>3</v>
      </c>
      <c r="B349" s="1631" t="s">
        <v>1929</v>
      </c>
      <c r="C349" s="1632"/>
      <c r="D349" s="1633"/>
      <c r="E349" s="1226" t="s">
        <v>1659</v>
      </c>
      <c r="F349" s="547"/>
      <c r="G349" s="895"/>
      <c r="H349" s="866">
        <v>5400000</v>
      </c>
      <c r="I349" s="845"/>
      <c r="J349" s="845"/>
    </row>
    <row r="350" spans="1:10" ht="15.75" customHeight="1">
      <c r="A350" s="847"/>
      <c r="B350" s="1634" t="s">
        <v>478</v>
      </c>
      <c r="C350" s="1635"/>
      <c r="D350" s="1635"/>
      <c r="E350" s="887"/>
      <c r="F350" s="564"/>
      <c r="G350" s="572"/>
      <c r="H350" s="887">
        <f>SUM(H347:H349)</f>
        <v>16200000</v>
      </c>
      <c r="I350" s="845"/>
      <c r="J350" s="845"/>
    </row>
    <row r="351" spans="1:10" ht="15.75" customHeight="1">
      <c r="A351" s="1634" t="s">
        <v>575</v>
      </c>
      <c r="B351" s="1635"/>
      <c r="C351" s="1635"/>
      <c r="D351" s="1635"/>
      <c r="E351" s="573">
        <f>E350+E345+E341+E299+E283+E271+E248+E210+E198+E149+E33+E30+E24+E14+E10</f>
        <v>121365000</v>
      </c>
      <c r="F351" s="573"/>
      <c r="G351" s="924">
        <f>G345+G299+G283+G271+G248+G210+G198+G149+G33+G30+G24+G14+G10</f>
        <v>810000</v>
      </c>
      <c r="H351" s="573">
        <f>G350+H350+H345+H341+H299+H283+H271+H248+H210+H198+H149+H33+H30+H24+H14+H10</f>
        <v>138375000</v>
      </c>
      <c r="I351" s="1203"/>
      <c r="J351" s="924"/>
    </row>
    <row r="352" spans="1:10" s="1235" customFormat="1" ht="15.75" customHeight="1">
      <c r="A352" s="1234"/>
      <c r="B352" s="1639" t="s">
        <v>2434</v>
      </c>
      <c r="C352" s="1640"/>
      <c r="D352" s="1640"/>
      <c r="E352" s="1640"/>
      <c r="F352" s="1640"/>
      <c r="G352" s="1640"/>
      <c r="H352" s="1640"/>
      <c r="I352" s="1640"/>
      <c r="J352" s="1640"/>
    </row>
    <row r="353" spans="1:10" ht="15.75" customHeight="1">
      <c r="A353" s="1154"/>
      <c r="B353" s="1003"/>
      <c r="C353" s="1215"/>
      <c r="D353" s="1641" t="s">
        <v>1423</v>
      </c>
      <c r="E353" s="1641"/>
      <c r="F353" s="1641"/>
      <c r="G353" s="1641"/>
      <c r="H353" s="1641"/>
      <c r="I353" s="1641"/>
      <c r="J353" s="862"/>
    </row>
    <row r="354" spans="1:12" ht="15.75" customHeight="1">
      <c r="A354" s="1154"/>
      <c r="B354" s="1003" t="s">
        <v>194</v>
      </c>
      <c r="C354" s="1215"/>
      <c r="D354" s="1629" t="s">
        <v>538</v>
      </c>
      <c r="E354" s="1629"/>
      <c r="F354" s="574"/>
      <c r="G354" s="862"/>
      <c r="H354" s="888" t="s">
        <v>2810</v>
      </c>
      <c r="I354" s="862"/>
      <c r="J354" s="862"/>
      <c r="L354" s="62" t="s">
        <v>1960</v>
      </c>
    </row>
    <row r="355" spans="1:10" ht="15.75" customHeight="1">
      <c r="A355" s="1154"/>
      <c r="B355" s="1003"/>
      <c r="C355" s="1215"/>
      <c r="D355" s="888"/>
      <c r="E355" s="888"/>
      <c r="F355" s="574"/>
      <c r="G355" s="862"/>
      <c r="H355" s="888"/>
      <c r="I355" s="862"/>
      <c r="J355" s="862"/>
    </row>
    <row r="356" spans="1:10" ht="15.75" customHeight="1">
      <c r="A356" s="1154"/>
      <c r="B356" s="1003"/>
      <c r="C356" s="1215"/>
      <c r="D356" s="888"/>
      <c r="E356" s="888"/>
      <c r="F356" s="574"/>
      <c r="G356" s="862"/>
      <c r="H356" s="888"/>
      <c r="I356" s="862"/>
      <c r="J356" s="862"/>
    </row>
    <row r="357" spans="1:10" ht="15.75" customHeight="1">
      <c r="A357" s="1154"/>
      <c r="B357" s="1003"/>
      <c r="C357" s="1215"/>
      <c r="D357" s="888"/>
      <c r="E357" s="888"/>
      <c r="F357" s="574"/>
      <c r="G357" s="862"/>
      <c r="H357" s="888"/>
      <c r="I357" s="862"/>
      <c r="J357" s="862"/>
    </row>
    <row r="358" spans="1:10" ht="15.75" customHeight="1">
      <c r="A358" s="1154"/>
      <c r="B358" s="1003"/>
      <c r="C358" s="1215"/>
      <c r="D358" s="888"/>
      <c r="E358" s="888"/>
      <c r="F358" s="574"/>
      <c r="G358" s="862"/>
      <c r="H358" s="888"/>
      <c r="I358" s="862" t="s">
        <v>1960</v>
      </c>
      <c r="J358" s="862"/>
    </row>
    <row r="359" spans="1:10" ht="15.75" customHeight="1">
      <c r="A359" s="1154"/>
      <c r="B359" s="1003" t="s">
        <v>2808</v>
      </c>
      <c r="C359" s="1215"/>
      <c r="D359" s="1629" t="s">
        <v>1597</v>
      </c>
      <c r="E359" s="1629"/>
      <c r="F359" s="574"/>
      <c r="G359" s="862"/>
      <c r="H359" s="888"/>
      <c r="I359" s="862"/>
      <c r="J359" s="862"/>
    </row>
    <row r="360" spans="1:10" ht="15.75" customHeight="1">
      <c r="A360" s="1154"/>
      <c r="B360" s="1004"/>
      <c r="C360" s="1645"/>
      <c r="D360" s="1645"/>
      <c r="E360" s="1645"/>
      <c r="F360" s="1646"/>
      <c r="G360" s="1646"/>
      <c r="H360" s="1646"/>
      <c r="I360" s="1204"/>
      <c r="J360" s="1204"/>
    </row>
    <row r="361" spans="1:10" ht="15.75" customHeight="1">
      <c r="A361" s="1154"/>
      <c r="B361" s="1641" t="s">
        <v>1237</v>
      </c>
      <c r="C361" s="1641"/>
      <c r="D361" s="1641"/>
      <c r="E361" s="1641"/>
      <c r="F361" s="1641"/>
      <c r="G361" s="1641"/>
      <c r="H361" s="1641"/>
      <c r="I361" s="1204"/>
      <c r="J361" s="1204"/>
    </row>
    <row r="362" spans="1:10" ht="15.75" customHeight="1">
      <c r="A362" s="1154"/>
      <c r="B362" s="1003" t="s">
        <v>1236</v>
      </c>
      <c r="C362" s="1641" t="s">
        <v>1283</v>
      </c>
      <c r="D362" s="1641"/>
      <c r="E362" s="1641"/>
      <c r="F362" s="1641"/>
      <c r="G362" s="1641"/>
      <c r="H362" s="1641"/>
      <c r="I362" s="1205"/>
      <c r="J362" s="1206"/>
    </row>
  </sheetData>
  <mergeCells count="50">
    <mergeCell ref="B272:D272"/>
    <mergeCell ref="B284:D284"/>
    <mergeCell ref="B15:D15"/>
    <mergeCell ref="I5:I6"/>
    <mergeCell ref="E5:E6"/>
    <mergeCell ref="A211:E211"/>
    <mergeCell ref="A30:C30"/>
    <mergeCell ref="A24:C24"/>
    <mergeCell ref="B31:D31"/>
    <mergeCell ref="B34:C34"/>
    <mergeCell ref="J5:J6"/>
    <mergeCell ref="A10:C10"/>
    <mergeCell ref="B11:D11"/>
    <mergeCell ref="A5:A6"/>
    <mergeCell ref="B5:B6"/>
    <mergeCell ref="F5:G5"/>
    <mergeCell ref="H5:H6"/>
    <mergeCell ref="A3:I3"/>
    <mergeCell ref="B7:D7"/>
    <mergeCell ref="C5:C6"/>
    <mergeCell ref="D5:D6"/>
    <mergeCell ref="A4:B4"/>
    <mergeCell ref="D4:F4"/>
    <mergeCell ref="H4:I4"/>
    <mergeCell ref="A33:C33"/>
    <mergeCell ref="A198:C198"/>
    <mergeCell ref="B199:D199"/>
    <mergeCell ref="B25:C25"/>
    <mergeCell ref="C362:H362"/>
    <mergeCell ref="C360:E360"/>
    <mergeCell ref="F360:H360"/>
    <mergeCell ref="B361:H361"/>
    <mergeCell ref="B352:J352"/>
    <mergeCell ref="D353:I353"/>
    <mergeCell ref="B300:D300"/>
    <mergeCell ref="E346:G346"/>
    <mergeCell ref="B350:D350"/>
    <mergeCell ref="B348:D348"/>
    <mergeCell ref="B346:D346"/>
    <mergeCell ref="B349:D349"/>
    <mergeCell ref="D354:E354"/>
    <mergeCell ref="D359:E359"/>
    <mergeCell ref="L8:O8"/>
    <mergeCell ref="B347:D347"/>
    <mergeCell ref="B341:D341"/>
    <mergeCell ref="B248:D248"/>
    <mergeCell ref="A271:C271"/>
    <mergeCell ref="B299:D299"/>
    <mergeCell ref="B342:E342"/>
    <mergeCell ref="A351:D351"/>
  </mergeCells>
  <printOptions/>
  <pageMargins left="0.25" right="0.21" top="0.35" bottom="0.22" header="0.28" footer="0.4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5"/>
  <sheetViews>
    <sheetView workbookViewId="0" topLeftCell="A1">
      <selection activeCell="M9" sqref="M9"/>
    </sheetView>
  </sheetViews>
  <sheetFormatPr defaultColWidth="9.00390625" defaultRowHeight="18" customHeight="1"/>
  <cols>
    <col min="1" max="1" width="4.00390625" style="7" customWidth="1"/>
    <col min="2" max="2" width="21.00390625" style="6" customWidth="1"/>
    <col min="3" max="3" width="5.875" style="605" customWidth="1"/>
    <col min="4" max="4" width="10.25390625" style="541" customWidth="1"/>
    <col min="5" max="5" width="11.25390625" style="6" customWidth="1"/>
    <col min="6" max="6" width="6.125" style="7" customWidth="1"/>
    <col min="7" max="7" width="8.75390625" style="605" customWidth="1"/>
    <col min="8" max="8" width="11.75390625" style="6" customWidth="1"/>
    <col min="9" max="9" width="8.00390625" style="7" customWidth="1"/>
    <col min="10" max="10" width="8.00390625" style="266" customWidth="1"/>
    <col min="11" max="16384" width="9.00390625" style="7" customWidth="1"/>
  </cols>
  <sheetData>
    <row r="1" spans="1:10" ht="18" customHeight="1">
      <c r="A1" s="1468" t="s">
        <v>52</v>
      </c>
      <c r="B1" s="1468"/>
      <c r="C1" s="1468"/>
      <c r="D1" s="41"/>
      <c r="E1" s="1005"/>
      <c r="F1" s="463"/>
      <c r="G1" s="1013"/>
      <c r="H1" s="1005"/>
      <c r="I1" s="492"/>
      <c r="J1" s="491"/>
    </row>
    <row r="2" spans="1:10" ht="18" customHeight="1">
      <c r="A2" s="1681" t="s">
        <v>1310</v>
      </c>
      <c r="B2" s="1681"/>
      <c r="C2" s="1043"/>
      <c r="D2" s="41"/>
      <c r="E2" s="1005"/>
      <c r="F2" s="463"/>
      <c r="G2" s="1013"/>
      <c r="H2" s="1005"/>
      <c r="I2" s="492"/>
      <c r="J2" s="491"/>
    </row>
    <row r="3" spans="1:10" ht="18" customHeight="1">
      <c r="A3" s="493"/>
      <c r="B3" s="1472" t="s">
        <v>1989</v>
      </c>
      <c r="C3" s="1472"/>
      <c r="D3" s="1472"/>
      <c r="E3" s="1472"/>
      <c r="F3" s="1472"/>
      <c r="G3" s="1472"/>
      <c r="H3" s="1472"/>
      <c r="I3" s="1472"/>
      <c r="J3" s="1472"/>
    </row>
    <row r="4" spans="1:10" ht="18" customHeight="1">
      <c r="A4" s="493"/>
      <c r="B4" s="581"/>
      <c r="C4" s="1014"/>
      <c r="D4" s="1472" t="s">
        <v>1415</v>
      </c>
      <c r="E4" s="1472"/>
      <c r="F4" s="1472"/>
      <c r="G4" s="1014"/>
      <c r="H4" s="1472" t="s">
        <v>2157</v>
      </c>
      <c r="I4" s="1472"/>
      <c r="J4" s="42"/>
    </row>
    <row r="5" spans="1:10" ht="18" customHeight="1">
      <c r="A5" s="1679" t="s">
        <v>1875</v>
      </c>
      <c r="B5" s="1522" t="s">
        <v>1876</v>
      </c>
      <c r="C5" s="1513" t="s">
        <v>1883</v>
      </c>
      <c r="D5" s="1690" t="s">
        <v>53</v>
      </c>
      <c r="E5" s="1671" t="s">
        <v>1877</v>
      </c>
      <c r="F5" s="1516" t="s">
        <v>1878</v>
      </c>
      <c r="G5" s="1670"/>
      <c r="H5" s="1671" t="s">
        <v>1882</v>
      </c>
      <c r="I5" s="1516" t="s">
        <v>1881</v>
      </c>
      <c r="J5" s="1405" t="s">
        <v>2231</v>
      </c>
    </row>
    <row r="6" spans="1:10" ht="35.25" customHeight="1">
      <c r="A6" s="1679"/>
      <c r="B6" s="1522"/>
      <c r="C6" s="1514"/>
      <c r="D6" s="1691"/>
      <c r="E6" s="1672"/>
      <c r="F6" s="11" t="s">
        <v>1256</v>
      </c>
      <c r="G6" s="1015" t="s">
        <v>1879</v>
      </c>
      <c r="H6" s="1680"/>
      <c r="I6" s="1516"/>
      <c r="J6" s="1406"/>
    </row>
    <row r="7" spans="1:10" ht="18" customHeight="1">
      <c r="A7" s="1687" t="s">
        <v>1257</v>
      </c>
      <c r="B7" s="1688"/>
      <c r="C7" s="1688"/>
      <c r="D7" s="1688"/>
      <c r="E7" s="1688"/>
      <c r="F7" s="1688"/>
      <c r="G7" s="1688"/>
      <c r="H7" s="1688"/>
      <c r="I7" s="1688"/>
      <c r="J7" s="1689"/>
    </row>
    <row r="8" spans="1:10" ht="18" customHeight="1">
      <c r="A8" s="495">
        <v>1</v>
      </c>
      <c r="B8" s="1056" t="s">
        <v>2910</v>
      </c>
      <c r="C8" s="497" t="s">
        <v>990</v>
      </c>
      <c r="D8" s="498" t="s">
        <v>1394</v>
      </c>
      <c r="E8" s="1006">
        <v>405000</v>
      </c>
      <c r="F8" s="44"/>
      <c r="G8" s="264"/>
      <c r="H8" s="257">
        <f>E8+G8</f>
        <v>405000</v>
      </c>
      <c r="I8" s="499"/>
      <c r="J8" s="500"/>
    </row>
    <row r="9" spans="1:10" ht="18" customHeight="1">
      <c r="A9" s="495">
        <v>2</v>
      </c>
      <c r="B9" s="1056" t="s">
        <v>2911</v>
      </c>
      <c r="C9" s="501" t="s">
        <v>989</v>
      </c>
      <c r="D9" s="498" t="s">
        <v>2913</v>
      </c>
      <c r="E9" s="1006">
        <v>405000</v>
      </c>
      <c r="F9" s="44"/>
      <c r="G9" s="249"/>
      <c r="H9" s="257">
        <f>E9+G9</f>
        <v>405000</v>
      </c>
      <c r="I9" s="499"/>
      <c r="J9" s="500"/>
    </row>
    <row r="10" spans="1:10" ht="18" customHeight="1">
      <c r="A10" s="464"/>
      <c r="B10" s="1057" t="s">
        <v>478</v>
      </c>
      <c r="C10" s="502"/>
      <c r="D10" s="503"/>
      <c r="E10" s="1007">
        <f>SUM(E8:E9)</f>
        <v>810000</v>
      </c>
      <c r="F10" s="504"/>
      <c r="G10" s="1016"/>
      <c r="H10" s="1039">
        <f>SUM(H8:H9)</f>
        <v>810000</v>
      </c>
      <c r="I10" s="499"/>
      <c r="J10" s="500" t="s">
        <v>1960</v>
      </c>
    </row>
    <row r="11" spans="1:10" ht="18" customHeight="1">
      <c r="A11" s="1673" t="s">
        <v>1258</v>
      </c>
      <c r="B11" s="1674"/>
      <c r="C11" s="1674"/>
      <c r="D11" s="1674"/>
      <c r="E11" s="1674"/>
      <c r="F11" s="1674"/>
      <c r="G11" s="1674"/>
      <c r="H11" s="1674"/>
      <c r="I11" s="1674"/>
      <c r="J11" s="1675"/>
    </row>
    <row r="12" spans="1:10" ht="18" customHeight="1">
      <c r="A12" s="505">
        <v>1</v>
      </c>
      <c r="B12" s="1058" t="s">
        <v>1539</v>
      </c>
      <c r="C12" s="497">
        <v>1972</v>
      </c>
      <c r="D12" s="507" t="s">
        <v>1394</v>
      </c>
      <c r="E12" s="1006">
        <v>405000</v>
      </c>
      <c r="F12" s="45"/>
      <c r="G12" s="1017"/>
      <c r="H12" s="257">
        <f>E12+G12</f>
        <v>405000</v>
      </c>
      <c r="I12" s="48"/>
      <c r="J12" s="224"/>
    </row>
    <row r="13" spans="1:10" ht="18" customHeight="1">
      <c r="A13" s="505">
        <v>2</v>
      </c>
      <c r="B13" s="1058" t="s">
        <v>1540</v>
      </c>
      <c r="C13" s="497">
        <v>1945</v>
      </c>
      <c r="D13" s="507" t="s">
        <v>1435</v>
      </c>
      <c r="E13" s="1006">
        <v>405000</v>
      </c>
      <c r="F13" s="45"/>
      <c r="G13" s="1017"/>
      <c r="H13" s="257">
        <f>E13+G13</f>
        <v>405000</v>
      </c>
      <c r="I13" s="48"/>
      <c r="J13" s="224"/>
    </row>
    <row r="14" spans="1:10" ht="18" customHeight="1">
      <c r="A14" s="505"/>
      <c r="B14" s="1059" t="s">
        <v>478</v>
      </c>
      <c r="C14" s="497"/>
      <c r="D14" s="507"/>
      <c r="E14" s="536">
        <f>SUM(E12:E13)</f>
        <v>810000</v>
      </c>
      <c r="F14" s="46"/>
      <c r="G14" s="1018"/>
      <c r="H14" s="602">
        <f>SUM(H12:H13)</f>
        <v>810000</v>
      </c>
      <c r="I14" s="48"/>
      <c r="J14" s="224"/>
    </row>
    <row r="15" spans="1:10" ht="18" customHeight="1">
      <c r="A15" s="1676" t="s">
        <v>1259</v>
      </c>
      <c r="B15" s="1677"/>
      <c r="C15" s="1677"/>
      <c r="D15" s="1677"/>
      <c r="E15" s="1677"/>
      <c r="F15" s="1677"/>
      <c r="G15" s="1677"/>
      <c r="H15" s="1677"/>
      <c r="I15" s="1677"/>
      <c r="J15" s="1678"/>
    </row>
    <row r="16" spans="1:10" ht="18" customHeight="1">
      <c r="A16" s="12">
        <v>1</v>
      </c>
      <c r="B16" s="1060" t="s">
        <v>1408</v>
      </c>
      <c r="C16" s="1044">
        <v>1982</v>
      </c>
      <c r="D16" s="509" t="s">
        <v>1365</v>
      </c>
      <c r="E16" s="1008">
        <v>270000</v>
      </c>
      <c r="F16" s="511"/>
      <c r="G16" s="1019"/>
      <c r="H16" s="1008">
        <f>E16+G16</f>
        <v>270000</v>
      </c>
      <c r="I16" s="48"/>
      <c r="J16" s="224"/>
    </row>
    <row r="17" spans="1:10" ht="18" customHeight="1">
      <c r="A17" s="12">
        <v>2</v>
      </c>
      <c r="B17" s="1058" t="s">
        <v>1541</v>
      </c>
      <c r="C17" s="497">
        <v>1987</v>
      </c>
      <c r="D17" s="507" t="s">
        <v>1542</v>
      </c>
      <c r="E17" s="1008">
        <v>270000</v>
      </c>
      <c r="F17" s="506"/>
      <c r="G17" s="1020"/>
      <c r="H17" s="1008">
        <f>E17+G17</f>
        <v>270000</v>
      </c>
      <c r="I17" s="48"/>
      <c r="J17" s="224"/>
    </row>
    <row r="18" spans="1:10" ht="18" customHeight="1">
      <c r="A18" s="12">
        <v>3</v>
      </c>
      <c r="B18" s="1058" t="s">
        <v>1544</v>
      </c>
      <c r="C18" s="497">
        <v>1972</v>
      </c>
      <c r="D18" s="507" t="s">
        <v>1354</v>
      </c>
      <c r="E18" s="1008">
        <v>270000</v>
      </c>
      <c r="F18" s="506"/>
      <c r="G18" s="1020"/>
      <c r="H18" s="1008">
        <f>E18+G18</f>
        <v>270000</v>
      </c>
      <c r="I18" s="48"/>
      <c r="J18" s="224"/>
    </row>
    <row r="19" spans="1:10" ht="18" customHeight="1">
      <c r="A19" s="12">
        <v>4</v>
      </c>
      <c r="B19" s="1058" t="s">
        <v>1553</v>
      </c>
      <c r="C19" s="497">
        <v>1966</v>
      </c>
      <c r="D19" s="507" t="s">
        <v>1442</v>
      </c>
      <c r="E19" s="1008">
        <v>270000</v>
      </c>
      <c r="F19" s="506"/>
      <c r="G19" s="1020"/>
      <c r="H19" s="1008">
        <f>E19+G19</f>
        <v>270000</v>
      </c>
      <c r="I19" s="48"/>
      <c r="J19" s="224"/>
    </row>
    <row r="20" spans="1:10" ht="18" customHeight="1">
      <c r="A20" s="12"/>
      <c r="B20" s="1059" t="s">
        <v>478</v>
      </c>
      <c r="C20" s="502"/>
      <c r="D20" s="512"/>
      <c r="E20" s="536">
        <f>SUM(E16:E19)</f>
        <v>1080000</v>
      </c>
      <c r="F20" s="508"/>
      <c r="G20" s="1021"/>
      <c r="H20" s="1040">
        <f>SUM(H16:H19)</f>
        <v>1080000</v>
      </c>
      <c r="I20" s="48"/>
      <c r="J20" s="224"/>
    </row>
    <row r="21" spans="1:10" ht="18" customHeight="1">
      <c r="A21" s="1516" t="s">
        <v>1260</v>
      </c>
      <c r="B21" s="1517"/>
      <c r="C21" s="1517"/>
      <c r="D21" s="1670"/>
      <c r="E21" s="1009" t="s">
        <v>1960</v>
      </c>
      <c r="F21" s="513"/>
      <c r="G21" s="1022"/>
      <c r="H21" s="1009"/>
      <c r="I21" s="494"/>
      <c r="J21" s="224"/>
    </row>
    <row r="22" spans="1:10" ht="18" customHeight="1">
      <c r="A22" s="12">
        <v>1</v>
      </c>
      <c r="B22" s="1060" t="s">
        <v>423</v>
      </c>
      <c r="C22" s="1044">
        <v>1986</v>
      </c>
      <c r="D22" s="509" t="s">
        <v>1373</v>
      </c>
      <c r="E22" s="1008">
        <v>540000</v>
      </c>
      <c r="F22" s="510"/>
      <c r="G22" s="1023"/>
      <c r="H22" s="1008">
        <v>540000</v>
      </c>
      <c r="I22" s="48"/>
      <c r="J22" s="224"/>
    </row>
    <row r="23" spans="1:10" ht="18" customHeight="1">
      <c r="A23" s="505">
        <v>2</v>
      </c>
      <c r="B23" s="1058" t="s">
        <v>776</v>
      </c>
      <c r="C23" s="497">
        <v>1969</v>
      </c>
      <c r="D23" s="507" t="s">
        <v>1376</v>
      </c>
      <c r="E23" s="1008">
        <v>540000</v>
      </c>
      <c r="F23" s="506"/>
      <c r="G23" s="1020"/>
      <c r="H23" s="1006">
        <v>540000</v>
      </c>
      <c r="I23" s="48"/>
      <c r="J23" s="224"/>
    </row>
    <row r="24" spans="1:10" ht="18" customHeight="1">
      <c r="A24" s="12">
        <v>3</v>
      </c>
      <c r="B24" s="1058" t="s">
        <v>1543</v>
      </c>
      <c r="C24" s="497">
        <v>1975</v>
      </c>
      <c r="D24" s="507" t="s">
        <v>1376</v>
      </c>
      <c r="E24" s="1008">
        <v>540000</v>
      </c>
      <c r="F24" s="506"/>
      <c r="G24" s="1020"/>
      <c r="H24" s="1006">
        <v>540000</v>
      </c>
      <c r="I24" s="48"/>
      <c r="J24" s="224"/>
    </row>
    <row r="25" spans="1:10" ht="18" customHeight="1">
      <c r="A25" s="505">
        <v>4</v>
      </c>
      <c r="B25" s="1058" t="s">
        <v>1395</v>
      </c>
      <c r="C25" s="497">
        <v>1978</v>
      </c>
      <c r="D25" s="507" t="s">
        <v>1376</v>
      </c>
      <c r="E25" s="1008">
        <v>540000</v>
      </c>
      <c r="F25" s="506"/>
      <c r="G25" s="1024"/>
      <c r="H25" s="1006">
        <v>540000</v>
      </c>
      <c r="I25" s="48"/>
      <c r="J25" s="224"/>
    </row>
    <row r="26" spans="1:10" ht="18" customHeight="1">
      <c r="A26" s="12">
        <v>5</v>
      </c>
      <c r="B26" s="1058" t="s">
        <v>720</v>
      </c>
      <c r="C26" s="497">
        <v>1970</v>
      </c>
      <c r="D26" s="507" t="s">
        <v>1394</v>
      </c>
      <c r="E26" s="1008">
        <v>540000</v>
      </c>
      <c r="F26" s="506"/>
      <c r="G26" s="1024"/>
      <c r="H26" s="1006">
        <v>540000</v>
      </c>
      <c r="I26" s="48"/>
      <c r="J26" s="224"/>
    </row>
    <row r="27" spans="1:10" ht="18" customHeight="1">
      <c r="A27" s="505">
        <v>6</v>
      </c>
      <c r="B27" s="1058" t="s">
        <v>2859</v>
      </c>
      <c r="C27" s="497">
        <v>1977</v>
      </c>
      <c r="D27" s="507" t="s">
        <v>1400</v>
      </c>
      <c r="E27" s="1008">
        <v>540000</v>
      </c>
      <c r="F27" s="506"/>
      <c r="G27" s="1025"/>
      <c r="H27" s="1006">
        <v>540000</v>
      </c>
      <c r="I27" s="48"/>
      <c r="J27" s="224"/>
    </row>
    <row r="28" spans="1:10" ht="18" customHeight="1">
      <c r="A28" s="12">
        <v>7</v>
      </c>
      <c r="B28" s="1058" t="s">
        <v>1548</v>
      </c>
      <c r="C28" s="497">
        <v>1983</v>
      </c>
      <c r="D28" s="507" t="s">
        <v>1400</v>
      </c>
      <c r="E28" s="1008">
        <v>540000</v>
      </c>
      <c r="F28" s="506"/>
      <c r="G28" s="1025"/>
      <c r="H28" s="1006">
        <v>540000</v>
      </c>
      <c r="I28" s="48"/>
      <c r="J28" s="224"/>
    </row>
    <row r="29" spans="1:10" ht="18" customHeight="1">
      <c r="A29" s="505">
        <v>8</v>
      </c>
      <c r="B29" s="1058" t="s">
        <v>30</v>
      </c>
      <c r="C29" s="497">
        <v>1978</v>
      </c>
      <c r="D29" s="507" t="s">
        <v>1433</v>
      </c>
      <c r="E29" s="1008">
        <v>540000</v>
      </c>
      <c r="F29" s="506"/>
      <c r="G29" s="1025"/>
      <c r="H29" s="1041">
        <v>540000</v>
      </c>
      <c r="I29" s="48"/>
      <c r="J29" s="224"/>
    </row>
    <row r="30" spans="1:10" ht="18" customHeight="1">
      <c r="A30" s="12">
        <v>9</v>
      </c>
      <c r="B30" s="1058" t="s">
        <v>1549</v>
      </c>
      <c r="C30" s="497">
        <v>1966</v>
      </c>
      <c r="D30" s="507" t="s">
        <v>1435</v>
      </c>
      <c r="E30" s="1008">
        <v>540000</v>
      </c>
      <c r="F30" s="506"/>
      <c r="G30" s="1025"/>
      <c r="H30" s="1006">
        <v>540000</v>
      </c>
      <c r="I30" s="48"/>
      <c r="J30" s="224"/>
    </row>
    <row r="31" spans="1:10" ht="18" customHeight="1">
      <c r="A31" s="505">
        <v>10</v>
      </c>
      <c r="B31" s="1058" t="s">
        <v>977</v>
      </c>
      <c r="C31" s="497">
        <v>1977</v>
      </c>
      <c r="D31" s="507" t="s">
        <v>1435</v>
      </c>
      <c r="E31" s="1008">
        <v>540000</v>
      </c>
      <c r="F31" s="506"/>
      <c r="G31" s="1025"/>
      <c r="H31" s="1006">
        <v>540000</v>
      </c>
      <c r="I31" s="48"/>
      <c r="J31" s="224"/>
    </row>
    <row r="32" spans="1:10" ht="18" customHeight="1">
      <c r="A32" s="12">
        <v>11</v>
      </c>
      <c r="B32" s="1058" t="s">
        <v>1551</v>
      </c>
      <c r="C32" s="497">
        <v>1973</v>
      </c>
      <c r="D32" s="507" t="s">
        <v>1361</v>
      </c>
      <c r="E32" s="1008">
        <v>540000</v>
      </c>
      <c r="F32" s="506"/>
      <c r="G32" s="1025"/>
      <c r="H32" s="1006">
        <v>540000</v>
      </c>
      <c r="I32" s="48"/>
      <c r="J32" s="224"/>
    </row>
    <row r="33" spans="1:10" ht="18" customHeight="1">
      <c r="A33" s="1">
        <v>12</v>
      </c>
      <c r="B33" s="1058" t="s">
        <v>241</v>
      </c>
      <c r="C33" s="497">
        <v>1971</v>
      </c>
      <c r="D33" s="507" t="s">
        <v>1354</v>
      </c>
      <c r="E33" s="1008">
        <v>540000</v>
      </c>
      <c r="F33" s="506"/>
      <c r="G33" s="1025"/>
      <c r="H33" s="1006">
        <f>G33+E33</f>
        <v>540000</v>
      </c>
      <c r="I33" s="48"/>
      <c r="J33" s="224"/>
    </row>
    <row r="34" spans="1:10" ht="18" customHeight="1">
      <c r="A34" s="514"/>
      <c r="B34" s="1059" t="s">
        <v>478</v>
      </c>
      <c r="C34" s="497"/>
      <c r="D34" s="507"/>
      <c r="E34" s="536">
        <f>SUM(E22:E33)</f>
        <v>6480000</v>
      </c>
      <c r="F34" s="46"/>
      <c r="G34" s="1025"/>
      <c r="H34" s="602">
        <f>E34+G34</f>
        <v>6480000</v>
      </c>
      <c r="I34" s="48"/>
      <c r="J34" s="224"/>
    </row>
    <row r="35" spans="1:10" ht="18" customHeight="1">
      <c r="A35" s="1687" t="s">
        <v>1261</v>
      </c>
      <c r="B35" s="1688"/>
      <c r="C35" s="1688"/>
      <c r="D35" s="1688"/>
      <c r="E35" s="1688"/>
      <c r="F35" s="1688"/>
      <c r="G35" s="1688"/>
      <c r="H35" s="1688"/>
      <c r="I35" s="1688"/>
      <c r="J35" s="1689"/>
    </row>
    <row r="36" spans="1:10" ht="18" customHeight="1">
      <c r="A36" s="505">
        <v>1</v>
      </c>
      <c r="B36" s="1058" t="s">
        <v>1351</v>
      </c>
      <c r="C36" s="497">
        <v>1936</v>
      </c>
      <c r="D36" s="507" t="s">
        <v>1352</v>
      </c>
      <c r="E36" s="1006">
        <v>405000</v>
      </c>
      <c r="F36" s="44"/>
      <c r="G36" s="607"/>
      <c r="H36" s="257">
        <f aca="true" t="shared" si="0" ref="H36:H43">E36+G36</f>
        <v>405000</v>
      </c>
      <c r="I36" s="48"/>
      <c r="J36" s="224"/>
    </row>
    <row r="37" spans="1:10" ht="18" customHeight="1">
      <c r="A37" s="505">
        <v>2</v>
      </c>
      <c r="B37" s="1058" t="s">
        <v>1353</v>
      </c>
      <c r="C37" s="497">
        <v>1940</v>
      </c>
      <c r="D37" s="507" t="s">
        <v>1354</v>
      </c>
      <c r="E37" s="1006">
        <v>405000</v>
      </c>
      <c r="F37" s="44"/>
      <c r="G37" s="607"/>
      <c r="H37" s="257">
        <f t="shared" si="0"/>
        <v>405000</v>
      </c>
      <c r="I37" s="48"/>
      <c r="J37" s="224"/>
    </row>
    <row r="38" spans="1:10" ht="18" customHeight="1">
      <c r="A38" s="505">
        <v>3</v>
      </c>
      <c r="B38" s="1058" t="s">
        <v>1355</v>
      </c>
      <c r="C38" s="497">
        <v>1939</v>
      </c>
      <c r="D38" s="507" t="s">
        <v>1356</v>
      </c>
      <c r="E38" s="1006">
        <v>405000</v>
      </c>
      <c r="F38" s="44"/>
      <c r="G38" s="607"/>
      <c r="H38" s="257">
        <f t="shared" si="0"/>
        <v>405000</v>
      </c>
      <c r="I38" s="48"/>
      <c r="J38" s="224"/>
    </row>
    <row r="39" spans="1:10" ht="18" customHeight="1">
      <c r="A39" s="505">
        <v>4</v>
      </c>
      <c r="B39" s="1058" t="s">
        <v>1357</v>
      </c>
      <c r="C39" s="497">
        <v>1943</v>
      </c>
      <c r="D39" s="507" t="s">
        <v>1358</v>
      </c>
      <c r="E39" s="1006">
        <v>405000</v>
      </c>
      <c r="F39" s="44"/>
      <c r="G39" s="607"/>
      <c r="H39" s="257">
        <f t="shared" si="0"/>
        <v>405000</v>
      </c>
      <c r="I39" s="48"/>
      <c r="J39" s="224"/>
    </row>
    <row r="40" spans="1:10" ht="18" customHeight="1">
      <c r="A40" s="505">
        <v>5</v>
      </c>
      <c r="B40" s="1058" t="s">
        <v>1359</v>
      </c>
      <c r="C40" s="497">
        <v>1952</v>
      </c>
      <c r="D40" s="507" t="s">
        <v>1360</v>
      </c>
      <c r="E40" s="1006">
        <v>405000</v>
      </c>
      <c r="F40" s="515"/>
      <c r="G40" s="1026"/>
      <c r="H40" s="257">
        <f t="shared" si="0"/>
        <v>405000</v>
      </c>
      <c r="I40" s="48"/>
      <c r="J40" s="224"/>
    </row>
    <row r="41" spans="1:10" ht="18" customHeight="1">
      <c r="A41" s="505">
        <v>6</v>
      </c>
      <c r="B41" s="1058" t="s">
        <v>100</v>
      </c>
      <c r="C41" s="497">
        <v>1939</v>
      </c>
      <c r="D41" s="507" t="s">
        <v>1361</v>
      </c>
      <c r="E41" s="1006">
        <v>405000</v>
      </c>
      <c r="F41" s="516"/>
      <c r="G41" s="1027"/>
      <c r="H41" s="257">
        <f t="shared" si="0"/>
        <v>405000</v>
      </c>
      <c r="I41" s="48"/>
      <c r="J41" s="224"/>
    </row>
    <row r="42" spans="1:10" ht="18" customHeight="1">
      <c r="A42" s="514">
        <v>7</v>
      </c>
      <c r="B42" s="1058" t="s">
        <v>1802</v>
      </c>
      <c r="C42" s="497">
        <v>1949</v>
      </c>
      <c r="D42" s="507" t="s">
        <v>1352</v>
      </c>
      <c r="E42" s="1006">
        <v>405000</v>
      </c>
      <c r="F42" s="44"/>
      <c r="G42" s="607"/>
      <c r="H42" s="257">
        <f>E42+G42</f>
        <v>405000</v>
      </c>
      <c r="I42" s="48"/>
      <c r="J42" s="224"/>
    </row>
    <row r="43" spans="1:10" ht="18" customHeight="1">
      <c r="A43" s="514"/>
      <c r="B43" s="1059" t="s">
        <v>478</v>
      </c>
      <c r="C43" s="497"/>
      <c r="D43" s="507"/>
      <c r="E43" s="536">
        <f>SUM(E36:E42)</f>
        <v>2835000</v>
      </c>
      <c r="F43" s="46"/>
      <c r="G43" s="1018"/>
      <c r="H43" s="602">
        <f t="shared" si="0"/>
        <v>2835000</v>
      </c>
      <c r="I43" s="48"/>
      <c r="J43" s="224"/>
    </row>
    <row r="44" spans="1:10" ht="18" customHeight="1">
      <c r="A44" s="1673" t="s">
        <v>1262</v>
      </c>
      <c r="B44" s="1674"/>
      <c r="C44" s="1674"/>
      <c r="D44" s="1674"/>
      <c r="E44" s="1674"/>
      <c r="F44" s="1674"/>
      <c r="G44" s="1674"/>
      <c r="H44" s="1674"/>
      <c r="I44" s="1674"/>
      <c r="J44" s="1675"/>
    </row>
    <row r="45" spans="1:10" ht="18" customHeight="1">
      <c r="A45" s="515">
        <v>1</v>
      </c>
      <c r="B45" s="1058" t="s">
        <v>1362</v>
      </c>
      <c r="C45" s="1045">
        <v>1931</v>
      </c>
      <c r="D45" s="507" t="s">
        <v>1354</v>
      </c>
      <c r="E45" s="1006">
        <v>540000</v>
      </c>
      <c r="F45" s="506"/>
      <c r="G45" s="1020"/>
      <c r="H45" s="1008">
        <f>E45+G45</f>
        <v>540000</v>
      </c>
      <c r="I45" s="48"/>
      <c r="J45" s="224"/>
    </row>
    <row r="46" spans="1:10" ht="18" customHeight="1">
      <c r="A46" s="515">
        <v>2</v>
      </c>
      <c r="B46" s="1058" t="s">
        <v>1363</v>
      </c>
      <c r="C46" s="497">
        <v>1927</v>
      </c>
      <c r="D46" s="507" t="s">
        <v>1356</v>
      </c>
      <c r="E46" s="1006">
        <v>540000</v>
      </c>
      <c r="F46" s="506"/>
      <c r="G46" s="1020"/>
      <c r="H46" s="1008">
        <f>E46+G46</f>
        <v>540000</v>
      </c>
      <c r="I46" s="48"/>
      <c r="J46" s="224"/>
    </row>
    <row r="47" spans="1:10" ht="18" customHeight="1">
      <c r="A47" s="517"/>
      <c r="B47" s="1059" t="s">
        <v>478</v>
      </c>
      <c r="C47" s="497"/>
      <c r="D47" s="507"/>
      <c r="E47" s="536">
        <f>SUM(E45:E46)</f>
        <v>1080000</v>
      </c>
      <c r="F47" s="46"/>
      <c r="G47" s="1018"/>
      <c r="H47" s="602">
        <f>E47+G47</f>
        <v>1080000</v>
      </c>
      <c r="I47" s="48"/>
      <c r="J47" s="224"/>
    </row>
    <row r="48" spans="1:10" ht="18" customHeight="1">
      <c r="A48" s="1673" t="s">
        <v>1263</v>
      </c>
      <c r="B48" s="1674"/>
      <c r="C48" s="1674"/>
      <c r="D48" s="1674"/>
      <c r="E48" s="1674"/>
      <c r="F48" s="1674"/>
      <c r="G48" s="1674"/>
      <c r="H48" s="1674"/>
      <c r="I48" s="1674"/>
      <c r="J48" s="1675"/>
    </row>
    <row r="49" spans="1:10" ht="18" customHeight="1">
      <c r="A49" s="497">
        <v>1</v>
      </c>
      <c r="B49" s="1058" t="s">
        <v>1364</v>
      </c>
      <c r="C49" s="1020">
        <v>1928</v>
      </c>
      <c r="D49" s="507" t="s">
        <v>1365</v>
      </c>
      <c r="E49" s="1006">
        <v>270000</v>
      </c>
      <c r="F49" s="45"/>
      <c r="G49" s="1017"/>
      <c r="H49" s="257">
        <f>E49+G49</f>
        <v>270000</v>
      </c>
      <c r="I49" s="48"/>
      <c r="J49" s="224"/>
    </row>
    <row r="50" spans="1:10" ht="18" customHeight="1">
      <c r="A50" s="497">
        <v>2</v>
      </c>
      <c r="B50" s="1058" t="s">
        <v>1366</v>
      </c>
      <c r="C50" s="1020">
        <v>1929</v>
      </c>
      <c r="D50" s="507" t="s">
        <v>1365</v>
      </c>
      <c r="E50" s="1006">
        <v>270000</v>
      </c>
      <c r="F50" s="45"/>
      <c r="G50" s="1017"/>
      <c r="H50" s="257">
        <f aca="true" t="shared" si="1" ref="H50:H95">E50+G50</f>
        <v>270000</v>
      </c>
      <c r="I50" s="48"/>
      <c r="J50" s="224"/>
    </row>
    <row r="51" spans="1:10" ht="18" customHeight="1">
      <c r="A51" s="497">
        <v>3</v>
      </c>
      <c r="B51" s="1058" t="s">
        <v>1367</v>
      </c>
      <c r="C51" s="1020">
        <v>1931</v>
      </c>
      <c r="D51" s="507" t="s">
        <v>1365</v>
      </c>
      <c r="E51" s="1006">
        <v>270000</v>
      </c>
      <c r="F51" s="45"/>
      <c r="G51" s="1018"/>
      <c r="H51" s="257">
        <f t="shared" si="1"/>
        <v>270000</v>
      </c>
      <c r="I51" s="48"/>
      <c r="J51" s="224"/>
    </row>
    <row r="52" spans="1:10" ht="18" customHeight="1">
      <c r="A52" s="497">
        <v>4</v>
      </c>
      <c r="B52" s="1058" t="s">
        <v>1368</v>
      </c>
      <c r="C52" s="1020">
        <v>1930</v>
      </c>
      <c r="D52" s="507" t="s">
        <v>1365</v>
      </c>
      <c r="E52" s="1006">
        <v>270000</v>
      </c>
      <c r="F52" s="45"/>
      <c r="G52" s="1017"/>
      <c r="H52" s="257">
        <f t="shared" si="1"/>
        <v>270000</v>
      </c>
      <c r="I52" s="48"/>
      <c r="J52" s="224"/>
    </row>
    <row r="53" spans="1:10" ht="18" customHeight="1">
      <c r="A53" s="497">
        <v>5</v>
      </c>
      <c r="B53" s="1058" t="s">
        <v>1369</v>
      </c>
      <c r="C53" s="1020">
        <v>1926</v>
      </c>
      <c r="D53" s="507" t="s">
        <v>1352</v>
      </c>
      <c r="E53" s="1006">
        <v>270000</v>
      </c>
      <c r="F53" s="45"/>
      <c r="G53" s="1017"/>
      <c r="H53" s="257">
        <f t="shared" si="1"/>
        <v>270000</v>
      </c>
      <c r="I53" s="48"/>
      <c r="J53" s="224"/>
    </row>
    <row r="54" spans="1:10" ht="18" customHeight="1">
      <c r="A54" s="497">
        <v>6</v>
      </c>
      <c r="B54" s="1058" t="s">
        <v>1372</v>
      </c>
      <c r="C54" s="1020">
        <v>1920</v>
      </c>
      <c r="D54" s="507" t="s">
        <v>1371</v>
      </c>
      <c r="E54" s="1006">
        <v>270000</v>
      </c>
      <c r="F54" s="45"/>
      <c r="G54" s="1017"/>
      <c r="H54" s="257">
        <f t="shared" si="1"/>
        <v>270000</v>
      </c>
      <c r="I54" s="48"/>
      <c r="J54" s="224"/>
    </row>
    <row r="55" spans="1:10" ht="18" customHeight="1">
      <c r="A55" s="497">
        <v>7</v>
      </c>
      <c r="B55" s="1058" t="s">
        <v>1858</v>
      </c>
      <c r="C55" s="1020">
        <v>1928</v>
      </c>
      <c r="D55" s="507" t="s">
        <v>1373</v>
      </c>
      <c r="E55" s="1006">
        <v>270000</v>
      </c>
      <c r="F55" s="45"/>
      <c r="G55" s="1017"/>
      <c r="H55" s="257">
        <f t="shared" si="1"/>
        <v>270000</v>
      </c>
      <c r="I55" s="48"/>
      <c r="J55" s="224"/>
    </row>
    <row r="56" spans="1:10" ht="18" customHeight="1">
      <c r="A56" s="497">
        <v>8</v>
      </c>
      <c r="B56" s="1058" t="s">
        <v>1374</v>
      </c>
      <c r="C56" s="1020">
        <v>1929</v>
      </c>
      <c r="D56" s="507" t="s">
        <v>1373</v>
      </c>
      <c r="E56" s="1006">
        <v>270000</v>
      </c>
      <c r="F56" s="45"/>
      <c r="G56" s="1017"/>
      <c r="H56" s="257">
        <f t="shared" si="1"/>
        <v>270000</v>
      </c>
      <c r="I56" s="48"/>
      <c r="J56" s="224"/>
    </row>
    <row r="57" spans="1:10" ht="18" customHeight="1">
      <c r="A57" s="497">
        <v>9</v>
      </c>
      <c r="B57" s="1058" t="s">
        <v>1375</v>
      </c>
      <c r="C57" s="1020">
        <v>1927</v>
      </c>
      <c r="D57" s="507" t="s">
        <v>1373</v>
      </c>
      <c r="E57" s="1006">
        <v>270000</v>
      </c>
      <c r="F57" s="45"/>
      <c r="G57" s="1018"/>
      <c r="H57" s="257">
        <f t="shared" si="1"/>
        <v>270000</v>
      </c>
      <c r="I57" s="48"/>
      <c r="J57" s="224"/>
    </row>
    <row r="58" spans="1:10" ht="18" customHeight="1">
      <c r="A58" s="497">
        <v>10</v>
      </c>
      <c r="B58" s="1058" t="s">
        <v>1377</v>
      </c>
      <c r="C58" s="1020">
        <v>1930</v>
      </c>
      <c r="D58" s="507" t="s">
        <v>1376</v>
      </c>
      <c r="E58" s="1006">
        <v>270000</v>
      </c>
      <c r="F58" s="45"/>
      <c r="G58" s="1017"/>
      <c r="H58" s="257">
        <f t="shared" si="1"/>
        <v>270000</v>
      </c>
      <c r="I58" s="48"/>
      <c r="J58" s="224"/>
    </row>
    <row r="59" spans="1:10" ht="18" customHeight="1">
      <c r="A59" s="497">
        <v>11</v>
      </c>
      <c r="B59" s="1058" t="s">
        <v>1378</v>
      </c>
      <c r="C59" s="1020">
        <v>1924</v>
      </c>
      <c r="D59" s="507" t="s">
        <v>1354</v>
      </c>
      <c r="E59" s="1006">
        <v>270000</v>
      </c>
      <c r="F59" s="45"/>
      <c r="G59" s="1017"/>
      <c r="H59" s="257">
        <f t="shared" si="1"/>
        <v>270000</v>
      </c>
      <c r="I59" s="48"/>
      <c r="J59" s="224"/>
    </row>
    <row r="60" spans="1:10" ht="18" customHeight="1">
      <c r="A60" s="497">
        <v>12</v>
      </c>
      <c r="B60" s="1058" t="s">
        <v>2783</v>
      </c>
      <c r="C60" s="1020">
        <v>1925</v>
      </c>
      <c r="D60" s="507" t="s">
        <v>1354</v>
      </c>
      <c r="E60" s="1006">
        <v>270000</v>
      </c>
      <c r="F60" s="45"/>
      <c r="G60" s="1017"/>
      <c r="H60" s="257">
        <f>E60+G60</f>
        <v>270000</v>
      </c>
      <c r="I60" s="48"/>
      <c r="J60" s="224"/>
    </row>
    <row r="61" spans="1:10" ht="18" customHeight="1">
      <c r="A61" s="497">
        <v>13</v>
      </c>
      <c r="B61" s="1058" t="s">
        <v>1379</v>
      </c>
      <c r="C61" s="1020">
        <v>1928</v>
      </c>
      <c r="D61" s="507" t="s">
        <v>1354</v>
      </c>
      <c r="E61" s="1006">
        <v>270000</v>
      </c>
      <c r="F61" s="45"/>
      <c r="G61" s="1017"/>
      <c r="H61" s="257">
        <f t="shared" si="1"/>
        <v>270000</v>
      </c>
      <c r="I61" s="48"/>
      <c r="J61" s="224"/>
    </row>
    <row r="62" spans="1:10" ht="18" customHeight="1">
      <c r="A62" s="497">
        <v>14</v>
      </c>
      <c r="B62" s="1058" t="s">
        <v>1381</v>
      </c>
      <c r="C62" s="1020">
        <v>1930</v>
      </c>
      <c r="D62" s="507" t="s">
        <v>1354</v>
      </c>
      <c r="E62" s="1006">
        <v>270000</v>
      </c>
      <c r="F62" s="45"/>
      <c r="G62" s="1017"/>
      <c r="H62" s="257">
        <f t="shared" si="1"/>
        <v>270000</v>
      </c>
      <c r="I62" s="48"/>
      <c r="J62" s="224"/>
    </row>
    <row r="63" spans="1:10" ht="18" customHeight="1">
      <c r="A63" s="497">
        <v>15</v>
      </c>
      <c r="B63" s="1058" t="s">
        <v>1382</v>
      </c>
      <c r="C63" s="1020">
        <v>1930</v>
      </c>
      <c r="D63" s="507" t="s">
        <v>1354</v>
      </c>
      <c r="E63" s="1006">
        <v>270000</v>
      </c>
      <c r="F63" s="45"/>
      <c r="G63" s="1017"/>
      <c r="H63" s="257">
        <f t="shared" si="1"/>
        <v>270000</v>
      </c>
      <c r="I63" s="48"/>
      <c r="J63" s="224"/>
    </row>
    <row r="64" spans="1:10" ht="18" customHeight="1">
      <c r="A64" s="497">
        <v>16</v>
      </c>
      <c r="B64" s="1058" t="s">
        <v>1383</v>
      </c>
      <c r="C64" s="1020">
        <v>1928</v>
      </c>
      <c r="D64" s="507" t="s">
        <v>1354</v>
      </c>
      <c r="E64" s="1006">
        <v>270000</v>
      </c>
      <c r="F64" s="45"/>
      <c r="G64" s="1017"/>
      <c r="H64" s="257">
        <f t="shared" si="1"/>
        <v>270000</v>
      </c>
      <c r="I64" s="48"/>
      <c r="J64" s="224"/>
    </row>
    <row r="65" spans="1:10" ht="18" customHeight="1">
      <c r="A65" s="497">
        <v>17</v>
      </c>
      <c r="B65" s="1058" t="s">
        <v>1384</v>
      </c>
      <c r="C65" s="1020">
        <v>1930</v>
      </c>
      <c r="D65" s="507" t="s">
        <v>1354</v>
      </c>
      <c r="E65" s="1006">
        <v>270000</v>
      </c>
      <c r="F65" s="45"/>
      <c r="G65" s="1017"/>
      <c r="H65" s="257">
        <f t="shared" si="1"/>
        <v>270000</v>
      </c>
      <c r="I65" s="48"/>
      <c r="J65" s="224"/>
    </row>
    <row r="66" spans="1:10" ht="18" customHeight="1">
      <c r="A66" s="497">
        <v>18</v>
      </c>
      <c r="B66" s="1058" t="s">
        <v>1385</v>
      </c>
      <c r="C66" s="1020">
        <v>1933</v>
      </c>
      <c r="D66" s="507" t="s">
        <v>1354</v>
      </c>
      <c r="E66" s="1006">
        <v>270000</v>
      </c>
      <c r="F66" s="45"/>
      <c r="G66" s="528"/>
      <c r="H66" s="257">
        <f t="shared" si="1"/>
        <v>270000</v>
      </c>
      <c r="I66" s="48"/>
      <c r="J66" s="224"/>
    </row>
    <row r="67" spans="1:10" ht="18" customHeight="1">
      <c r="A67" s="497">
        <v>19</v>
      </c>
      <c r="B67" s="1058" t="s">
        <v>1386</v>
      </c>
      <c r="C67" s="1020">
        <v>1933</v>
      </c>
      <c r="D67" s="507" t="s">
        <v>1354</v>
      </c>
      <c r="E67" s="1006">
        <v>270000</v>
      </c>
      <c r="F67" s="45"/>
      <c r="G67" s="528"/>
      <c r="H67" s="257">
        <f t="shared" si="1"/>
        <v>270000</v>
      </c>
      <c r="I67" s="48"/>
      <c r="J67" s="224"/>
    </row>
    <row r="68" spans="1:10" ht="18" customHeight="1">
      <c r="A68" s="497">
        <v>20</v>
      </c>
      <c r="B68" s="1058" t="s">
        <v>31</v>
      </c>
      <c r="C68" s="1020">
        <v>1935</v>
      </c>
      <c r="D68" s="507" t="s">
        <v>1354</v>
      </c>
      <c r="E68" s="1006">
        <v>270000</v>
      </c>
      <c r="F68" s="45"/>
      <c r="G68" s="528"/>
      <c r="H68" s="257">
        <f t="shared" si="1"/>
        <v>270000</v>
      </c>
      <c r="I68" s="48"/>
      <c r="J68" s="224"/>
    </row>
    <row r="69" spans="1:10" ht="18" customHeight="1">
      <c r="A69" s="497">
        <v>21</v>
      </c>
      <c r="B69" s="1058" t="s">
        <v>1387</v>
      </c>
      <c r="C69" s="1020">
        <v>1931</v>
      </c>
      <c r="D69" s="507" t="s">
        <v>1354</v>
      </c>
      <c r="E69" s="1006">
        <v>270000</v>
      </c>
      <c r="F69" s="45"/>
      <c r="G69" s="1018"/>
      <c r="H69" s="257">
        <f t="shared" si="1"/>
        <v>270000</v>
      </c>
      <c r="I69" s="48"/>
      <c r="J69" s="224"/>
    </row>
    <row r="70" spans="1:10" ht="18" customHeight="1">
      <c r="A70" s="497">
        <v>22</v>
      </c>
      <c r="B70" s="1058" t="s">
        <v>1391</v>
      </c>
      <c r="C70" s="1020">
        <v>1934</v>
      </c>
      <c r="D70" s="507" t="s">
        <v>1354</v>
      </c>
      <c r="E70" s="1006">
        <v>270000</v>
      </c>
      <c r="F70" s="45"/>
      <c r="G70" s="1028"/>
      <c r="H70" s="257">
        <f t="shared" si="1"/>
        <v>270000</v>
      </c>
      <c r="I70" s="48"/>
      <c r="J70" s="224"/>
    </row>
    <row r="71" spans="1:10" ht="18" customHeight="1">
      <c r="A71" s="497">
        <v>23</v>
      </c>
      <c r="B71" s="1058" t="s">
        <v>1392</v>
      </c>
      <c r="C71" s="1020">
        <v>1934</v>
      </c>
      <c r="D71" s="507" t="s">
        <v>1354</v>
      </c>
      <c r="E71" s="1006">
        <v>270000</v>
      </c>
      <c r="F71" s="45"/>
      <c r="G71" s="1028"/>
      <c r="H71" s="257">
        <f t="shared" si="1"/>
        <v>270000</v>
      </c>
      <c r="I71" s="48"/>
      <c r="J71" s="224"/>
    </row>
    <row r="72" spans="1:10" ht="18" customHeight="1">
      <c r="A72" s="497">
        <v>24</v>
      </c>
      <c r="B72" s="1058" t="s">
        <v>1393</v>
      </c>
      <c r="C72" s="1020">
        <v>1925</v>
      </c>
      <c r="D72" s="507" t="s">
        <v>1394</v>
      </c>
      <c r="E72" s="1006">
        <v>270000</v>
      </c>
      <c r="F72" s="45"/>
      <c r="G72" s="1017"/>
      <c r="H72" s="257">
        <f t="shared" si="1"/>
        <v>270000</v>
      </c>
      <c r="I72" s="48"/>
      <c r="J72" s="224"/>
    </row>
    <row r="73" spans="1:10" ht="18" customHeight="1">
      <c r="A73" s="497">
        <v>25</v>
      </c>
      <c r="B73" s="1058" t="s">
        <v>1395</v>
      </c>
      <c r="C73" s="1020">
        <v>1930</v>
      </c>
      <c r="D73" s="507" t="s">
        <v>1396</v>
      </c>
      <c r="E73" s="1006">
        <v>270000</v>
      </c>
      <c r="F73" s="45"/>
      <c r="G73" s="1017"/>
      <c r="H73" s="257">
        <f t="shared" si="1"/>
        <v>270000</v>
      </c>
      <c r="I73" s="48"/>
      <c r="J73" s="224"/>
    </row>
    <row r="74" spans="1:10" ht="18" customHeight="1">
      <c r="A74" s="497">
        <v>26</v>
      </c>
      <c r="B74" s="1058" t="s">
        <v>1397</v>
      </c>
      <c r="C74" s="1020">
        <v>1926</v>
      </c>
      <c r="D74" s="507" t="s">
        <v>1396</v>
      </c>
      <c r="E74" s="1006">
        <v>270000</v>
      </c>
      <c r="F74" s="45"/>
      <c r="G74" s="1017"/>
      <c r="H74" s="257">
        <f t="shared" si="1"/>
        <v>270000</v>
      </c>
      <c r="I74" s="48"/>
      <c r="J74" s="224"/>
    </row>
    <row r="75" spans="1:10" ht="18" customHeight="1">
      <c r="A75" s="497">
        <v>27</v>
      </c>
      <c r="B75" s="1058" t="s">
        <v>1398</v>
      </c>
      <c r="C75" s="1020">
        <v>1931</v>
      </c>
      <c r="D75" s="507" t="s">
        <v>1394</v>
      </c>
      <c r="E75" s="1006">
        <v>270000</v>
      </c>
      <c r="F75" s="45"/>
      <c r="G75" s="1018"/>
      <c r="H75" s="257">
        <f t="shared" si="1"/>
        <v>270000</v>
      </c>
      <c r="I75" s="48"/>
      <c r="J75" s="224"/>
    </row>
    <row r="76" spans="1:10" ht="18" customHeight="1">
      <c r="A76" s="497">
        <v>28</v>
      </c>
      <c r="B76" s="1058" t="s">
        <v>1399</v>
      </c>
      <c r="C76" s="1020">
        <v>1931</v>
      </c>
      <c r="D76" s="507" t="s">
        <v>1394</v>
      </c>
      <c r="E76" s="1006">
        <v>270000</v>
      </c>
      <c r="F76" s="45"/>
      <c r="G76" s="1017"/>
      <c r="H76" s="257">
        <f t="shared" si="1"/>
        <v>270000</v>
      </c>
      <c r="I76" s="48"/>
      <c r="J76" s="224"/>
    </row>
    <row r="77" spans="1:10" ht="18" customHeight="1">
      <c r="A77" s="497">
        <v>29</v>
      </c>
      <c r="B77" s="1058" t="s">
        <v>2029</v>
      </c>
      <c r="C77" s="1020">
        <v>1930</v>
      </c>
      <c r="D77" s="507" t="s">
        <v>1400</v>
      </c>
      <c r="E77" s="1006">
        <v>270000</v>
      </c>
      <c r="F77" s="45"/>
      <c r="G77" s="1017"/>
      <c r="H77" s="257">
        <f t="shared" si="1"/>
        <v>270000</v>
      </c>
      <c r="I77" s="48"/>
      <c r="J77" s="224"/>
    </row>
    <row r="78" spans="1:10" ht="18" customHeight="1">
      <c r="A78" s="497">
        <v>30</v>
      </c>
      <c r="B78" s="1058" t="s">
        <v>1402</v>
      </c>
      <c r="C78" s="1020">
        <v>1932</v>
      </c>
      <c r="D78" s="507" t="s">
        <v>1356</v>
      </c>
      <c r="E78" s="1006">
        <v>270000</v>
      </c>
      <c r="F78" s="45"/>
      <c r="G78" s="1018"/>
      <c r="H78" s="257">
        <f t="shared" si="1"/>
        <v>270000</v>
      </c>
      <c r="I78" s="48"/>
      <c r="J78" s="224"/>
    </row>
    <row r="79" spans="1:10" ht="18" customHeight="1">
      <c r="A79" s="497">
        <v>31</v>
      </c>
      <c r="B79" s="1058" t="s">
        <v>1404</v>
      </c>
      <c r="C79" s="1020">
        <v>1921</v>
      </c>
      <c r="D79" s="507" t="s">
        <v>1358</v>
      </c>
      <c r="E79" s="1006">
        <v>270000</v>
      </c>
      <c r="F79" s="45"/>
      <c r="G79" s="1017"/>
      <c r="H79" s="257">
        <f t="shared" si="1"/>
        <v>270000</v>
      </c>
      <c r="I79" s="48"/>
      <c r="J79" s="224"/>
    </row>
    <row r="80" spans="1:10" ht="18" customHeight="1">
      <c r="A80" s="497">
        <v>32</v>
      </c>
      <c r="B80" s="1058" t="s">
        <v>2904</v>
      </c>
      <c r="C80" s="1020">
        <v>1933</v>
      </c>
      <c r="D80" s="507" t="s">
        <v>1358</v>
      </c>
      <c r="E80" s="1006">
        <v>270000</v>
      </c>
      <c r="F80" s="45"/>
      <c r="G80" s="1017"/>
      <c r="H80" s="257">
        <f t="shared" si="1"/>
        <v>270000</v>
      </c>
      <c r="I80" s="48"/>
      <c r="J80" s="224"/>
    </row>
    <row r="81" spans="1:10" ht="18" customHeight="1">
      <c r="A81" s="497">
        <v>33</v>
      </c>
      <c r="B81" s="1058" t="s">
        <v>1405</v>
      </c>
      <c r="C81" s="1020">
        <v>1923</v>
      </c>
      <c r="D81" s="507" t="s">
        <v>1358</v>
      </c>
      <c r="E81" s="1006">
        <v>270000</v>
      </c>
      <c r="F81" s="45"/>
      <c r="G81" s="1017"/>
      <c r="H81" s="257">
        <f t="shared" si="1"/>
        <v>270000</v>
      </c>
      <c r="I81" s="48"/>
      <c r="J81" s="224"/>
    </row>
    <row r="82" spans="1:10" ht="18" customHeight="1">
      <c r="A82" s="497">
        <v>34</v>
      </c>
      <c r="B82" s="1058" t="s">
        <v>1406</v>
      </c>
      <c r="C82" s="1020">
        <v>1930</v>
      </c>
      <c r="D82" s="507" t="s">
        <v>1358</v>
      </c>
      <c r="E82" s="1006">
        <v>270000</v>
      </c>
      <c r="F82" s="45"/>
      <c r="G82" s="1017"/>
      <c r="H82" s="257">
        <f t="shared" si="1"/>
        <v>270000</v>
      </c>
      <c r="I82" s="48"/>
      <c r="J82" s="224"/>
    </row>
    <row r="83" spans="1:10" ht="18" customHeight="1">
      <c r="A83" s="497">
        <v>35</v>
      </c>
      <c r="B83" s="1058" t="s">
        <v>1407</v>
      </c>
      <c r="C83" s="1020">
        <v>1932</v>
      </c>
      <c r="D83" s="507" t="s">
        <v>1358</v>
      </c>
      <c r="E83" s="1006">
        <v>270000</v>
      </c>
      <c r="F83" s="45"/>
      <c r="G83" s="1017"/>
      <c r="H83" s="257">
        <f t="shared" si="1"/>
        <v>270000</v>
      </c>
      <c r="I83" s="48"/>
      <c r="J83" s="224"/>
    </row>
    <row r="84" spans="1:10" ht="18" customHeight="1">
      <c r="A84" s="497">
        <v>36</v>
      </c>
      <c r="B84" s="1058" t="s">
        <v>32</v>
      </c>
      <c r="C84" s="1020">
        <v>1935</v>
      </c>
      <c r="D84" s="507" t="s">
        <v>1358</v>
      </c>
      <c r="E84" s="1006">
        <v>270000</v>
      </c>
      <c r="F84" s="45"/>
      <c r="G84" s="1017"/>
      <c r="H84" s="257">
        <f t="shared" si="1"/>
        <v>270000</v>
      </c>
      <c r="I84" s="48"/>
      <c r="J84" s="224"/>
    </row>
    <row r="85" spans="1:10" ht="18" customHeight="1">
      <c r="A85" s="497">
        <v>37</v>
      </c>
      <c r="B85" s="1058" t="s">
        <v>1409</v>
      </c>
      <c r="C85" s="1020">
        <v>1930</v>
      </c>
      <c r="D85" s="507" t="s">
        <v>1360</v>
      </c>
      <c r="E85" s="1006">
        <v>270000</v>
      </c>
      <c r="F85" s="45"/>
      <c r="G85" s="1017"/>
      <c r="H85" s="257">
        <f t="shared" si="1"/>
        <v>270000</v>
      </c>
      <c r="I85" s="48"/>
      <c r="J85" s="224"/>
    </row>
    <row r="86" spans="1:10" ht="18" customHeight="1">
      <c r="A86" s="497">
        <v>38</v>
      </c>
      <c r="B86" s="1058" t="s">
        <v>1410</v>
      </c>
      <c r="C86" s="1020">
        <v>1928</v>
      </c>
      <c r="D86" s="507" t="s">
        <v>1360</v>
      </c>
      <c r="E86" s="1006">
        <v>270000</v>
      </c>
      <c r="F86" s="45"/>
      <c r="G86" s="1017"/>
      <c r="H86" s="257">
        <f t="shared" si="1"/>
        <v>270000</v>
      </c>
      <c r="I86" s="48"/>
      <c r="J86" s="224"/>
    </row>
    <row r="87" spans="1:10" ht="18" customHeight="1">
      <c r="A87" s="497">
        <v>39</v>
      </c>
      <c r="B87" s="1058" t="s">
        <v>1411</v>
      </c>
      <c r="C87" s="1020">
        <v>1933</v>
      </c>
      <c r="D87" s="507" t="s">
        <v>1360</v>
      </c>
      <c r="E87" s="1006">
        <v>270000</v>
      </c>
      <c r="F87" s="45"/>
      <c r="G87" s="1018"/>
      <c r="H87" s="257">
        <f t="shared" si="1"/>
        <v>270000</v>
      </c>
      <c r="I87" s="48"/>
      <c r="J87" s="224"/>
    </row>
    <row r="88" spans="1:10" ht="18" customHeight="1">
      <c r="A88" s="497">
        <v>40</v>
      </c>
      <c r="B88" s="1058" t="s">
        <v>89</v>
      </c>
      <c r="C88" s="1020">
        <v>1935</v>
      </c>
      <c r="D88" s="507" t="s">
        <v>1360</v>
      </c>
      <c r="E88" s="1006">
        <v>270000</v>
      </c>
      <c r="F88" s="45"/>
      <c r="G88" s="1017"/>
      <c r="H88" s="257">
        <f t="shared" si="1"/>
        <v>270000</v>
      </c>
      <c r="I88" s="48"/>
      <c r="J88" s="224"/>
    </row>
    <row r="89" spans="1:10" ht="18" customHeight="1">
      <c r="A89" s="497">
        <v>41</v>
      </c>
      <c r="B89" s="1058" t="s">
        <v>1412</v>
      </c>
      <c r="C89" s="1020">
        <v>1933</v>
      </c>
      <c r="D89" s="507" t="s">
        <v>1360</v>
      </c>
      <c r="E89" s="1006">
        <v>270000</v>
      </c>
      <c r="F89" s="45"/>
      <c r="G89" s="1018"/>
      <c r="H89" s="257">
        <f t="shared" si="1"/>
        <v>270000</v>
      </c>
      <c r="I89" s="48"/>
      <c r="J89" s="224"/>
    </row>
    <row r="90" spans="1:10" ht="18" customHeight="1">
      <c r="A90" s="497">
        <v>42</v>
      </c>
      <c r="B90" s="1058" t="s">
        <v>1413</v>
      </c>
      <c r="C90" s="1020">
        <v>1910</v>
      </c>
      <c r="D90" s="507" t="s">
        <v>1414</v>
      </c>
      <c r="E90" s="1006">
        <v>270000</v>
      </c>
      <c r="F90" s="45"/>
      <c r="G90" s="1017"/>
      <c r="H90" s="257">
        <f t="shared" si="1"/>
        <v>270000</v>
      </c>
      <c r="I90" s="48"/>
      <c r="J90" s="224"/>
    </row>
    <row r="91" spans="1:10" ht="18" customHeight="1">
      <c r="A91" s="497">
        <v>43</v>
      </c>
      <c r="B91" s="1058" t="s">
        <v>688</v>
      </c>
      <c r="C91" s="1020">
        <v>1930</v>
      </c>
      <c r="D91" s="507" t="s">
        <v>1414</v>
      </c>
      <c r="E91" s="1006">
        <v>270000</v>
      </c>
      <c r="F91" s="45"/>
      <c r="G91" s="1017"/>
      <c r="H91" s="257">
        <f t="shared" si="1"/>
        <v>270000</v>
      </c>
      <c r="I91" s="48"/>
      <c r="J91" s="224"/>
    </row>
    <row r="92" spans="1:10" ht="18" customHeight="1">
      <c r="A92" s="497">
        <v>44</v>
      </c>
      <c r="B92" s="1058" t="s">
        <v>1426</v>
      </c>
      <c r="C92" s="1020">
        <v>1925</v>
      </c>
      <c r="D92" s="507" t="s">
        <v>1414</v>
      </c>
      <c r="E92" s="1006">
        <v>270000</v>
      </c>
      <c r="F92" s="516"/>
      <c r="G92" s="1029"/>
      <c r="H92" s="257">
        <f t="shared" si="1"/>
        <v>270000</v>
      </c>
      <c r="I92" s="48"/>
      <c r="J92" s="224"/>
    </row>
    <row r="93" spans="1:10" ht="18" customHeight="1">
      <c r="A93" s="497">
        <v>45</v>
      </c>
      <c r="B93" s="1058" t="s">
        <v>1427</v>
      </c>
      <c r="C93" s="1020">
        <v>1929</v>
      </c>
      <c r="D93" s="507" t="s">
        <v>1414</v>
      </c>
      <c r="E93" s="1006">
        <v>270000</v>
      </c>
      <c r="F93" s="516"/>
      <c r="G93" s="1029"/>
      <c r="H93" s="257">
        <f t="shared" si="1"/>
        <v>270000</v>
      </c>
      <c r="I93" s="48"/>
      <c r="J93" s="224"/>
    </row>
    <row r="94" spans="1:10" ht="18" customHeight="1">
      <c r="A94" s="497">
        <v>46</v>
      </c>
      <c r="B94" s="1058" t="s">
        <v>1428</v>
      </c>
      <c r="C94" s="1020">
        <v>1931</v>
      </c>
      <c r="D94" s="507" t="s">
        <v>1414</v>
      </c>
      <c r="E94" s="1006">
        <v>270000</v>
      </c>
      <c r="F94" s="516"/>
      <c r="G94" s="1029"/>
      <c r="H94" s="257">
        <f t="shared" si="1"/>
        <v>270000</v>
      </c>
      <c r="I94" s="48"/>
      <c r="J94" s="224"/>
    </row>
    <row r="95" spans="1:10" ht="18" customHeight="1">
      <c r="A95" s="497">
        <v>47</v>
      </c>
      <c r="B95" s="1058" t="s">
        <v>1429</v>
      </c>
      <c r="C95" s="1020">
        <v>1927</v>
      </c>
      <c r="D95" s="507" t="s">
        <v>1414</v>
      </c>
      <c r="E95" s="1006">
        <v>270000</v>
      </c>
      <c r="F95" s="45"/>
      <c r="G95" s="1017"/>
      <c r="H95" s="257">
        <f t="shared" si="1"/>
        <v>270000</v>
      </c>
      <c r="I95" s="48"/>
      <c r="J95" s="224"/>
    </row>
    <row r="96" spans="1:10" ht="18" customHeight="1">
      <c r="A96" s="497">
        <v>48</v>
      </c>
      <c r="B96" s="1058" t="s">
        <v>110</v>
      </c>
      <c r="C96" s="1020">
        <v>1931</v>
      </c>
      <c r="D96" s="507" t="s">
        <v>1414</v>
      </c>
      <c r="E96" s="1006">
        <v>270000</v>
      </c>
      <c r="F96" s="45"/>
      <c r="G96" s="1018"/>
      <c r="H96" s="257">
        <f aca="true" t="shared" si="2" ref="H96:H113">E96+G96</f>
        <v>270000</v>
      </c>
      <c r="I96" s="48"/>
      <c r="J96" s="224"/>
    </row>
    <row r="97" spans="1:10" ht="18" customHeight="1">
      <c r="A97" s="497">
        <v>49</v>
      </c>
      <c r="B97" s="1058" t="s">
        <v>1430</v>
      </c>
      <c r="C97" s="1020">
        <v>1933</v>
      </c>
      <c r="D97" s="507" t="s">
        <v>1414</v>
      </c>
      <c r="E97" s="1006">
        <v>270000</v>
      </c>
      <c r="F97" s="45"/>
      <c r="G97" s="1018"/>
      <c r="H97" s="257">
        <f t="shared" si="2"/>
        <v>270000</v>
      </c>
      <c r="I97" s="48"/>
      <c r="J97" s="224"/>
    </row>
    <row r="98" spans="1:10" ht="18" customHeight="1">
      <c r="A98" s="497">
        <v>50</v>
      </c>
      <c r="B98" s="1058" t="s">
        <v>1431</v>
      </c>
      <c r="C98" s="1020">
        <v>1934</v>
      </c>
      <c r="D98" s="507" t="s">
        <v>1414</v>
      </c>
      <c r="E98" s="1006">
        <v>270000</v>
      </c>
      <c r="F98" s="45"/>
      <c r="G98" s="1028"/>
      <c r="H98" s="257">
        <f t="shared" si="2"/>
        <v>270000</v>
      </c>
      <c r="I98" s="48"/>
      <c r="J98" s="224"/>
    </row>
    <row r="99" spans="1:10" ht="18" customHeight="1">
      <c r="A99" s="497">
        <v>51</v>
      </c>
      <c r="B99" s="1058" t="s">
        <v>1432</v>
      </c>
      <c r="C99" s="1020">
        <v>1934</v>
      </c>
      <c r="D99" s="507" t="s">
        <v>1414</v>
      </c>
      <c r="E99" s="1006">
        <v>270000</v>
      </c>
      <c r="F99" s="45"/>
      <c r="G99" s="1028"/>
      <c r="H99" s="257">
        <f t="shared" si="2"/>
        <v>270000</v>
      </c>
      <c r="I99" s="48"/>
      <c r="J99" s="224"/>
    </row>
    <row r="100" spans="1:10" ht="18" customHeight="1">
      <c r="A100" s="497">
        <v>52</v>
      </c>
      <c r="B100" s="1058" t="s">
        <v>698</v>
      </c>
      <c r="C100" s="1020">
        <v>1935</v>
      </c>
      <c r="D100" s="507" t="s">
        <v>1414</v>
      </c>
      <c r="E100" s="1006">
        <v>270000</v>
      </c>
      <c r="F100" s="45"/>
      <c r="G100" s="1028"/>
      <c r="H100" s="257">
        <f t="shared" si="2"/>
        <v>270000</v>
      </c>
      <c r="I100" s="48"/>
      <c r="J100" s="224"/>
    </row>
    <row r="101" spans="1:10" ht="18" customHeight="1">
      <c r="A101" s="497">
        <v>53</v>
      </c>
      <c r="B101" s="1058" t="s">
        <v>22</v>
      </c>
      <c r="C101" s="1020">
        <v>1933</v>
      </c>
      <c r="D101" s="518" t="s">
        <v>1434</v>
      </c>
      <c r="E101" s="1006">
        <v>270000</v>
      </c>
      <c r="F101" s="45"/>
      <c r="G101" s="1018"/>
      <c r="H101" s="257">
        <f t="shared" si="2"/>
        <v>270000</v>
      </c>
      <c r="I101" s="48"/>
      <c r="J101" s="224"/>
    </row>
    <row r="102" spans="1:10" ht="18" customHeight="1">
      <c r="A102" s="497">
        <v>54</v>
      </c>
      <c r="B102" s="1058" t="s">
        <v>100</v>
      </c>
      <c r="C102" s="1020">
        <v>1933</v>
      </c>
      <c r="D102" s="518" t="s">
        <v>1434</v>
      </c>
      <c r="E102" s="1006">
        <v>270000</v>
      </c>
      <c r="F102" s="45"/>
      <c r="G102" s="528"/>
      <c r="H102" s="257">
        <f t="shared" si="2"/>
        <v>270000</v>
      </c>
      <c r="I102" s="48"/>
      <c r="J102" s="224"/>
    </row>
    <row r="103" spans="1:10" ht="18" customHeight="1">
      <c r="A103" s="497">
        <v>55</v>
      </c>
      <c r="B103" s="1058" t="s">
        <v>1436</v>
      </c>
      <c r="C103" s="1020">
        <v>1929</v>
      </c>
      <c r="D103" s="507" t="s">
        <v>1435</v>
      </c>
      <c r="E103" s="1006">
        <v>270000</v>
      </c>
      <c r="F103" s="45"/>
      <c r="G103" s="1017"/>
      <c r="H103" s="257">
        <f t="shared" si="2"/>
        <v>270000</v>
      </c>
      <c r="I103" s="48"/>
      <c r="J103" s="224"/>
    </row>
    <row r="104" spans="1:10" ht="18" customHeight="1">
      <c r="A104" s="497">
        <v>56</v>
      </c>
      <c r="B104" s="1058" t="s">
        <v>81</v>
      </c>
      <c r="C104" s="1020">
        <v>1926</v>
      </c>
      <c r="D104" s="507" t="s">
        <v>1435</v>
      </c>
      <c r="E104" s="1006">
        <v>270000</v>
      </c>
      <c r="F104" s="45"/>
      <c r="G104" s="1017"/>
      <c r="H104" s="257">
        <f t="shared" si="2"/>
        <v>270000</v>
      </c>
      <c r="I104" s="48"/>
      <c r="J104" s="224"/>
    </row>
    <row r="105" spans="1:10" ht="18" customHeight="1">
      <c r="A105" s="497">
        <v>57</v>
      </c>
      <c r="B105" s="1058" t="s">
        <v>1437</v>
      </c>
      <c r="C105" s="1020">
        <v>1933</v>
      </c>
      <c r="D105" s="507" t="s">
        <v>1435</v>
      </c>
      <c r="E105" s="1006">
        <v>270000</v>
      </c>
      <c r="F105" s="45"/>
      <c r="G105" s="1018"/>
      <c r="H105" s="257">
        <f t="shared" si="2"/>
        <v>270000</v>
      </c>
      <c r="I105" s="48"/>
      <c r="J105" s="224"/>
    </row>
    <row r="106" spans="1:10" ht="18" customHeight="1">
      <c r="A106" s="497">
        <v>58</v>
      </c>
      <c r="B106" s="1058" t="s">
        <v>1438</v>
      </c>
      <c r="C106" s="1020">
        <v>1934</v>
      </c>
      <c r="D106" s="507" t="s">
        <v>1435</v>
      </c>
      <c r="E106" s="1006">
        <v>270000</v>
      </c>
      <c r="F106" s="45"/>
      <c r="G106" s="1028"/>
      <c r="H106" s="257">
        <f t="shared" si="2"/>
        <v>270000</v>
      </c>
      <c r="I106" s="48"/>
      <c r="J106" s="224"/>
    </row>
    <row r="107" spans="1:10" ht="18" customHeight="1">
      <c r="A107" s="497">
        <v>59</v>
      </c>
      <c r="B107" s="1058" t="s">
        <v>1439</v>
      </c>
      <c r="C107" s="1020">
        <v>1921</v>
      </c>
      <c r="D107" s="507" t="s">
        <v>1361</v>
      </c>
      <c r="E107" s="1006">
        <v>270000</v>
      </c>
      <c r="F107" s="45"/>
      <c r="G107" s="1017"/>
      <c r="H107" s="257">
        <f t="shared" si="2"/>
        <v>270000</v>
      </c>
      <c r="I107" s="48"/>
      <c r="J107" s="224"/>
    </row>
    <row r="108" spans="1:10" ht="18" customHeight="1">
      <c r="A108" s="497">
        <v>60</v>
      </c>
      <c r="B108" s="1058" t="s">
        <v>1441</v>
      </c>
      <c r="C108" s="1020">
        <v>1933</v>
      </c>
      <c r="D108" s="507" t="s">
        <v>1361</v>
      </c>
      <c r="E108" s="1006">
        <v>270000</v>
      </c>
      <c r="F108" s="45"/>
      <c r="G108" s="1018"/>
      <c r="H108" s="257">
        <f t="shared" si="2"/>
        <v>270000</v>
      </c>
      <c r="I108" s="48"/>
      <c r="J108" s="224"/>
    </row>
    <row r="109" spans="1:10" ht="18" customHeight="1">
      <c r="A109" s="497">
        <v>61</v>
      </c>
      <c r="B109" s="1058" t="s">
        <v>33</v>
      </c>
      <c r="C109" s="1020">
        <v>1935</v>
      </c>
      <c r="D109" s="507" t="s">
        <v>1361</v>
      </c>
      <c r="E109" s="1006">
        <v>270000</v>
      </c>
      <c r="F109" s="45"/>
      <c r="G109" s="1017"/>
      <c r="H109" s="257">
        <f t="shared" si="2"/>
        <v>270000</v>
      </c>
      <c r="I109" s="48"/>
      <c r="J109" s="224"/>
    </row>
    <row r="110" spans="1:10" ht="18" customHeight="1">
      <c r="A110" s="497">
        <v>62</v>
      </c>
      <c r="B110" s="1058" t="s">
        <v>1443</v>
      </c>
      <c r="C110" s="1020">
        <v>1935</v>
      </c>
      <c r="D110" s="507" t="s">
        <v>1442</v>
      </c>
      <c r="E110" s="1006">
        <v>270000</v>
      </c>
      <c r="F110" s="519"/>
      <c r="G110" s="1028"/>
      <c r="H110" s="257">
        <f t="shared" si="2"/>
        <v>270000</v>
      </c>
      <c r="I110" s="48"/>
      <c r="J110" s="224"/>
    </row>
    <row r="111" spans="1:10" ht="18" customHeight="1">
      <c r="A111" s="497">
        <v>63</v>
      </c>
      <c r="B111" s="1058" t="s">
        <v>1444</v>
      </c>
      <c r="C111" s="1020">
        <v>1927</v>
      </c>
      <c r="D111" s="507" t="s">
        <v>1442</v>
      </c>
      <c r="E111" s="1006">
        <v>270000</v>
      </c>
      <c r="F111" s="45"/>
      <c r="G111" s="1017"/>
      <c r="H111" s="257">
        <f t="shared" si="2"/>
        <v>270000</v>
      </c>
      <c r="I111" s="48"/>
      <c r="J111" s="224"/>
    </row>
    <row r="112" spans="1:10" ht="18" customHeight="1">
      <c r="A112" s="497">
        <v>64</v>
      </c>
      <c r="B112" s="1058" t="s">
        <v>2905</v>
      </c>
      <c r="C112" s="1020">
        <v>1936</v>
      </c>
      <c r="D112" s="507" t="s">
        <v>2907</v>
      </c>
      <c r="E112" s="1006">
        <v>270000</v>
      </c>
      <c r="F112" s="45"/>
      <c r="G112" s="1030"/>
      <c r="H112" s="257">
        <f t="shared" si="2"/>
        <v>270000</v>
      </c>
      <c r="I112" s="16"/>
      <c r="J112" s="224"/>
    </row>
    <row r="113" spans="1:10" ht="18" customHeight="1">
      <c r="A113" s="497">
        <v>65</v>
      </c>
      <c r="B113" s="1058" t="s">
        <v>2906</v>
      </c>
      <c r="C113" s="1020">
        <v>1936</v>
      </c>
      <c r="D113" s="507" t="s">
        <v>1414</v>
      </c>
      <c r="E113" s="1006">
        <v>270000</v>
      </c>
      <c r="F113" s="45"/>
      <c r="G113" s="1030"/>
      <c r="H113" s="257">
        <f t="shared" si="2"/>
        <v>270000</v>
      </c>
      <c r="I113" s="16"/>
      <c r="J113" s="224"/>
    </row>
    <row r="114" spans="1:10" ht="18" customHeight="1">
      <c r="A114" s="497">
        <v>66</v>
      </c>
      <c r="B114" s="1058" t="s">
        <v>1346</v>
      </c>
      <c r="C114" s="1020">
        <v>1936</v>
      </c>
      <c r="D114" s="507" t="s">
        <v>1347</v>
      </c>
      <c r="E114" s="1006">
        <v>270000</v>
      </c>
      <c r="F114" s="45"/>
      <c r="G114" s="1030"/>
      <c r="H114" s="257">
        <f>SUM(E114:G114)</f>
        <v>270000</v>
      </c>
      <c r="I114" s="16"/>
      <c r="J114" s="224"/>
    </row>
    <row r="115" spans="1:10" ht="18" customHeight="1">
      <c r="A115" s="497">
        <v>67</v>
      </c>
      <c r="B115" s="1058" t="s">
        <v>1907</v>
      </c>
      <c r="C115" s="1020">
        <v>1936</v>
      </c>
      <c r="D115" s="507" t="s">
        <v>1354</v>
      </c>
      <c r="E115" s="1006">
        <v>270000</v>
      </c>
      <c r="F115" s="45"/>
      <c r="G115" s="1030"/>
      <c r="H115" s="257">
        <f>SUM(E115:G115)</f>
        <v>270000</v>
      </c>
      <c r="I115" s="16"/>
      <c r="J115" s="224"/>
    </row>
    <row r="116" spans="1:10" ht="18" customHeight="1">
      <c r="A116" s="497">
        <v>68</v>
      </c>
      <c r="B116" s="1058" t="s">
        <v>1820</v>
      </c>
      <c r="C116" s="1020">
        <v>1936</v>
      </c>
      <c r="D116" s="507" t="s">
        <v>1817</v>
      </c>
      <c r="E116" s="1006">
        <v>270000</v>
      </c>
      <c r="F116" s="45"/>
      <c r="G116" s="1030"/>
      <c r="H116" s="257">
        <f>G116+E116</f>
        <v>270000</v>
      </c>
      <c r="I116" s="16"/>
      <c r="J116" s="224"/>
    </row>
    <row r="117" spans="1:10" ht="18" customHeight="1">
      <c r="A117" s="497">
        <v>69</v>
      </c>
      <c r="B117" s="1058" t="s">
        <v>2783</v>
      </c>
      <c r="C117" s="1020">
        <v>1936</v>
      </c>
      <c r="D117" s="507" t="s">
        <v>1818</v>
      </c>
      <c r="E117" s="1006">
        <v>270000</v>
      </c>
      <c r="F117" s="45"/>
      <c r="G117" s="1030"/>
      <c r="H117" s="257">
        <f>G117+E117</f>
        <v>270000</v>
      </c>
      <c r="I117" s="16"/>
      <c r="J117" s="224"/>
    </row>
    <row r="118" spans="1:10" ht="18" customHeight="1">
      <c r="A118" s="497">
        <v>70</v>
      </c>
      <c r="B118" s="1058" t="s">
        <v>2771</v>
      </c>
      <c r="C118" s="1020">
        <v>1936</v>
      </c>
      <c r="D118" s="507" t="s">
        <v>1819</v>
      </c>
      <c r="E118" s="1006">
        <v>270000</v>
      </c>
      <c r="F118" s="45"/>
      <c r="G118" s="1030"/>
      <c r="H118" s="257">
        <f>E118+G118</f>
        <v>270000</v>
      </c>
      <c r="I118" s="520"/>
      <c r="J118" s="521"/>
    </row>
    <row r="119" spans="1:10" ht="18" customHeight="1">
      <c r="A119" s="497">
        <v>71</v>
      </c>
      <c r="B119" s="1058" t="s">
        <v>1445</v>
      </c>
      <c r="C119" s="1020">
        <v>1928</v>
      </c>
      <c r="D119" s="507" t="s">
        <v>1373</v>
      </c>
      <c r="E119" s="1006">
        <v>270000</v>
      </c>
      <c r="F119" s="45"/>
      <c r="G119" s="1017"/>
      <c r="H119" s="257">
        <f aca="true" t="shared" si="3" ref="H119:H130">E119+G119</f>
        <v>270000</v>
      </c>
      <c r="I119" s="48"/>
      <c r="J119" s="224"/>
    </row>
    <row r="120" spans="1:10" ht="18" customHeight="1">
      <c r="A120" s="497">
        <v>72</v>
      </c>
      <c r="B120" s="1058" t="s">
        <v>1446</v>
      </c>
      <c r="C120" s="1020">
        <v>1933</v>
      </c>
      <c r="D120" s="507" t="s">
        <v>1373</v>
      </c>
      <c r="E120" s="1006">
        <v>270000</v>
      </c>
      <c r="F120" s="45"/>
      <c r="G120" s="1017"/>
      <c r="H120" s="257">
        <f t="shared" si="3"/>
        <v>270000</v>
      </c>
      <c r="I120" s="48"/>
      <c r="J120" s="224"/>
    </row>
    <row r="121" spans="1:10" ht="18" customHeight="1">
      <c r="A121" s="497">
        <v>73</v>
      </c>
      <c r="B121" s="1058" t="s">
        <v>1447</v>
      </c>
      <c r="C121" s="1020">
        <v>1928</v>
      </c>
      <c r="D121" s="507" t="s">
        <v>1358</v>
      </c>
      <c r="E121" s="1006">
        <v>270000</v>
      </c>
      <c r="F121" s="45"/>
      <c r="G121" s="1017"/>
      <c r="H121" s="257">
        <f t="shared" si="3"/>
        <v>270000</v>
      </c>
      <c r="I121" s="48"/>
      <c r="J121" s="224"/>
    </row>
    <row r="122" spans="1:10" ht="18" customHeight="1">
      <c r="A122" s="497">
        <v>74</v>
      </c>
      <c r="B122" s="1058" t="s">
        <v>1353</v>
      </c>
      <c r="C122" s="1020">
        <v>1930</v>
      </c>
      <c r="D122" s="507" t="s">
        <v>1360</v>
      </c>
      <c r="E122" s="1006">
        <v>270000</v>
      </c>
      <c r="F122" s="45"/>
      <c r="G122" s="1017"/>
      <c r="H122" s="257">
        <f t="shared" si="3"/>
        <v>270000</v>
      </c>
      <c r="I122" s="48"/>
      <c r="J122" s="224"/>
    </row>
    <row r="123" spans="1:10" ht="18" customHeight="1">
      <c r="A123" s="497">
        <v>75</v>
      </c>
      <c r="B123" s="1058" t="s">
        <v>1577</v>
      </c>
      <c r="C123" s="1020">
        <v>1934</v>
      </c>
      <c r="D123" s="507" t="s">
        <v>1360</v>
      </c>
      <c r="E123" s="1006">
        <v>270000</v>
      </c>
      <c r="F123" s="45"/>
      <c r="G123" s="1028"/>
      <c r="H123" s="257">
        <f t="shared" si="3"/>
        <v>270000</v>
      </c>
      <c r="I123" s="48"/>
      <c r="J123" s="224"/>
    </row>
    <row r="124" spans="1:10" ht="18" customHeight="1">
      <c r="A124" s="497">
        <v>76</v>
      </c>
      <c r="B124" s="1058" t="s">
        <v>1448</v>
      </c>
      <c r="C124" s="1020">
        <v>1928</v>
      </c>
      <c r="D124" s="507" t="s">
        <v>1414</v>
      </c>
      <c r="E124" s="1006">
        <v>270000</v>
      </c>
      <c r="F124" s="45"/>
      <c r="G124" s="1017"/>
      <c r="H124" s="257">
        <f t="shared" si="3"/>
        <v>270000</v>
      </c>
      <c r="I124" s="48"/>
      <c r="J124" s="224"/>
    </row>
    <row r="125" spans="1:10" ht="18" customHeight="1">
      <c r="A125" s="497">
        <v>77</v>
      </c>
      <c r="B125" s="1058" t="s">
        <v>1463</v>
      </c>
      <c r="C125" s="1020">
        <v>1932</v>
      </c>
      <c r="D125" s="507" t="s">
        <v>1244</v>
      </c>
      <c r="E125" s="1006">
        <v>270000</v>
      </c>
      <c r="F125" s="45"/>
      <c r="G125" s="1018"/>
      <c r="H125" s="257">
        <f t="shared" si="3"/>
        <v>270000</v>
      </c>
      <c r="I125" s="48"/>
      <c r="J125" s="224"/>
    </row>
    <row r="126" spans="1:10" ht="18" customHeight="1">
      <c r="A126" s="497">
        <v>78</v>
      </c>
      <c r="B126" s="1058" t="s">
        <v>1464</v>
      </c>
      <c r="C126" s="1020">
        <v>1929</v>
      </c>
      <c r="D126" s="507" t="s">
        <v>1361</v>
      </c>
      <c r="E126" s="1006">
        <v>270000</v>
      </c>
      <c r="F126" s="45"/>
      <c r="G126" s="264"/>
      <c r="H126" s="257">
        <f t="shared" si="3"/>
        <v>270000</v>
      </c>
      <c r="I126" s="48"/>
      <c r="J126" s="224"/>
    </row>
    <row r="127" spans="1:10" ht="18" customHeight="1">
      <c r="A127" s="497">
        <v>79</v>
      </c>
      <c r="B127" s="1058" t="s">
        <v>1465</v>
      </c>
      <c r="C127" s="1020">
        <v>1932</v>
      </c>
      <c r="D127" s="507" t="s">
        <v>1361</v>
      </c>
      <c r="E127" s="1006">
        <v>270000</v>
      </c>
      <c r="F127" s="45"/>
      <c r="G127" s="264"/>
      <c r="H127" s="257">
        <f t="shared" si="3"/>
        <v>270000</v>
      </c>
      <c r="I127" s="48"/>
      <c r="J127" s="224"/>
    </row>
    <row r="128" spans="1:10" ht="18" customHeight="1">
      <c r="A128" s="497">
        <v>80</v>
      </c>
      <c r="B128" s="1058" t="s">
        <v>1974</v>
      </c>
      <c r="C128" s="1020">
        <v>1936</v>
      </c>
      <c r="D128" s="507" t="s">
        <v>1470</v>
      </c>
      <c r="E128" s="1006">
        <v>270000</v>
      </c>
      <c r="F128" s="263"/>
      <c r="G128" s="264"/>
      <c r="H128" s="257">
        <f t="shared" si="3"/>
        <v>270000</v>
      </c>
      <c r="I128" s="522"/>
      <c r="J128" s="224"/>
    </row>
    <row r="129" spans="1:10" ht="18" customHeight="1">
      <c r="A129" s="497">
        <v>81</v>
      </c>
      <c r="B129" s="1058" t="s">
        <v>2543</v>
      </c>
      <c r="C129" s="1020">
        <v>1936</v>
      </c>
      <c r="D129" s="507" t="s">
        <v>1376</v>
      </c>
      <c r="E129" s="1006">
        <v>270000</v>
      </c>
      <c r="F129" s="263"/>
      <c r="G129" s="264"/>
      <c r="H129" s="257">
        <f t="shared" si="3"/>
        <v>270000</v>
      </c>
      <c r="I129" s="522"/>
      <c r="J129" s="224"/>
    </row>
    <row r="130" spans="1:10" ht="18" customHeight="1">
      <c r="A130" s="497">
        <v>82</v>
      </c>
      <c r="B130" s="1058" t="s">
        <v>2544</v>
      </c>
      <c r="C130" s="1020">
        <v>1936</v>
      </c>
      <c r="D130" s="507" t="s">
        <v>1361</v>
      </c>
      <c r="E130" s="1006">
        <v>270000</v>
      </c>
      <c r="F130" s="263"/>
      <c r="G130" s="264"/>
      <c r="H130" s="257">
        <f t="shared" si="3"/>
        <v>270000</v>
      </c>
      <c r="I130" s="522"/>
      <c r="J130" s="224"/>
    </row>
    <row r="131" spans="1:10" ht="18" customHeight="1">
      <c r="A131" s="497">
        <v>83</v>
      </c>
      <c r="B131" s="1061" t="s">
        <v>2546</v>
      </c>
      <c r="C131" s="1046">
        <v>1936</v>
      </c>
      <c r="D131" s="523" t="s">
        <v>1414</v>
      </c>
      <c r="E131" s="1010">
        <v>270000</v>
      </c>
      <c r="F131" s="524"/>
      <c r="G131" s="1031"/>
      <c r="H131" s="628">
        <f>E131+G131</f>
        <v>270000</v>
      </c>
      <c r="I131" s="522"/>
      <c r="J131" s="224"/>
    </row>
    <row r="132" spans="1:10" ht="18" customHeight="1">
      <c r="A132" s="497">
        <v>84</v>
      </c>
      <c r="B132" s="1058" t="s">
        <v>2783</v>
      </c>
      <c r="C132" s="1020">
        <v>1937</v>
      </c>
      <c r="D132" s="507" t="s">
        <v>1244</v>
      </c>
      <c r="E132" s="1010">
        <v>270000</v>
      </c>
      <c r="F132" s="263"/>
      <c r="G132" s="264"/>
      <c r="H132" s="628">
        <f>E132+G132</f>
        <v>270000</v>
      </c>
      <c r="I132" s="522"/>
      <c r="J132" s="224"/>
    </row>
    <row r="133" spans="1:10" ht="18" customHeight="1">
      <c r="A133" s="497">
        <v>85</v>
      </c>
      <c r="B133" s="1058" t="s">
        <v>921</v>
      </c>
      <c r="C133" s="1047">
        <v>1937</v>
      </c>
      <c r="D133" s="507" t="s">
        <v>1442</v>
      </c>
      <c r="E133" s="1010">
        <v>270000</v>
      </c>
      <c r="G133" s="264"/>
      <c r="H133" s="628">
        <f>E133+G133</f>
        <v>270000</v>
      </c>
      <c r="I133" s="48"/>
      <c r="J133" s="224"/>
    </row>
    <row r="134" spans="1:10" ht="18" customHeight="1">
      <c r="A134" s="497">
        <v>86</v>
      </c>
      <c r="B134" s="1058" t="s">
        <v>1054</v>
      </c>
      <c r="C134" s="1048">
        <v>1937</v>
      </c>
      <c r="D134" s="507" t="s">
        <v>1818</v>
      </c>
      <c r="E134" s="1010">
        <v>270000</v>
      </c>
      <c r="G134" s="264"/>
      <c r="H134" s="628">
        <f aca="true" t="shared" si="4" ref="H134:H156">G134+E134</f>
        <v>270000</v>
      </c>
      <c r="I134" s="48"/>
      <c r="J134" s="224"/>
    </row>
    <row r="135" spans="1:10" ht="18" customHeight="1">
      <c r="A135" s="497">
        <v>87</v>
      </c>
      <c r="B135" s="316" t="s">
        <v>1764</v>
      </c>
      <c r="C135" s="1048">
        <v>1937</v>
      </c>
      <c r="D135" s="507" t="s">
        <v>1442</v>
      </c>
      <c r="E135" s="1010">
        <v>270000</v>
      </c>
      <c r="G135" s="264"/>
      <c r="H135" s="628">
        <f t="shared" si="4"/>
        <v>270000</v>
      </c>
      <c r="I135" s="48"/>
      <c r="J135" s="224"/>
    </row>
    <row r="136" spans="1:10" ht="18" customHeight="1">
      <c r="A136" s="497">
        <v>88</v>
      </c>
      <c r="B136" s="34" t="s">
        <v>1055</v>
      </c>
      <c r="C136" s="1049">
        <v>1937</v>
      </c>
      <c r="D136" s="507" t="s">
        <v>1818</v>
      </c>
      <c r="E136" s="1010">
        <v>270000</v>
      </c>
      <c r="G136" s="264"/>
      <c r="H136" s="628">
        <f t="shared" si="4"/>
        <v>270000</v>
      </c>
      <c r="I136" s="48"/>
      <c r="J136" s="224"/>
    </row>
    <row r="137" spans="1:10" ht="18" customHeight="1">
      <c r="A137" s="497">
        <v>89</v>
      </c>
      <c r="B137" s="1058" t="s">
        <v>1978</v>
      </c>
      <c r="C137" s="1048">
        <v>1937</v>
      </c>
      <c r="D137" s="507" t="s">
        <v>1818</v>
      </c>
      <c r="E137" s="1010">
        <v>270000</v>
      </c>
      <c r="G137" s="264"/>
      <c r="H137" s="628">
        <f t="shared" si="4"/>
        <v>270000</v>
      </c>
      <c r="I137" s="48"/>
      <c r="J137" s="224"/>
    </row>
    <row r="138" spans="1:10" ht="17.25" customHeight="1">
      <c r="A138" s="497">
        <v>90</v>
      </c>
      <c r="B138" s="1058" t="s">
        <v>1977</v>
      </c>
      <c r="C138" s="1048">
        <v>1937</v>
      </c>
      <c r="D138" s="507" t="s">
        <v>1360</v>
      </c>
      <c r="E138" s="1010">
        <v>270000</v>
      </c>
      <c r="G138" s="264"/>
      <c r="H138" s="628">
        <f t="shared" si="4"/>
        <v>270000</v>
      </c>
      <c r="I138" s="48"/>
      <c r="J138" s="224"/>
    </row>
    <row r="139" spans="1:10" ht="17.25" customHeight="1">
      <c r="A139" s="497">
        <v>91</v>
      </c>
      <c r="B139" s="316" t="s">
        <v>2699</v>
      </c>
      <c r="C139" s="1048">
        <v>1937</v>
      </c>
      <c r="D139" s="507" t="s">
        <v>1400</v>
      </c>
      <c r="E139" s="1010">
        <v>270000</v>
      </c>
      <c r="G139" s="264"/>
      <c r="H139" s="628">
        <f t="shared" si="4"/>
        <v>270000</v>
      </c>
      <c r="I139" s="48"/>
      <c r="J139" s="224"/>
    </row>
    <row r="140" spans="1:10" ht="17.25" customHeight="1">
      <c r="A140" s="497">
        <v>92</v>
      </c>
      <c r="B140" s="34" t="s">
        <v>1979</v>
      </c>
      <c r="C140" s="1049">
        <v>1937</v>
      </c>
      <c r="D140" s="507" t="s">
        <v>1589</v>
      </c>
      <c r="E140" s="1010">
        <v>270000</v>
      </c>
      <c r="G140" s="264"/>
      <c r="H140" s="628">
        <f t="shared" si="4"/>
        <v>270000</v>
      </c>
      <c r="I140" s="48"/>
      <c r="J140" s="224"/>
    </row>
    <row r="141" spans="1:10" ht="17.25" customHeight="1">
      <c r="A141" s="497">
        <v>93</v>
      </c>
      <c r="B141" s="34" t="s">
        <v>1998</v>
      </c>
      <c r="C141" s="1049">
        <v>1937</v>
      </c>
      <c r="D141" s="507" t="s">
        <v>1394</v>
      </c>
      <c r="E141" s="1010">
        <v>270000</v>
      </c>
      <c r="G141" s="264"/>
      <c r="H141" s="628">
        <f t="shared" si="4"/>
        <v>270000</v>
      </c>
      <c r="I141" s="48"/>
      <c r="J141" s="224"/>
    </row>
    <row r="142" spans="1:10" ht="18" customHeight="1">
      <c r="A142" s="497">
        <v>94</v>
      </c>
      <c r="B142" s="316" t="s">
        <v>2657</v>
      </c>
      <c r="C142" s="1048">
        <v>1937</v>
      </c>
      <c r="D142" s="507" t="s">
        <v>1400</v>
      </c>
      <c r="E142" s="1010">
        <v>270000</v>
      </c>
      <c r="G142" s="264"/>
      <c r="H142" s="628">
        <f t="shared" si="4"/>
        <v>270000</v>
      </c>
      <c r="I142" s="48"/>
      <c r="J142" s="224"/>
    </row>
    <row r="143" spans="1:10" ht="18" customHeight="1">
      <c r="A143" s="497">
        <v>95</v>
      </c>
      <c r="B143" s="34" t="s">
        <v>2658</v>
      </c>
      <c r="C143" s="1049">
        <v>1937</v>
      </c>
      <c r="D143" s="507" t="s">
        <v>2659</v>
      </c>
      <c r="E143" s="1010">
        <v>270000</v>
      </c>
      <c r="G143" s="264"/>
      <c r="H143" s="628">
        <f t="shared" si="4"/>
        <v>270000</v>
      </c>
      <c r="I143" s="48"/>
      <c r="J143" s="224"/>
    </row>
    <row r="144" spans="1:10" ht="18" customHeight="1">
      <c r="A144" s="497">
        <v>96</v>
      </c>
      <c r="B144" s="34" t="s">
        <v>2029</v>
      </c>
      <c r="C144" s="1049">
        <v>1936</v>
      </c>
      <c r="D144" s="507" t="s">
        <v>1347</v>
      </c>
      <c r="E144" s="1010">
        <v>270000</v>
      </c>
      <c r="G144" s="264"/>
      <c r="H144" s="628">
        <f t="shared" si="4"/>
        <v>270000</v>
      </c>
      <c r="I144" s="48"/>
      <c r="J144" s="224"/>
    </row>
    <row r="145" spans="1:10" ht="18" customHeight="1">
      <c r="A145" s="497">
        <v>97</v>
      </c>
      <c r="B145" s="34" t="s">
        <v>1329</v>
      </c>
      <c r="C145" s="1049">
        <v>1937</v>
      </c>
      <c r="D145" s="507" t="s">
        <v>1818</v>
      </c>
      <c r="E145" s="1010">
        <v>270000</v>
      </c>
      <c r="G145" s="264"/>
      <c r="H145" s="628">
        <f aca="true" t="shared" si="5" ref="H145:H152">G145+E145</f>
        <v>270000</v>
      </c>
      <c r="I145" s="48"/>
      <c r="J145" s="224"/>
    </row>
    <row r="146" spans="1:10" ht="18" customHeight="1">
      <c r="A146" s="497">
        <v>98</v>
      </c>
      <c r="B146" s="34" t="s">
        <v>1858</v>
      </c>
      <c r="C146" s="1049">
        <v>1937</v>
      </c>
      <c r="D146" s="507" t="s">
        <v>1756</v>
      </c>
      <c r="E146" s="1010">
        <v>270000</v>
      </c>
      <c r="G146" s="264"/>
      <c r="H146" s="628">
        <f t="shared" si="5"/>
        <v>270000</v>
      </c>
      <c r="I146" s="48"/>
      <c r="J146" s="224"/>
    </row>
    <row r="147" spans="1:10" ht="18" customHeight="1">
      <c r="A147" s="497">
        <v>99</v>
      </c>
      <c r="B147" s="34" t="s">
        <v>1757</v>
      </c>
      <c r="C147" s="1049">
        <v>1937</v>
      </c>
      <c r="D147" s="507" t="s">
        <v>1758</v>
      </c>
      <c r="E147" s="1010">
        <v>270000</v>
      </c>
      <c r="G147" s="264"/>
      <c r="H147" s="628">
        <f t="shared" si="5"/>
        <v>270000</v>
      </c>
      <c r="I147" s="48"/>
      <c r="J147" s="224"/>
    </row>
    <row r="148" spans="1:10" ht="18" customHeight="1">
      <c r="A148" s="497">
        <v>100</v>
      </c>
      <c r="B148" s="34" t="s">
        <v>637</v>
      </c>
      <c r="C148" s="1049">
        <v>1937</v>
      </c>
      <c r="D148" s="507" t="s">
        <v>1818</v>
      </c>
      <c r="E148" s="1010">
        <v>270000</v>
      </c>
      <c r="G148" s="264"/>
      <c r="H148" s="628">
        <f t="shared" si="5"/>
        <v>270000</v>
      </c>
      <c r="I148" s="48"/>
      <c r="J148" s="224"/>
    </row>
    <row r="149" spans="1:10" ht="18" customHeight="1">
      <c r="A149" s="497">
        <v>101</v>
      </c>
      <c r="B149" s="34" t="s">
        <v>2288</v>
      </c>
      <c r="C149" s="1049">
        <v>1937</v>
      </c>
      <c r="D149" s="507" t="s">
        <v>2289</v>
      </c>
      <c r="E149" s="1010">
        <v>270000</v>
      </c>
      <c r="G149" s="264"/>
      <c r="H149" s="628">
        <f t="shared" si="5"/>
        <v>270000</v>
      </c>
      <c r="I149" s="48"/>
      <c r="J149" s="224"/>
    </row>
    <row r="150" spans="1:10" ht="18" customHeight="1">
      <c r="A150" s="497">
        <v>102</v>
      </c>
      <c r="B150" s="34" t="s">
        <v>909</v>
      </c>
      <c r="C150" s="1049">
        <v>1938</v>
      </c>
      <c r="D150" s="507" t="s">
        <v>1400</v>
      </c>
      <c r="E150" s="1010">
        <v>270000</v>
      </c>
      <c r="G150" s="264"/>
      <c r="H150" s="628">
        <f t="shared" si="5"/>
        <v>270000</v>
      </c>
      <c r="I150" s="48"/>
      <c r="J150" s="224"/>
    </row>
    <row r="151" spans="1:10" ht="18" customHeight="1">
      <c r="A151" s="497">
        <v>103</v>
      </c>
      <c r="B151" s="34" t="s">
        <v>910</v>
      </c>
      <c r="C151" s="1049">
        <v>1938</v>
      </c>
      <c r="D151" s="507" t="s">
        <v>1354</v>
      </c>
      <c r="E151" s="1010">
        <v>270000</v>
      </c>
      <c r="G151" s="264"/>
      <c r="H151" s="628">
        <f t="shared" si="5"/>
        <v>270000</v>
      </c>
      <c r="I151" s="48"/>
      <c r="J151" s="224"/>
    </row>
    <row r="152" spans="1:10" ht="18" customHeight="1">
      <c r="A152" s="497">
        <v>104</v>
      </c>
      <c r="B152" s="34" t="s">
        <v>217</v>
      </c>
      <c r="C152" s="1049">
        <v>1938</v>
      </c>
      <c r="D152" s="507" t="s">
        <v>1242</v>
      </c>
      <c r="E152" s="1010">
        <v>270000</v>
      </c>
      <c r="G152" s="264"/>
      <c r="H152" s="628">
        <f t="shared" si="5"/>
        <v>270000</v>
      </c>
      <c r="I152" s="48"/>
      <c r="J152" s="224"/>
    </row>
    <row r="153" spans="1:10" ht="18" customHeight="1">
      <c r="A153" s="497">
        <v>105</v>
      </c>
      <c r="B153" s="34" t="s">
        <v>2869</v>
      </c>
      <c r="C153" s="1049">
        <v>1938</v>
      </c>
      <c r="D153" s="507" t="s">
        <v>1242</v>
      </c>
      <c r="E153" s="1010">
        <v>270000</v>
      </c>
      <c r="G153" s="264"/>
      <c r="H153" s="628">
        <f>G153+E153</f>
        <v>270000</v>
      </c>
      <c r="I153" s="48"/>
      <c r="J153" s="224"/>
    </row>
    <row r="154" spans="1:10" ht="18" customHeight="1">
      <c r="A154" s="497">
        <v>106</v>
      </c>
      <c r="B154" s="34" t="s">
        <v>446</v>
      </c>
      <c r="C154" s="1049">
        <v>1938</v>
      </c>
      <c r="D154" s="507" t="s">
        <v>1818</v>
      </c>
      <c r="E154" s="1010">
        <v>270000</v>
      </c>
      <c r="G154" s="264"/>
      <c r="H154" s="628">
        <f>G154+E154</f>
        <v>270000</v>
      </c>
      <c r="I154" s="48"/>
      <c r="J154" s="224"/>
    </row>
    <row r="155" spans="1:10" ht="18" customHeight="1">
      <c r="A155" s="514"/>
      <c r="B155" s="34" t="s">
        <v>1351</v>
      </c>
      <c r="C155" s="1049">
        <v>1938</v>
      </c>
      <c r="D155" s="507" t="s">
        <v>1946</v>
      </c>
      <c r="E155" s="1010">
        <v>270000</v>
      </c>
      <c r="G155" s="264">
        <v>270000</v>
      </c>
      <c r="H155" s="628">
        <f>G155+E155</f>
        <v>540000</v>
      </c>
      <c r="I155" s="48"/>
      <c r="J155" s="224"/>
    </row>
    <row r="156" spans="1:10" ht="18" customHeight="1">
      <c r="A156" s="514"/>
      <c r="B156" s="1059" t="s">
        <v>478</v>
      </c>
      <c r="C156" s="497"/>
      <c r="D156" s="507"/>
      <c r="E156" s="525">
        <f>SUM(E49:E155)</f>
        <v>28890000</v>
      </c>
      <c r="F156" s="525"/>
      <c r="G156" s="409">
        <v>270000</v>
      </c>
      <c r="H156" s="525">
        <f t="shared" si="4"/>
        <v>29160000</v>
      </c>
      <c r="I156" s="48"/>
      <c r="J156" s="224"/>
    </row>
    <row r="157" spans="1:10" ht="18" customHeight="1">
      <c r="A157" s="1518" t="s">
        <v>1264</v>
      </c>
      <c r="B157" s="1519"/>
      <c r="C157" s="1519"/>
      <c r="D157" s="1519"/>
      <c r="E157" s="1519"/>
      <c r="F157" s="1519"/>
      <c r="G157" s="1519"/>
      <c r="H157" s="1519"/>
      <c r="I157" s="1519"/>
      <c r="J157" s="1520"/>
    </row>
    <row r="158" spans="1:10" ht="18" customHeight="1">
      <c r="A158" s="497">
        <v>1</v>
      </c>
      <c r="B158" s="1058" t="s">
        <v>1466</v>
      </c>
      <c r="C158" s="497">
        <v>1960</v>
      </c>
      <c r="D158" s="507" t="s">
        <v>1352</v>
      </c>
      <c r="E158" s="1006">
        <v>405000</v>
      </c>
      <c r="F158" s="45"/>
      <c r="G158" s="1017"/>
      <c r="H158" s="257">
        <v>405000</v>
      </c>
      <c r="I158" s="48"/>
      <c r="J158" s="224"/>
    </row>
    <row r="159" spans="1:10" ht="18" customHeight="1">
      <c r="A159" s="497">
        <v>2</v>
      </c>
      <c r="B159" s="1058" t="s">
        <v>1467</v>
      </c>
      <c r="C159" s="497">
        <v>1987</v>
      </c>
      <c r="D159" s="507" t="s">
        <v>1371</v>
      </c>
      <c r="E159" s="1006">
        <v>405000</v>
      </c>
      <c r="F159" s="45"/>
      <c r="G159" s="1032"/>
      <c r="H159" s="257">
        <v>405000</v>
      </c>
      <c r="I159" s="48"/>
      <c r="J159" s="224"/>
    </row>
    <row r="160" spans="1:10" ht="18" customHeight="1">
      <c r="A160" s="497">
        <v>3</v>
      </c>
      <c r="B160" s="1058" t="s">
        <v>1468</v>
      </c>
      <c r="C160" s="497">
        <v>1987</v>
      </c>
      <c r="D160" s="507" t="s">
        <v>1354</v>
      </c>
      <c r="E160" s="1006">
        <v>405000</v>
      </c>
      <c r="F160" s="45"/>
      <c r="G160" s="1017" t="s">
        <v>2868</v>
      </c>
      <c r="H160" s="257">
        <v>405000</v>
      </c>
      <c r="I160" s="48"/>
      <c r="J160" s="224"/>
    </row>
    <row r="161" spans="1:10" ht="18" customHeight="1">
      <c r="A161" s="497">
        <v>4</v>
      </c>
      <c r="B161" s="1058" t="s">
        <v>1469</v>
      </c>
      <c r="C161" s="497">
        <v>1985</v>
      </c>
      <c r="D161" s="507" t="s">
        <v>1401</v>
      </c>
      <c r="E161" s="1006">
        <v>405000</v>
      </c>
      <c r="F161" s="45"/>
      <c r="G161" s="1017"/>
      <c r="H161" s="257">
        <f aca="true" t="shared" si="6" ref="H161:H170">E161+G161</f>
        <v>405000</v>
      </c>
      <c r="I161" s="48"/>
      <c r="J161" s="224"/>
    </row>
    <row r="162" spans="1:10" ht="18" customHeight="1">
      <c r="A162" s="497">
        <v>5</v>
      </c>
      <c r="B162" s="1058" t="s">
        <v>2783</v>
      </c>
      <c r="C162" s="497">
        <v>1966</v>
      </c>
      <c r="D162" s="507" t="s">
        <v>1414</v>
      </c>
      <c r="E162" s="1006">
        <v>405000</v>
      </c>
      <c r="F162" s="45"/>
      <c r="G162" s="1017"/>
      <c r="H162" s="257">
        <f t="shared" si="6"/>
        <v>405000</v>
      </c>
      <c r="I162" s="48"/>
      <c r="J162" s="224"/>
    </row>
    <row r="163" spans="1:10" ht="18" customHeight="1">
      <c r="A163" s="497">
        <v>6</v>
      </c>
      <c r="B163" s="1058" t="s">
        <v>1408</v>
      </c>
      <c r="C163" s="497">
        <v>1982</v>
      </c>
      <c r="D163" s="507" t="s">
        <v>1470</v>
      </c>
      <c r="E163" s="1006">
        <v>405000</v>
      </c>
      <c r="F163" s="45"/>
      <c r="G163" s="1017"/>
      <c r="H163" s="257">
        <f t="shared" si="6"/>
        <v>405000</v>
      </c>
      <c r="I163" s="48"/>
      <c r="J163" s="224" t="s">
        <v>1678</v>
      </c>
    </row>
    <row r="164" spans="1:10" ht="18" customHeight="1">
      <c r="A164" s="497">
        <v>7</v>
      </c>
      <c r="B164" s="1058" t="s">
        <v>1471</v>
      </c>
      <c r="C164" s="497">
        <v>1968</v>
      </c>
      <c r="D164" s="507" t="s">
        <v>1358</v>
      </c>
      <c r="E164" s="1006">
        <v>405000</v>
      </c>
      <c r="F164" s="45"/>
      <c r="G164" s="1017"/>
      <c r="H164" s="257">
        <f t="shared" si="6"/>
        <v>405000</v>
      </c>
      <c r="I164" s="48"/>
      <c r="J164" s="224" t="s">
        <v>1678</v>
      </c>
    </row>
    <row r="165" spans="1:10" ht="18" customHeight="1">
      <c r="A165" s="497">
        <v>8</v>
      </c>
      <c r="B165" s="1058" t="s">
        <v>1472</v>
      </c>
      <c r="C165" s="497">
        <v>1966</v>
      </c>
      <c r="D165" s="507" t="s">
        <v>1361</v>
      </c>
      <c r="E165" s="1006">
        <v>405000</v>
      </c>
      <c r="F165" s="45"/>
      <c r="G165" s="1017"/>
      <c r="H165" s="257">
        <f>E165+G165</f>
        <v>405000</v>
      </c>
      <c r="I165" s="48"/>
      <c r="J165" s="224"/>
    </row>
    <row r="166" spans="1:10" ht="18" customHeight="1">
      <c r="A166" s="497">
        <v>9</v>
      </c>
      <c r="B166" s="1058" t="s">
        <v>1473</v>
      </c>
      <c r="C166" s="497">
        <v>1964</v>
      </c>
      <c r="D166" s="507" t="s">
        <v>1361</v>
      </c>
      <c r="E166" s="1006">
        <v>405000</v>
      </c>
      <c r="F166" s="45"/>
      <c r="G166" s="1017"/>
      <c r="H166" s="257">
        <f>E166+G166</f>
        <v>405000</v>
      </c>
      <c r="I166" s="48"/>
      <c r="J166" s="224"/>
    </row>
    <row r="167" spans="1:10" ht="18" customHeight="1">
      <c r="A167" s="497">
        <v>10</v>
      </c>
      <c r="B167" s="1058" t="s">
        <v>2031</v>
      </c>
      <c r="C167" s="497">
        <v>1988</v>
      </c>
      <c r="D167" s="507" t="s">
        <v>1470</v>
      </c>
      <c r="E167" s="1006">
        <v>405000</v>
      </c>
      <c r="F167" s="45"/>
      <c r="G167" s="264"/>
      <c r="H167" s="257">
        <f t="shared" si="6"/>
        <v>405000</v>
      </c>
      <c r="I167" s="48"/>
      <c r="J167" s="224" t="s">
        <v>1678</v>
      </c>
    </row>
    <row r="168" spans="1:10" ht="18" customHeight="1">
      <c r="A168" s="497">
        <v>11</v>
      </c>
      <c r="B168" s="1058" t="s">
        <v>1999</v>
      </c>
      <c r="C168" s="497">
        <v>1964</v>
      </c>
      <c r="D168" s="507" t="s">
        <v>1354</v>
      </c>
      <c r="E168" s="1006">
        <v>405000</v>
      </c>
      <c r="F168" s="45"/>
      <c r="G168" s="264"/>
      <c r="H168" s="257">
        <f t="shared" si="6"/>
        <v>405000</v>
      </c>
      <c r="I168" s="48"/>
      <c r="J168" s="224" t="s">
        <v>1678</v>
      </c>
    </row>
    <row r="169" spans="1:10" ht="18" customHeight="1">
      <c r="A169" s="497">
        <v>12</v>
      </c>
      <c r="B169" s="1058" t="s">
        <v>2660</v>
      </c>
      <c r="C169" s="497">
        <v>1991</v>
      </c>
      <c r="D169" s="507" t="s">
        <v>1242</v>
      </c>
      <c r="E169" s="1006">
        <v>405000</v>
      </c>
      <c r="F169" s="45"/>
      <c r="G169" s="264"/>
      <c r="H169" s="257">
        <f>G169+E169</f>
        <v>405000</v>
      </c>
      <c r="I169" s="48"/>
      <c r="J169" s="224"/>
    </row>
    <row r="170" spans="1:10" ht="18" customHeight="1">
      <c r="A170" s="497">
        <v>13</v>
      </c>
      <c r="B170" s="1058" t="s">
        <v>2000</v>
      </c>
      <c r="C170" s="497">
        <v>1968</v>
      </c>
      <c r="D170" s="507" t="s">
        <v>1414</v>
      </c>
      <c r="E170" s="1006">
        <v>405000</v>
      </c>
      <c r="F170" s="14"/>
      <c r="G170" s="264"/>
      <c r="H170" s="257">
        <f t="shared" si="6"/>
        <v>405000</v>
      </c>
      <c r="I170" s="48"/>
      <c r="J170" s="224" t="s">
        <v>1678</v>
      </c>
    </row>
    <row r="171" spans="1:10" ht="18" customHeight="1">
      <c r="A171" s="497">
        <v>14</v>
      </c>
      <c r="B171" s="1058" t="s">
        <v>1759</v>
      </c>
      <c r="C171" s="497">
        <v>1973</v>
      </c>
      <c r="D171" s="507" t="s">
        <v>1414</v>
      </c>
      <c r="E171" s="1006">
        <v>405000</v>
      </c>
      <c r="F171" s="14"/>
      <c r="G171" s="264"/>
      <c r="H171" s="257">
        <f aca="true" t="shared" si="7" ref="H171:H176">G171+E171</f>
        <v>405000</v>
      </c>
      <c r="I171" s="48"/>
      <c r="J171" s="224"/>
    </row>
    <row r="172" spans="1:10" ht="18" customHeight="1">
      <c r="A172" s="497">
        <v>15</v>
      </c>
      <c r="B172" s="1058" t="s">
        <v>2830</v>
      </c>
      <c r="C172" s="497">
        <v>1980</v>
      </c>
      <c r="D172" s="507" t="s">
        <v>1394</v>
      </c>
      <c r="E172" s="1006">
        <v>405000</v>
      </c>
      <c r="F172" s="14"/>
      <c r="G172" s="264"/>
      <c r="H172" s="257">
        <f t="shared" si="7"/>
        <v>405000</v>
      </c>
      <c r="I172" s="48"/>
      <c r="J172" s="224"/>
    </row>
    <row r="173" spans="1:10" ht="18" customHeight="1">
      <c r="A173" s="497">
        <v>16</v>
      </c>
      <c r="B173" s="1058" t="s">
        <v>1440</v>
      </c>
      <c r="C173" s="497">
        <v>1969</v>
      </c>
      <c r="D173" s="507" t="s">
        <v>1492</v>
      </c>
      <c r="E173" s="1006">
        <v>405000</v>
      </c>
      <c r="F173" s="14"/>
      <c r="G173" s="264"/>
      <c r="H173" s="257">
        <f t="shared" si="7"/>
        <v>405000</v>
      </c>
      <c r="I173" s="48"/>
      <c r="J173" s="224"/>
    </row>
    <row r="174" spans="1:10" ht="18" customHeight="1">
      <c r="A174" s="497">
        <v>17</v>
      </c>
      <c r="B174" s="1058" t="s">
        <v>1944</v>
      </c>
      <c r="C174" s="497">
        <v>1959</v>
      </c>
      <c r="D174" s="507" t="s">
        <v>1756</v>
      </c>
      <c r="E174" s="1006">
        <v>405000</v>
      </c>
      <c r="F174" s="14"/>
      <c r="G174" s="264">
        <v>405000</v>
      </c>
      <c r="H174" s="257">
        <f t="shared" si="7"/>
        <v>810000</v>
      </c>
      <c r="I174" s="48"/>
      <c r="J174" s="224"/>
    </row>
    <row r="175" spans="1:10" ht="18" customHeight="1">
      <c r="A175" s="497">
        <v>18</v>
      </c>
      <c r="B175" s="1058" t="s">
        <v>1945</v>
      </c>
      <c r="C175" s="497">
        <v>1959</v>
      </c>
      <c r="D175" s="507" t="s">
        <v>1819</v>
      </c>
      <c r="E175" s="1006">
        <v>405000</v>
      </c>
      <c r="F175" s="14"/>
      <c r="G175" s="264">
        <v>405000</v>
      </c>
      <c r="H175" s="257">
        <f t="shared" si="7"/>
        <v>810000</v>
      </c>
      <c r="I175" s="48"/>
      <c r="J175" s="224"/>
    </row>
    <row r="176" spans="1:10" ht="18" customHeight="1">
      <c r="A176" s="497">
        <v>19</v>
      </c>
      <c r="B176" s="1059" t="s">
        <v>478</v>
      </c>
      <c r="C176" s="497"/>
      <c r="D176" s="507"/>
      <c r="E176" s="536">
        <f>SUM(E158:E175)</f>
        <v>7290000</v>
      </c>
      <c r="F176" s="14"/>
      <c r="G176" s="409">
        <f>SUM(G174:G175)</f>
        <v>810000</v>
      </c>
      <c r="H176" s="602">
        <f t="shared" si="7"/>
        <v>8100000</v>
      </c>
      <c r="I176" s="48"/>
      <c r="J176" s="224"/>
    </row>
    <row r="177" spans="1:10" ht="18" customHeight="1">
      <c r="A177" s="1673" t="s">
        <v>1761</v>
      </c>
      <c r="B177" s="1674"/>
      <c r="C177" s="1674"/>
      <c r="D177" s="1674"/>
      <c r="E177" s="1674"/>
      <c r="F177" s="1674"/>
      <c r="G177" s="1674"/>
      <c r="H177" s="1674"/>
      <c r="I177" s="1674"/>
      <c r="J177" s="1675"/>
    </row>
    <row r="178" spans="1:10" ht="18" customHeight="1">
      <c r="A178" s="505">
        <v>1</v>
      </c>
      <c r="B178" s="507" t="s">
        <v>699</v>
      </c>
      <c r="C178" s="497">
        <v>2003</v>
      </c>
      <c r="D178" s="507" t="s">
        <v>1354</v>
      </c>
      <c r="E178" s="1006">
        <v>540000</v>
      </c>
      <c r="F178" s="43"/>
      <c r="G178" s="1025"/>
      <c r="H178" s="1006">
        <f>E178+G178</f>
        <v>540000</v>
      </c>
      <c r="I178" s="48"/>
      <c r="J178" s="224"/>
    </row>
    <row r="179" spans="1:10" ht="18" customHeight="1">
      <c r="A179" s="514">
        <v>2</v>
      </c>
      <c r="B179" s="507" t="s">
        <v>1760</v>
      </c>
      <c r="C179" s="497">
        <v>2004</v>
      </c>
      <c r="D179" s="507" t="s">
        <v>1354</v>
      </c>
      <c r="E179" s="1006">
        <v>540000</v>
      </c>
      <c r="F179" s="43"/>
      <c r="G179" s="1025"/>
      <c r="H179" s="1006">
        <f>G179+E179</f>
        <v>540000</v>
      </c>
      <c r="I179" s="48"/>
      <c r="J179" s="224"/>
    </row>
    <row r="180" spans="1:10" ht="18" customHeight="1">
      <c r="A180" s="514">
        <v>3</v>
      </c>
      <c r="B180" s="507" t="s">
        <v>1494</v>
      </c>
      <c r="C180" s="497">
        <v>2005</v>
      </c>
      <c r="D180" s="507" t="s">
        <v>1493</v>
      </c>
      <c r="E180" s="1006">
        <v>540000</v>
      </c>
      <c r="F180" s="43"/>
      <c r="G180" s="1025"/>
      <c r="H180" s="1006">
        <f>G180+E180</f>
        <v>540000</v>
      </c>
      <c r="I180" s="48"/>
      <c r="J180" s="224"/>
    </row>
    <row r="181" spans="1:10" ht="18" customHeight="1">
      <c r="A181" s="514"/>
      <c r="B181" s="1059" t="s">
        <v>478</v>
      </c>
      <c r="C181" s="497"/>
      <c r="D181" s="507"/>
      <c r="E181" s="525">
        <f>SUM(E178:E180)</f>
        <v>1620000</v>
      </c>
      <c r="F181" s="526"/>
      <c r="G181" s="1033"/>
      <c r="H181" s="525">
        <f>E181+G181</f>
        <v>1620000</v>
      </c>
      <c r="I181" s="48"/>
      <c r="J181" s="224"/>
    </row>
    <row r="182" spans="1:10" ht="18" customHeight="1">
      <c r="A182" s="1673" t="s">
        <v>1265</v>
      </c>
      <c r="B182" s="1674"/>
      <c r="C182" s="1674"/>
      <c r="D182" s="1674"/>
      <c r="E182" s="1674"/>
      <c r="F182" s="1674"/>
      <c r="G182" s="1674"/>
      <c r="H182" s="1674"/>
      <c r="I182" s="1674"/>
      <c r="J182" s="1675"/>
    </row>
    <row r="183" spans="1:10" ht="18" customHeight="1">
      <c r="A183" s="505">
        <v>1</v>
      </c>
      <c r="B183" s="1062" t="s">
        <v>1474</v>
      </c>
      <c r="C183" s="497">
        <v>1950</v>
      </c>
      <c r="D183" s="507" t="s">
        <v>1376</v>
      </c>
      <c r="E183" s="1006">
        <v>540000</v>
      </c>
      <c r="F183" s="506"/>
      <c r="G183" s="1025"/>
      <c r="H183" s="1006">
        <f>E183+G183</f>
        <v>540000</v>
      </c>
      <c r="I183" s="48"/>
      <c r="J183" s="224"/>
    </row>
    <row r="184" spans="1:10" ht="18" customHeight="1">
      <c r="A184" s="505">
        <v>2</v>
      </c>
      <c r="B184" s="1062" t="s">
        <v>1114</v>
      </c>
      <c r="C184" s="497">
        <v>1945</v>
      </c>
      <c r="D184" s="507" t="s">
        <v>1414</v>
      </c>
      <c r="E184" s="1006">
        <v>540000</v>
      </c>
      <c r="F184" s="506"/>
      <c r="G184" s="1025"/>
      <c r="H184" s="1006">
        <f>E184+G184</f>
        <v>540000</v>
      </c>
      <c r="I184" s="48"/>
      <c r="J184" s="224"/>
    </row>
    <row r="185" spans="1:10" ht="18" customHeight="1">
      <c r="A185" s="505">
        <v>3</v>
      </c>
      <c r="B185" s="1062" t="s">
        <v>1475</v>
      </c>
      <c r="C185" s="497">
        <v>1948</v>
      </c>
      <c r="D185" s="507" t="s">
        <v>1360</v>
      </c>
      <c r="E185" s="1006">
        <v>540000</v>
      </c>
      <c r="F185" s="506"/>
      <c r="G185" s="1025"/>
      <c r="H185" s="1006">
        <v>540000</v>
      </c>
      <c r="I185" s="48"/>
      <c r="J185" s="224"/>
    </row>
    <row r="186" spans="1:10" ht="18" customHeight="1">
      <c r="A186" s="514"/>
      <c r="B186" s="1059" t="s">
        <v>478</v>
      </c>
      <c r="C186" s="497"/>
      <c r="D186" s="507"/>
      <c r="E186" s="536">
        <f>SUM(E183:E185)</f>
        <v>1620000</v>
      </c>
      <c r="F186" s="46"/>
      <c r="G186" s="537"/>
      <c r="H186" s="602">
        <f>G186+E186</f>
        <v>1620000</v>
      </c>
      <c r="I186" s="48"/>
      <c r="J186" s="224"/>
    </row>
    <row r="187" spans="1:10" ht="18" customHeight="1">
      <c r="A187" s="1673" t="s">
        <v>1266</v>
      </c>
      <c r="B187" s="1674"/>
      <c r="C187" s="1674"/>
      <c r="D187" s="1674"/>
      <c r="E187" s="1674"/>
      <c r="F187" s="1674"/>
      <c r="G187" s="1674"/>
      <c r="H187" s="1674"/>
      <c r="I187" s="1674"/>
      <c r="J187" s="1675"/>
    </row>
    <row r="188" spans="1:10" ht="18" customHeight="1">
      <c r="A188" s="505">
        <v>1</v>
      </c>
      <c r="B188" s="1058" t="s">
        <v>1507</v>
      </c>
      <c r="C188" s="497">
        <v>1993</v>
      </c>
      <c r="D188" s="507" t="s">
        <v>1365</v>
      </c>
      <c r="E188" s="1006">
        <v>540000</v>
      </c>
      <c r="F188" s="45"/>
      <c r="G188" s="1034"/>
      <c r="H188" s="1042">
        <f>E188+G188</f>
        <v>540000</v>
      </c>
      <c r="I188" s="48"/>
      <c r="J188" s="224"/>
    </row>
    <row r="189" spans="1:10" ht="18" customHeight="1">
      <c r="A189" s="505">
        <v>2</v>
      </c>
      <c r="B189" s="1058" t="s">
        <v>1508</v>
      </c>
      <c r="C189" s="497">
        <v>1973</v>
      </c>
      <c r="D189" s="507" t="s">
        <v>1376</v>
      </c>
      <c r="E189" s="1006">
        <v>540000</v>
      </c>
      <c r="F189" s="45"/>
      <c r="G189" s="1034"/>
      <c r="H189" s="1042">
        <f aca="true" t="shared" si="8" ref="H189:H199">E189+G189</f>
        <v>540000</v>
      </c>
      <c r="I189" s="48"/>
      <c r="J189" s="224"/>
    </row>
    <row r="190" spans="1:10" ht="18" customHeight="1">
      <c r="A190" s="505">
        <v>3</v>
      </c>
      <c r="B190" s="1058" t="s">
        <v>1509</v>
      </c>
      <c r="C190" s="497">
        <v>1996</v>
      </c>
      <c r="D190" s="507" t="s">
        <v>1354</v>
      </c>
      <c r="E190" s="1006">
        <v>540000</v>
      </c>
      <c r="F190" s="45"/>
      <c r="G190" s="1034"/>
      <c r="H190" s="1042">
        <f t="shared" si="8"/>
        <v>540000</v>
      </c>
      <c r="I190" s="48"/>
      <c r="J190" s="224"/>
    </row>
    <row r="191" spans="1:10" ht="18" customHeight="1">
      <c r="A191" s="505">
        <v>4</v>
      </c>
      <c r="B191" s="1058" t="s">
        <v>1511</v>
      </c>
      <c r="C191" s="497">
        <v>1993</v>
      </c>
      <c r="D191" s="507" t="s">
        <v>1394</v>
      </c>
      <c r="E191" s="1006">
        <v>540000</v>
      </c>
      <c r="F191" s="45"/>
      <c r="G191" s="1034"/>
      <c r="H191" s="1042">
        <f t="shared" si="8"/>
        <v>540000</v>
      </c>
      <c r="I191" s="48"/>
      <c r="J191" s="224"/>
    </row>
    <row r="192" spans="1:10" ht="18" customHeight="1">
      <c r="A192" s="505">
        <v>6</v>
      </c>
      <c r="B192" s="1058" t="s">
        <v>1512</v>
      </c>
      <c r="C192" s="497">
        <v>1997</v>
      </c>
      <c r="D192" s="507" t="s">
        <v>1401</v>
      </c>
      <c r="E192" s="1006">
        <v>540000</v>
      </c>
      <c r="F192" s="45"/>
      <c r="G192" s="528"/>
      <c r="H192" s="1042">
        <f t="shared" si="8"/>
        <v>540000</v>
      </c>
      <c r="I192" s="48"/>
      <c r="J192" s="224"/>
    </row>
    <row r="193" spans="1:10" ht="18" customHeight="1">
      <c r="A193" s="505">
        <v>7</v>
      </c>
      <c r="B193" s="1058" t="s">
        <v>1513</v>
      </c>
      <c r="C193" s="497">
        <v>1977</v>
      </c>
      <c r="D193" s="507" t="s">
        <v>1358</v>
      </c>
      <c r="E193" s="1006">
        <v>540000</v>
      </c>
      <c r="F193" s="45"/>
      <c r="G193" s="1034"/>
      <c r="H193" s="1042">
        <f t="shared" si="8"/>
        <v>540000</v>
      </c>
      <c r="I193" s="48"/>
      <c r="J193" s="224"/>
    </row>
    <row r="194" spans="1:10" ht="18" customHeight="1">
      <c r="A194" s="505">
        <v>8</v>
      </c>
      <c r="B194" s="1058" t="s">
        <v>1526</v>
      </c>
      <c r="C194" s="497">
        <v>1968</v>
      </c>
      <c r="D194" s="507" t="s">
        <v>1358</v>
      </c>
      <c r="E194" s="1006">
        <v>540000</v>
      </c>
      <c r="F194" s="45"/>
      <c r="G194" s="1034"/>
      <c r="H194" s="1042">
        <f t="shared" si="8"/>
        <v>540000</v>
      </c>
      <c r="I194" s="48"/>
      <c r="J194" s="224"/>
    </row>
    <row r="195" spans="1:10" ht="18" customHeight="1">
      <c r="A195" s="505">
        <v>9</v>
      </c>
      <c r="B195" s="1058" t="s">
        <v>1514</v>
      </c>
      <c r="C195" s="497">
        <v>1991</v>
      </c>
      <c r="D195" s="507" t="s">
        <v>1360</v>
      </c>
      <c r="E195" s="1006">
        <v>540000</v>
      </c>
      <c r="F195" s="45"/>
      <c r="G195" s="1034"/>
      <c r="H195" s="1042">
        <f t="shared" si="8"/>
        <v>540000</v>
      </c>
      <c r="I195" s="48"/>
      <c r="J195" s="224"/>
    </row>
    <row r="196" spans="1:10" ht="18" customHeight="1">
      <c r="A196" s="505">
        <v>10</v>
      </c>
      <c r="B196" s="1058" t="s">
        <v>1515</v>
      </c>
      <c r="C196" s="497">
        <v>1960</v>
      </c>
      <c r="D196" s="507" t="s">
        <v>1414</v>
      </c>
      <c r="E196" s="1006">
        <v>540000</v>
      </c>
      <c r="F196" s="45"/>
      <c r="G196" s="1034"/>
      <c r="H196" s="1042">
        <f t="shared" si="8"/>
        <v>540000</v>
      </c>
      <c r="I196" s="48"/>
      <c r="J196" s="224"/>
    </row>
    <row r="197" spans="1:10" ht="18" customHeight="1">
      <c r="A197" s="505">
        <v>11</v>
      </c>
      <c r="B197" s="1058" t="s">
        <v>1517</v>
      </c>
      <c r="C197" s="497">
        <v>1985</v>
      </c>
      <c r="D197" s="527" t="s">
        <v>2462</v>
      </c>
      <c r="E197" s="1006">
        <v>540000</v>
      </c>
      <c r="F197" s="45"/>
      <c r="G197" s="1034"/>
      <c r="H197" s="1042">
        <f t="shared" si="8"/>
        <v>540000</v>
      </c>
      <c r="I197" s="48"/>
      <c r="J197" s="224"/>
    </row>
    <row r="198" spans="1:10" ht="18" customHeight="1">
      <c r="A198" s="505">
        <v>12</v>
      </c>
      <c r="B198" s="1058" t="s">
        <v>1518</v>
      </c>
      <c r="C198" s="497">
        <v>1990</v>
      </c>
      <c r="D198" s="507" t="s">
        <v>1245</v>
      </c>
      <c r="E198" s="1006">
        <v>540000</v>
      </c>
      <c r="F198" s="45"/>
      <c r="G198" s="1034"/>
      <c r="H198" s="1042">
        <f t="shared" si="8"/>
        <v>540000</v>
      </c>
      <c r="I198" s="48"/>
      <c r="J198" s="224"/>
    </row>
    <row r="199" spans="1:10" ht="18" customHeight="1">
      <c r="A199" s="505">
        <v>13</v>
      </c>
      <c r="B199" s="1058" t="s">
        <v>1519</v>
      </c>
      <c r="C199" s="497">
        <v>1962</v>
      </c>
      <c r="D199" s="507" t="s">
        <v>1361</v>
      </c>
      <c r="E199" s="1006">
        <v>540000</v>
      </c>
      <c r="F199" s="45"/>
      <c r="G199" s="1034"/>
      <c r="H199" s="1042">
        <f t="shared" si="8"/>
        <v>540000</v>
      </c>
      <c r="I199" s="48"/>
      <c r="J199" s="224"/>
    </row>
    <row r="200" spans="1:10" ht="18" customHeight="1">
      <c r="A200" s="505">
        <v>14</v>
      </c>
      <c r="B200" s="1058" t="s">
        <v>1524</v>
      </c>
      <c r="C200" s="497">
        <v>1978</v>
      </c>
      <c r="D200" s="507" t="s">
        <v>1394</v>
      </c>
      <c r="E200" s="1006">
        <v>540000</v>
      </c>
      <c r="F200" s="45"/>
      <c r="G200" s="1034"/>
      <c r="H200" s="1042">
        <f aca="true" t="shared" si="9" ref="H200:H205">E200+G200</f>
        <v>540000</v>
      </c>
      <c r="I200" s="48"/>
      <c r="J200" s="224" t="s">
        <v>1960</v>
      </c>
    </row>
    <row r="201" spans="1:10" ht="18" customHeight="1">
      <c r="A201" s="505">
        <v>15</v>
      </c>
      <c r="B201" s="1058" t="s">
        <v>47</v>
      </c>
      <c r="C201" s="497">
        <v>1995</v>
      </c>
      <c r="D201" s="507" t="s">
        <v>1442</v>
      </c>
      <c r="E201" s="1006">
        <v>540000</v>
      </c>
      <c r="F201" s="45"/>
      <c r="G201" s="1034"/>
      <c r="H201" s="1042">
        <f t="shared" si="9"/>
        <v>540000</v>
      </c>
      <c r="I201" s="48"/>
      <c r="J201" s="224"/>
    </row>
    <row r="202" spans="1:10" ht="18" customHeight="1">
      <c r="A202" s="505">
        <v>16</v>
      </c>
      <c r="B202" s="1058" t="s">
        <v>2908</v>
      </c>
      <c r="C202" s="497">
        <v>1997</v>
      </c>
      <c r="D202" s="507" t="s">
        <v>1371</v>
      </c>
      <c r="E202" s="1006">
        <v>540000</v>
      </c>
      <c r="F202" s="45"/>
      <c r="G202" s="1034"/>
      <c r="H202" s="1042">
        <f t="shared" si="9"/>
        <v>540000</v>
      </c>
      <c r="I202" s="48"/>
      <c r="J202" s="224"/>
    </row>
    <row r="203" spans="1:10" ht="18" customHeight="1">
      <c r="A203" s="505">
        <v>17</v>
      </c>
      <c r="B203" s="1058" t="s">
        <v>2547</v>
      </c>
      <c r="C203" s="497">
        <v>1982</v>
      </c>
      <c r="D203" s="507" t="s">
        <v>2548</v>
      </c>
      <c r="E203" s="1006">
        <v>540000</v>
      </c>
      <c r="F203" s="45"/>
      <c r="G203" s="1034"/>
      <c r="H203" s="1042">
        <f t="shared" si="9"/>
        <v>540000</v>
      </c>
      <c r="I203" s="48"/>
      <c r="J203" s="224"/>
    </row>
    <row r="204" spans="1:10" ht="18" customHeight="1">
      <c r="A204" s="505">
        <v>18</v>
      </c>
      <c r="B204" s="1058" t="s">
        <v>1476</v>
      </c>
      <c r="C204" s="497">
        <v>2000</v>
      </c>
      <c r="D204" s="507" t="s">
        <v>1365</v>
      </c>
      <c r="E204" s="1006">
        <v>540000</v>
      </c>
      <c r="F204" s="45"/>
      <c r="G204" s="1034"/>
      <c r="H204" s="1042">
        <f t="shared" si="9"/>
        <v>540000</v>
      </c>
      <c r="I204" s="48"/>
      <c r="J204" s="224"/>
    </row>
    <row r="205" spans="1:10" ht="18" customHeight="1">
      <c r="A205" s="505">
        <v>19</v>
      </c>
      <c r="B205" s="1058" t="s">
        <v>1488</v>
      </c>
      <c r="C205" s="497">
        <v>2000</v>
      </c>
      <c r="D205" s="507" t="s">
        <v>1354</v>
      </c>
      <c r="E205" s="1006">
        <v>540000</v>
      </c>
      <c r="G205" s="528"/>
      <c r="H205" s="1042">
        <f t="shared" si="9"/>
        <v>540000</v>
      </c>
      <c r="I205" s="48"/>
      <c r="J205" s="529"/>
    </row>
    <row r="206" spans="1:10" ht="18" customHeight="1">
      <c r="A206" s="505">
        <v>20</v>
      </c>
      <c r="B206" s="1058" t="s">
        <v>1691</v>
      </c>
      <c r="C206" s="497">
        <v>1973</v>
      </c>
      <c r="D206" s="507" t="s">
        <v>1352</v>
      </c>
      <c r="E206" s="1006">
        <v>540000</v>
      </c>
      <c r="F206" s="506"/>
      <c r="G206" s="1020"/>
      <c r="H206" s="1006">
        <f aca="true" t="shared" si="10" ref="H206:H211">E206+G206</f>
        <v>540000</v>
      </c>
      <c r="I206" s="48"/>
      <c r="J206" s="224" t="s">
        <v>1678</v>
      </c>
    </row>
    <row r="207" spans="1:10" ht="18" customHeight="1">
      <c r="A207" s="505">
        <v>21</v>
      </c>
      <c r="B207" s="1058" t="s">
        <v>1523</v>
      </c>
      <c r="C207" s="497">
        <v>1981</v>
      </c>
      <c r="D207" s="507" t="s">
        <v>1373</v>
      </c>
      <c r="E207" s="1006">
        <v>540000</v>
      </c>
      <c r="F207" s="506"/>
      <c r="G207" s="1020"/>
      <c r="H207" s="1006">
        <f t="shared" si="10"/>
        <v>540000</v>
      </c>
      <c r="I207" s="48"/>
      <c r="J207" s="224" t="s">
        <v>1678</v>
      </c>
    </row>
    <row r="208" spans="1:10" ht="18" customHeight="1">
      <c r="A208" s="505">
        <v>22</v>
      </c>
      <c r="B208" s="1058" t="s">
        <v>1243</v>
      </c>
      <c r="C208" s="497">
        <v>1993</v>
      </c>
      <c r="D208" s="507" t="s">
        <v>1373</v>
      </c>
      <c r="E208" s="1006">
        <v>540000</v>
      </c>
      <c r="F208" s="506"/>
      <c r="G208" s="1020"/>
      <c r="H208" s="1006">
        <f t="shared" si="10"/>
        <v>540000</v>
      </c>
      <c r="I208" s="48"/>
      <c r="J208" s="224" t="s">
        <v>1678</v>
      </c>
    </row>
    <row r="209" spans="1:10" ht="18" customHeight="1">
      <c r="A209" s="505">
        <v>23</v>
      </c>
      <c r="B209" s="1058" t="s">
        <v>1525</v>
      </c>
      <c r="C209" s="497">
        <v>1989</v>
      </c>
      <c r="D209" s="507" t="s">
        <v>1394</v>
      </c>
      <c r="E209" s="1006">
        <v>540000</v>
      </c>
      <c r="F209" s="506"/>
      <c r="G209" s="1020"/>
      <c r="H209" s="1006">
        <f t="shared" si="10"/>
        <v>540000</v>
      </c>
      <c r="I209" s="48"/>
      <c r="J209" s="224" t="s">
        <v>1678</v>
      </c>
    </row>
    <row r="210" spans="1:10" ht="18" customHeight="1">
      <c r="A210" s="505">
        <v>24</v>
      </c>
      <c r="B210" s="1058" t="s">
        <v>1527</v>
      </c>
      <c r="C210" s="497">
        <v>1982</v>
      </c>
      <c r="D210" s="507" t="s">
        <v>1414</v>
      </c>
      <c r="E210" s="1006">
        <v>540000</v>
      </c>
      <c r="F210" s="506"/>
      <c r="G210" s="1020"/>
      <c r="H210" s="1006">
        <f t="shared" si="10"/>
        <v>540000</v>
      </c>
      <c r="I210" s="48"/>
      <c r="J210" s="224" t="s">
        <v>1678</v>
      </c>
    </row>
    <row r="211" spans="1:10" ht="18" customHeight="1">
      <c r="A211" s="505">
        <v>25</v>
      </c>
      <c r="B211" s="1058" t="s">
        <v>1538</v>
      </c>
      <c r="C211" s="497">
        <v>1996</v>
      </c>
      <c r="D211" s="507" t="s">
        <v>1442</v>
      </c>
      <c r="E211" s="1006">
        <v>540000</v>
      </c>
      <c r="F211" s="506"/>
      <c r="G211" s="1020"/>
      <c r="H211" s="1006">
        <f t="shared" si="10"/>
        <v>540000</v>
      </c>
      <c r="I211" s="48"/>
      <c r="J211" s="224" t="s">
        <v>1678</v>
      </c>
    </row>
    <row r="212" spans="1:10" ht="18" customHeight="1">
      <c r="A212" s="505">
        <v>26</v>
      </c>
      <c r="B212" s="1058" t="s">
        <v>1516</v>
      </c>
      <c r="C212" s="497">
        <v>1969</v>
      </c>
      <c r="D212" s="507" t="s">
        <v>1414</v>
      </c>
      <c r="E212" s="1006">
        <v>540000</v>
      </c>
      <c r="F212" s="506"/>
      <c r="G212" s="1025"/>
      <c r="H212" s="1006">
        <f>SUM(E212:G212)</f>
        <v>540000</v>
      </c>
      <c r="I212" s="48"/>
      <c r="J212" s="224" t="s">
        <v>1678</v>
      </c>
    </row>
    <row r="213" spans="1:10" ht="18" customHeight="1">
      <c r="A213" s="505">
        <v>27</v>
      </c>
      <c r="B213" s="1058" t="s">
        <v>34</v>
      </c>
      <c r="C213" s="497">
        <v>1981</v>
      </c>
      <c r="D213" s="507" t="s">
        <v>1242</v>
      </c>
      <c r="E213" s="1006">
        <v>540000</v>
      </c>
      <c r="F213" s="506"/>
      <c r="G213" s="1025"/>
      <c r="H213" s="1006">
        <v>540000</v>
      </c>
      <c r="I213" s="48"/>
      <c r="J213" s="224" t="s">
        <v>1678</v>
      </c>
    </row>
    <row r="214" spans="1:10" ht="18" customHeight="1">
      <c r="A214" s="505">
        <v>28</v>
      </c>
      <c r="B214" s="1058" t="s">
        <v>1489</v>
      </c>
      <c r="C214" s="497">
        <v>2001</v>
      </c>
      <c r="D214" s="507" t="s">
        <v>1354</v>
      </c>
      <c r="E214" s="1006">
        <v>540000</v>
      </c>
      <c r="F214" s="506"/>
      <c r="G214" s="1025"/>
      <c r="H214" s="1006">
        <f>E214+G214</f>
        <v>540000</v>
      </c>
      <c r="I214" s="48"/>
      <c r="J214" s="224"/>
    </row>
    <row r="215" spans="1:10" ht="18" customHeight="1">
      <c r="A215" s="505">
        <v>29</v>
      </c>
      <c r="B215" s="1058" t="s">
        <v>1481</v>
      </c>
      <c r="C215" s="497">
        <v>2001</v>
      </c>
      <c r="D215" s="507" t="s">
        <v>1373</v>
      </c>
      <c r="E215" s="1006">
        <v>540000</v>
      </c>
      <c r="F215" s="506"/>
      <c r="G215" s="1025"/>
      <c r="H215" s="1006">
        <f>E215+G215</f>
        <v>540000</v>
      </c>
      <c r="I215" s="48"/>
      <c r="J215" s="224"/>
    </row>
    <row r="216" spans="1:10" ht="18" customHeight="1">
      <c r="A216" s="505">
        <v>30</v>
      </c>
      <c r="B216" s="1058" t="s">
        <v>2912</v>
      </c>
      <c r="C216" s="497">
        <v>1968</v>
      </c>
      <c r="D216" s="507" t="s">
        <v>1242</v>
      </c>
      <c r="E216" s="1006">
        <v>540000</v>
      </c>
      <c r="F216" s="506"/>
      <c r="G216" s="1025"/>
      <c r="H216" s="1006">
        <v>540000</v>
      </c>
      <c r="I216" s="48"/>
      <c r="J216" s="224"/>
    </row>
    <row r="217" spans="1:10" ht="18" customHeight="1">
      <c r="A217" s="505">
        <v>31</v>
      </c>
      <c r="B217" s="1058" t="s">
        <v>2287</v>
      </c>
      <c r="C217" s="497">
        <v>1966</v>
      </c>
      <c r="D217" s="507" t="s">
        <v>1360</v>
      </c>
      <c r="E217" s="1006">
        <v>540000</v>
      </c>
      <c r="F217" s="506"/>
      <c r="G217" s="1025"/>
      <c r="H217" s="1006">
        <f>G217+E217</f>
        <v>540000</v>
      </c>
      <c r="I217" s="48"/>
      <c r="J217" s="224"/>
    </row>
    <row r="218" spans="1:10" ht="18" customHeight="1">
      <c r="A218" s="514"/>
      <c r="B218" s="1059" t="s">
        <v>478</v>
      </c>
      <c r="C218" s="497"/>
      <c r="D218" s="507"/>
      <c r="E218" s="536">
        <f>SUM(E188:E217)</f>
        <v>16200000</v>
      </c>
      <c r="F218" s="46"/>
      <c r="G218" s="537"/>
      <c r="H218" s="602">
        <f>G218+E218</f>
        <v>16200000</v>
      </c>
      <c r="I218" s="48"/>
      <c r="J218" s="224"/>
    </row>
    <row r="219" spans="1:10" ht="18" customHeight="1">
      <c r="A219" s="1518" t="s">
        <v>1267</v>
      </c>
      <c r="B219" s="1519"/>
      <c r="C219" s="1519"/>
      <c r="D219" s="1519"/>
      <c r="E219" s="1519"/>
      <c r="F219" s="1519"/>
      <c r="G219" s="1519"/>
      <c r="H219" s="1519"/>
      <c r="I219" s="1519"/>
      <c r="J219" s="1520"/>
    </row>
    <row r="220" spans="1:10" ht="18" customHeight="1">
      <c r="A220" s="12">
        <v>1</v>
      </c>
      <c r="B220" s="1060" t="s">
        <v>716</v>
      </c>
      <c r="C220" s="1044">
        <v>2011</v>
      </c>
      <c r="D220" s="509" t="s">
        <v>1365</v>
      </c>
      <c r="E220" s="1006">
        <v>675000</v>
      </c>
      <c r="F220" s="530"/>
      <c r="G220" s="1025"/>
      <c r="H220" s="1006">
        <f aca="true" t="shared" si="11" ref="H220:H226">E220+G220</f>
        <v>675000</v>
      </c>
      <c r="I220" s="48"/>
      <c r="J220" s="224"/>
    </row>
    <row r="221" spans="1:10" ht="18" customHeight="1">
      <c r="A221" s="1">
        <v>2</v>
      </c>
      <c r="B221" s="1060" t="s">
        <v>1115</v>
      </c>
      <c r="C221" s="1044">
        <v>2014</v>
      </c>
      <c r="D221" s="507" t="s">
        <v>1352</v>
      </c>
      <c r="E221" s="1006">
        <v>675000</v>
      </c>
      <c r="F221" s="530"/>
      <c r="G221" s="1025"/>
      <c r="H221" s="1006">
        <f t="shared" si="11"/>
        <v>675000</v>
      </c>
      <c r="I221" s="48"/>
      <c r="J221" s="224"/>
    </row>
    <row r="222" spans="1:10" ht="18" customHeight="1">
      <c r="A222" s="12">
        <v>3</v>
      </c>
      <c r="B222" s="1058" t="s">
        <v>1479</v>
      </c>
      <c r="C222" s="497">
        <v>2010</v>
      </c>
      <c r="D222" s="507" t="s">
        <v>1352</v>
      </c>
      <c r="E222" s="1006">
        <v>675000</v>
      </c>
      <c r="F222" s="519"/>
      <c r="G222" s="1025"/>
      <c r="H222" s="1006">
        <f t="shared" si="11"/>
        <v>675000</v>
      </c>
      <c r="I222" s="48"/>
      <c r="J222" s="224"/>
    </row>
    <row r="223" spans="1:10" ht="18" customHeight="1">
      <c r="A223" s="1">
        <v>4</v>
      </c>
      <c r="B223" s="1058" t="s">
        <v>1482</v>
      </c>
      <c r="C223" s="497">
        <v>2005</v>
      </c>
      <c r="D223" s="507" t="s">
        <v>1354</v>
      </c>
      <c r="E223" s="1006">
        <v>675000</v>
      </c>
      <c r="F223" s="519"/>
      <c r="G223" s="1025"/>
      <c r="H223" s="1006">
        <f t="shared" si="11"/>
        <v>675000</v>
      </c>
      <c r="I223" s="48"/>
      <c r="J223" s="224"/>
    </row>
    <row r="224" spans="1:10" ht="18" customHeight="1">
      <c r="A224" s="12">
        <v>5</v>
      </c>
      <c r="B224" s="1058" t="s">
        <v>1483</v>
      </c>
      <c r="C224" s="497">
        <v>2007</v>
      </c>
      <c r="D224" s="507" t="s">
        <v>1354</v>
      </c>
      <c r="E224" s="1006">
        <v>675000</v>
      </c>
      <c r="F224" s="519"/>
      <c r="G224" s="1025"/>
      <c r="H224" s="1006">
        <f t="shared" si="11"/>
        <v>675000</v>
      </c>
      <c r="I224" s="48"/>
      <c r="J224" s="224"/>
    </row>
    <row r="225" spans="1:10" ht="18" customHeight="1">
      <c r="A225" s="1">
        <v>6</v>
      </c>
      <c r="B225" s="1058" t="s">
        <v>1505</v>
      </c>
      <c r="C225" s="497">
        <v>2010</v>
      </c>
      <c r="D225" s="507" t="s">
        <v>1435</v>
      </c>
      <c r="E225" s="1006">
        <v>675000</v>
      </c>
      <c r="F225" s="519"/>
      <c r="G225" s="1025"/>
      <c r="H225" s="1006">
        <f t="shared" si="11"/>
        <v>675000</v>
      </c>
      <c r="I225" s="48"/>
      <c r="J225" s="224"/>
    </row>
    <row r="226" spans="1:10" ht="18" customHeight="1">
      <c r="A226" s="12">
        <v>7</v>
      </c>
      <c r="B226" s="1058" t="s">
        <v>1348</v>
      </c>
      <c r="C226" s="497">
        <v>2011</v>
      </c>
      <c r="D226" s="507" t="s">
        <v>1371</v>
      </c>
      <c r="E226" s="1006">
        <v>675000</v>
      </c>
      <c r="F226" s="519"/>
      <c r="G226" s="1025"/>
      <c r="H226" s="1006">
        <f t="shared" si="11"/>
        <v>675000</v>
      </c>
      <c r="I226" s="48"/>
      <c r="J226" s="521"/>
    </row>
    <row r="227" spans="1:10" ht="18" customHeight="1">
      <c r="A227" s="1">
        <v>8</v>
      </c>
      <c r="B227" s="1058" t="s">
        <v>35</v>
      </c>
      <c r="C227" s="497">
        <v>2004</v>
      </c>
      <c r="D227" s="507" t="s">
        <v>1354</v>
      </c>
      <c r="E227" s="1006">
        <v>675000</v>
      </c>
      <c r="F227" s="506"/>
      <c r="G227" s="1020"/>
      <c r="H227" s="1042">
        <f>E227+G227</f>
        <v>675000</v>
      </c>
      <c r="I227" s="48"/>
      <c r="J227" s="521"/>
    </row>
    <row r="228" spans="1:10" ht="18" customHeight="1">
      <c r="A228" s="12">
        <v>9</v>
      </c>
      <c r="B228" s="1063" t="s">
        <v>1056</v>
      </c>
      <c r="C228" s="1050">
        <v>2002</v>
      </c>
      <c r="D228" s="507" t="s">
        <v>1373</v>
      </c>
      <c r="E228" s="1006">
        <v>675000</v>
      </c>
      <c r="F228" s="519"/>
      <c r="G228" s="1025"/>
      <c r="H228" s="1006">
        <f>E228+G228</f>
        <v>675000</v>
      </c>
      <c r="I228" s="48"/>
      <c r="J228" s="224"/>
    </row>
    <row r="229" spans="1:10" ht="18" customHeight="1">
      <c r="A229" s="1">
        <v>10</v>
      </c>
      <c r="B229" s="1063" t="s">
        <v>1801</v>
      </c>
      <c r="C229" s="1050">
        <v>2015</v>
      </c>
      <c r="D229" s="507" t="s">
        <v>1414</v>
      </c>
      <c r="E229" s="1006">
        <v>675000</v>
      </c>
      <c r="F229" s="519"/>
      <c r="G229" s="1006"/>
      <c r="H229" s="1006">
        <f>G229+E229</f>
        <v>675000</v>
      </c>
      <c r="I229" s="48"/>
      <c r="J229" s="224"/>
    </row>
    <row r="230" spans="1:10" ht="18" customHeight="1">
      <c r="A230" s="1">
        <v>11</v>
      </c>
      <c r="B230" s="1063" t="s">
        <v>1800</v>
      </c>
      <c r="C230" s="1050">
        <v>2016</v>
      </c>
      <c r="D230" s="507" t="s">
        <v>1360</v>
      </c>
      <c r="E230" s="1006">
        <v>675000</v>
      </c>
      <c r="F230" s="519"/>
      <c r="G230" s="1006"/>
      <c r="H230" s="1006">
        <f>G230+E230</f>
        <v>675000</v>
      </c>
      <c r="I230" s="48"/>
      <c r="J230" s="224"/>
    </row>
    <row r="231" spans="1:10" ht="18" customHeight="1">
      <c r="A231" s="1"/>
      <c r="B231" s="1059" t="s">
        <v>478</v>
      </c>
      <c r="C231" s="497"/>
      <c r="D231" s="507"/>
      <c r="E231" s="536">
        <f>SUM(E220:E230)</f>
        <v>7425000</v>
      </c>
      <c r="F231" s="46"/>
      <c r="G231" s="537">
        <f>SUM(G229:G230)</f>
        <v>0</v>
      </c>
      <c r="H231" s="602">
        <f>G231+E231</f>
        <v>7425000</v>
      </c>
      <c r="I231" s="48"/>
      <c r="J231" s="224"/>
    </row>
    <row r="232" spans="1:10" ht="18" customHeight="1">
      <c r="A232" s="1518" t="s">
        <v>1268</v>
      </c>
      <c r="B232" s="1519"/>
      <c r="C232" s="1519"/>
      <c r="D232" s="1519"/>
      <c r="E232" s="1519"/>
      <c r="F232" s="1519"/>
      <c r="G232" s="1519"/>
      <c r="H232" s="1519"/>
      <c r="I232" s="1519"/>
      <c r="J232" s="1520"/>
    </row>
    <row r="233" spans="1:10" ht="18" customHeight="1">
      <c r="A233" s="505">
        <v>1</v>
      </c>
      <c r="B233" s="1058" t="s">
        <v>1478</v>
      </c>
      <c r="C233" s="497">
        <v>1953</v>
      </c>
      <c r="D233" s="507" t="s">
        <v>1352</v>
      </c>
      <c r="E233" s="1006">
        <v>675000</v>
      </c>
      <c r="F233" s="519"/>
      <c r="G233" s="1017"/>
      <c r="H233" s="1042">
        <f aca="true" t="shared" si="12" ref="H233:H244">E233+G233</f>
        <v>675000</v>
      </c>
      <c r="I233" s="48"/>
      <c r="J233" s="224"/>
    </row>
    <row r="234" spans="1:10" ht="18" customHeight="1">
      <c r="A234" s="12">
        <v>2</v>
      </c>
      <c r="B234" s="1058" t="s">
        <v>1480</v>
      </c>
      <c r="C234" s="497">
        <v>1945</v>
      </c>
      <c r="D234" s="507" t="s">
        <v>1373</v>
      </c>
      <c r="E234" s="1006">
        <v>675000</v>
      </c>
      <c r="F234" s="519"/>
      <c r="G234" s="1017"/>
      <c r="H234" s="1042">
        <f t="shared" si="12"/>
        <v>675000</v>
      </c>
      <c r="I234" s="48"/>
      <c r="J234" s="224"/>
    </row>
    <row r="235" spans="1:10" ht="18" customHeight="1">
      <c r="A235" s="505">
        <v>3</v>
      </c>
      <c r="B235" s="1058" t="s">
        <v>1484</v>
      </c>
      <c r="C235" s="497">
        <v>1936</v>
      </c>
      <c r="D235" s="507" t="s">
        <v>1354</v>
      </c>
      <c r="E235" s="1006">
        <v>675000</v>
      </c>
      <c r="F235" s="519"/>
      <c r="G235" s="1017"/>
      <c r="H235" s="1042">
        <f t="shared" si="12"/>
        <v>675000</v>
      </c>
      <c r="I235" s="48"/>
      <c r="J235" s="224"/>
    </row>
    <row r="236" spans="1:10" ht="18" customHeight="1">
      <c r="A236" s="12">
        <v>4</v>
      </c>
      <c r="B236" s="1058" t="s">
        <v>1485</v>
      </c>
      <c r="C236" s="497">
        <v>1935</v>
      </c>
      <c r="D236" s="507" t="s">
        <v>1354</v>
      </c>
      <c r="E236" s="1006">
        <v>675000</v>
      </c>
      <c r="F236" s="519"/>
      <c r="G236" s="528"/>
      <c r="H236" s="1042">
        <f t="shared" si="12"/>
        <v>675000</v>
      </c>
      <c r="I236" s="48"/>
      <c r="J236" s="224"/>
    </row>
    <row r="237" spans="1:10" ht="18" customHeight="1">
      <c r="A237" s="505">
        <v>5</v>
      </c>
      <c r="B237" s="1058" t="s">
        <v>1486</v>
      </c>
      <c r="C237" s="497">
        <v>1925</v>
      </c>
      <c r="D237" s="507" t="s">
        <v>1354</v>
      </c>
      <c r="E237" s="1006">
        <v>675000</v>
      </c>
      <c r="F237" s="519"/>
      <c r="G237" s="528"/>
      <c r="H237" s="1042">
        <f t="shared" si="12"/>
        <v>675000</v>
      </c>
      <c r="I237" s="48"/>
      <c r="J237" s="224"/>
    </row>
    <row r="238" spans="1:10" ht="18" customHeight="1">
      <c r="A238" s="12">
        <v>6</v>
      </c>
      <c r="B238" s="1058" t="s">
        <v>1487</v>
      </c>
      <c r="C238" s="497">
        <v>1946</v>
      </c>
      <c r="D238" s="507" t="s">
        <v>1354</v>
      </c>
      <c r="E238" s="1006">
        <v>675000</v>
      </c>
      <c r="F238" s="519"/>
      <c r="G238" s="528"/>
      <c r="H238" s="1042">
        <f t="shared" si="12"/>
        <v>675000</v>
      </c>
      <c r="I238" s="48"/>
      <c r="J238" s="224"/>
    </row>
    <row r="239" spans="1:10" ht="18" customHeight="1">
      <c r="A239" s="505">
        <v>7</v>
      </c>
      <c r="B239" s="1058" t="s">
        <v>36</v>
      </c>
      <c r="C239" s="497">
        <v>1950</v>
      </c>
      <c r="D239" s="507" t="s">
        <v>1354</v>
      </c>
      <c r="E239" s="1006">
        <v>675000</v>
      </c>
      <c r="F239" s="519"/>
      <c r="G239" s="528"/>
      <c r="H239" s="1042">
        <f t="shared" si="12"/>
        <v>675000</v>
      </c>
      <c r="I239" s="48"/>
      <c r="J239" s="224"/>
    </row>
    <row r="240" spans="1:10" ht="18" customHeight="1">
      <c r="A240" s="12">
        <v>8</v>
      </c>
      <c r="B240" s="1058" t="s">
        <v>1490</v>
      </c>
      <c r="C240" s="497">
        <v>1934</v>
      </c>
      <c r="D240" s="507" t="s">
        <v>1394</v>
      </c>
      <c r="E240" s="1006">
        <v>675000</v>
      </c>
      <c r="F240" s="519"/>
      <c r="G240" s="528"/>
      <c r="H240" s="1042">
        <f t="shared" si="12"/>
        <v>675000</v>
      </c>
      <c r="I240" s="48"/>
      <c r="J240" s="224"/>
    </row>
    <row r="241" spans="1:10" ht="18" customHeight="1">
      <c r="A241" s="505">
        <v>9</v>
      </c>
      <c r="B241" s="1058" t="s">
        <v>1491</v>
      </c>
      <c r="C241" s="497">
        <v>1950</v>
      </c>
      <c r="D241" s="507" t="s">
        <v>1394</v>
      </c>
      <c r="E241" s="1006">
        <v>675000</v>
      </c>
      <c r="F241" s="519"/>
      <c r="G241" s="528"/>
      <c r="H241" s="1042">
        <f t="shared" si="12"/>
        <v>675000</v>
      </c>
      <c r="I241" s="48"/>
      <c r="J241" s="224"/>
    </row>
    <row r="242" spans="1:10" ht="18" customHeight="1">
      <c r="A242" s="12">
        <v>10</v>
      </c>
      <c r="B242" s="1058" t="s">
        <v>1504</v>
      </c>
      <c r="C242" s="497">
        <v>1938</v>
      </c>
      <c r="D242" s="507" t="s">
        <v>1401</v>
      </c>
      <c r="E242" s="1006">
        <v>675000</v>
      </c>
      <c r="F242" s="519"/>
      <c r="G242" s="528"/>
      <c r="H242" s="1042">
        <f t="shared" si="12"/>
        <v>675000</v>
      </c>
      <c r="I242" s="48"/>
      <c r="J242" s="224"/>
    </row>
    <row r="243" spans="1:10" ht="18" customHeight="1">
      <c r="A243" s="505">
        <v>11</v>
      </c>
      <c r="B243" s="1058" t="s">
        <v>495</v>
      </c>
      <c r="C243" s="497">
        <v>1949</v>
      </c>
      <c r="D243" s="507" t="s">
        <v>1414</v>
      </c>
      <c r="E243" s="1006">
        <v>675000</v>
      </c>
      <c r="F243" s="519"/>
      <c r="G243" s="528"/>
      <c r="H243" s="1042">
        <f t="shared" si="12"/>
        <v>675000</v>
      </c>
      <c r="I243" s="48"/>
      <c r="J243" s="224"/>
    </row>
    <row r="244" spans="1:10" ht="18" customHeight="1">
      <c r="A244" s="12">
        <v>12</v>
      </c>
      <c r="B244" s="1058" t="s">
        <v>717</v>
      </c>
      <c r="C244" s="497">
        <v>1939</v>
      </c>
      <c r="D244" s="507" t="s">
        <v>1435</v>
      </c>
      <c r="E244" s="1006">
        <v>675000</v>
      </c>
      <c r="F244" s="519"/>
      <c r="G244" s="1028"/>
      <c r="H244" s="1042">
        <f t="shared" si="12"/>
        <v>675000</v>
      </c>
      <c r="I244" s="48"/>
      <c r="J244" s="224"/>
    </row>
    <row r="245" spans="1:10" ht="18" customHeight="1">
      <c r="A245" s="505">
        <v>13</v>
      </c>
      <c r="B245" s="1058" t="s">
        <v>1506</v>
      </c>
      <c r="C245" s="497">
        <v>1941</v>
      </c>
      <c r="D245" s="507" t="s">
        <v>1442</v>
      </c>
      <c r="E245" s="1006">
        <v>675000</v>
      </c>
      <c r="F245" s="519"/>
      <c r="G245" s="528"/>
      <c r="H245" s="1042">
        <f>E245+G245</f>
        <v>675000</v>
      </c>
      <c r="I245" s="48"/>
      <c r="J245" s="224"/>
    </row>
    <row r="246" spans="1:10" ht="18" customHeight="1">
      <c r="A246" s="12">
        <v>14</v>
      </c>
      <c r="B246" s="1058" t="s">
        <v>1510</v>
      </c>
      <c r="C246" s="497">
        <v>1955</v>
      </c>
      <c r="D246" s="507" t="s">
        <v>1394</v>
      </c>
      <c r="E246" s="1006">
        <v>675000</v>
      </c>
      <c r="F246" s="519"/>
      <c r="G246" s="528"/>
      <c r="H246" s="1042">
        <f>SUM(E246:G246)</f>
        <v>675000</v>
      </c>
      <c r="I246" s="48"/>
      <c r="J246" s="224"/>
    </row>
    <row r="247" spans="1:10" ht="18" customHeight="1">
      <c r="A247" s="505">
        <v>15</v>
      </c>
      <c r="B247" s="1058" t="s">
        <v>1477</v>
      </c>
      <c r="C247" s="497">
        <v>1934</v>
      </c>
      <c r="D247" s="507" t="s">
        <v>1394</v>
      </c>
      <c r="E247" s="1006">
        <v>675000</v>
      </c>
      <c r="F247" s="506"/>
      <c r="G247" s="1020"/>
      <c r="H247" s="1006">
        <f>E247+G247</f>
        <v>675000</v>
      </c>
      <c r="I247" s="48"/>
      <c r="J247" s="224"/>
    </row>
    <row r="248" spans="1:10" ht="18" customHeight="1">
      <c r="A248" s="505">
        <v>17</v>
      </c>
      <c r="B248" s="1058" t="s">
        <v>2001</v>
      </c>
      <c r="C248" s="497">
        <v>1939</v>
      </c>
      <c r="D248" s="507" t="s">
        <v>1400</v>
      </c>
      <c r="E248" s="1006">
        <v>675000</v>
      </c>
      <c r="F248" s="519"/>
      <c r="G248" s="528"/>
      <c r="H248" s="1042">
        <f>SUM(E248:G248)</f>
        <v>675000</v>
      </c>
      <c r="I248" s="48"/>
      <c r="J248" s="224"/>
    </row>
    <row r="249" spans="1:10" ht="18" customHeight="1">
      <c r="A249" s="12">
        <v>18</v>
      </c>
      <c r="B249" s="1058" t="s">
        <v>1113</v>
      </c>
      <c r="C249" s="497">
        <v>1935</v>
      </c>
      <c r="D249" s="507" t="s">
        <v>1361</v>
      </c>
      <c r="E249" s="1006">
        <v>675000</v>
      </c>
      <c r="F249" s="506"/>
      <c r="G249" s="528"/>
      <c r="H249" s="1006">
        <f aca="true" t="shared" si="13" ref="H249:H254">G249+E249</f>
        <v>675000</v>
      </c>
      <c r="I249" s="48"/>
      <c r="J249" s="224"/>
    </row>
    <row r="250" spans="1:10" ht="18" customHeight="1">
      <c r="A250" s="505">
        <v>19</v>
      </c>
      <c r="B250" s="1058" t="s">
        <v>2027</v>
      </c>
      <c r="C250" s="497">
        <v>1947</v>
      </c>
      <c r="D250" s="507" t="s">
        <v>1361</v>
      </c>
      <c r="E250" s="1006">
        <v>675000</v>
      </c>
      <c r="F250" s="506"/>
      <c r="G250" s="528"/>
      <c r="H250" s="1006">
        <f t="shared" si="13"/>
        <v>675000</v>
      </c>
      <c r="I250" s="48"/>
      <c r="J250" s="224"/>
    </row>
    <row r="251" spans="1:10" ht="18" customHeight="1">
      <c r="A251" s="12">
        <v>20</v>
      </c>
      <c r="B251" s="1058" t="s">
        <v>1403</v>
      </c>
      <c r="C251" s="497">
        <v>1933</v>
      </c>
      <c r="D251" s="507" t="s">
        <v>1400</v>
      </c>
      <c r="E251" s="1006">
        <v>675000</v>
      </c>
      <c r="F251" s="506"/>
      <c r="G251" s="528"/>
      <c r="H251" s="1006">
        <f t="shared" si="13"/>
        <v>675000</v>
      </c>
      <c r="I251" s="48"/>
      <c r="J251" s="224"/>
    </row>
    <row r="252" spans="1:10" ht="18" customHeight="1">
      <c r="A252" s="1"/>
      <c r="B252" s="1058" t="s">
        <v>158</v>
      </c>
      <c r="C252" s="1020">
        <v>1928</v>
      </c>
      <c r="D252" s="507" t="s">
        <v>1358</v>
      </c>
      <c r="E252" s="1006">
        <v>675000</v>
      </c>
      <c r="F252" s="506"/>
      <c r="G252" s="528">
        <v>405000</v>
      </c>
      <c r="H252" s="1006">
        <f t="shared" si="13"/>
        <v>1080000</v>
      </c>
      <c r="I252" s="48"/>
      <c r="J252" s="224"/>
    </row>
    <row r="253" spans="1:10" ht="18" customHeight="1">
      <c r="A253" s="1"/>
      <c r="B253" s="1058" t="s">
        <v>1053</v>
      </c>
      <c r="C253" s="1767">
        <v>1937</v>
      </c>
      <c r="D253" s="507" t="s">
        <v>1589</v>
      </c>
      <c r="E253" s="1006">
        <v>675000</v>
      </c>
      <c r="F253" s="506"/>
      <c r="G253" s="528">
        <v>405000</v>
      </c>
      <c r="H253" s="1006">
        <f t="shared" si="13"/>
        <v>1080000</v>
      </c>
      <c r="I253" s="48"/>
      <c r="J253" s="224"/>
    </row>
    <row r="254" spans="1:10" ht="18" customHeight="1">
      <c r="A254" s="1"/>
      <c r="B254" s="1058" t="s">
        <v>1575</v>
      </c>
      <c r="C254" s="1020">
        <v>1935</v>
      </c>
      <c r="D254" s="507" t="s">
        <v>1356</v>
      </c>
      <c r="E254" s="1006">
        <v>675000</v>
      </c>
      <c r="F254" s="506"/>
      <c r="G254" s="528">
        <v>405000</v>
      </c>
      <c r="H254" s="1006">
        <f t="shared" si="13"/>
        <v>1080000</v>
      </c>
      <c r="I254" s="48"/>
      <c r="J254" s="224"/>
    </row>
    <row r="255" spans="1:10" ht="18" customHeight="1">
      <c r="A255" s="1"/>
      <c r="B255" s="1059" t="s">
        <v>478</v>
      </c>
      <c r="C255" s="497"/>
      <c r="D255" s="507"/>
      <c r="E255" s="536">
        <f>SUM(E233:E254)</f>
        <v>14850000</v>
      </c>
      <c r="F255" s="505"/>
      <c r="G255" s="1217">
        <f>SUM(G252:G254)</f>
        <v>1215000</v>
      </c>
      <c r="H255" s="602">
        <f>E255+G255</f>
        <v>16065000</v>
      </c>
      <c r="I255" s="48"/>
      <c r="J255" s="224"/>
    </row>
    <row r="256" spans="1:10" ht="18" customHeight="1">
      <c r="A256" s="1692" t="s">
        <v>2153</v>
      </c>
      <c r="B256" s="1693"/>
      <c r="C256" s="1693"/>
      <c r="D256" s="1693"/>
      <c r="E256" s="1693"/>
      <c r="F256" s="1693"/>
      <c r="G256" s="1693"/>
      <c r="H256" s="1693"/>
      <c r="I256" s="1693"/>
      <c r="J256" s="1694"/>
    </row>
    <row r="257" spans="1:10" ht="18" customHeight="1">
      <c r="A257" s="1">
        <v>1</v>
      </c>
      <c r="B257" s="1058" t="s">
        <v>1554</v>
      </c>
      <c r="C257" s="497">
        <v>1950</v>
      </c>
      <c r="D257" s="507" t="s">
        <v>1365</v>
      </c>
      <c r="E257" s="1006">
        <v>270000</v>
      </c>
      <c r="F257" s="506"/>
      <c r="G257" s="1025"/>
      <c r="H257" s="1006">
        <f aca="true" t="shared" si="14" ref="H257:H299">E257+G257</f>
        <v>270000</v>
      </c>
      <c r="I257" s="48"/>
      <c r="J257" s="224"/>
    </row>
    <row r="258" spans="1:10" ht="18" customHeight="1">
      <c r="A258" s="1">
        <v>2</v>
      </c>
      <c r="B258" s="1058" t="s">
        <v>1555</v>
      </c>
      <c r="C258" s="497">
        <v>1960</v>
      </c>
      <c r="D258" s="507" t="s">
        <v>1365</v>
      </c>
      <c r="E258" s="1006">
        <v>270000</v>
      </c>
      <c r="F258" s="506"/>
      <c r="G258" s="1025"/>
      <c r="H258" s="1006">
        <f t="shared" si="14"/>
        <v>270000</v>
      </c>
      <c r="I258" s="48"/>
      <c r="J258" s="224"/>
    </row>
    <row r="259" spans="1:10" ht="18" customHeight="1">
      <c r="A259" s="1">
        <v>3</v>
      </c>
      <c r="B259" s="1058" t="s">
        <v>721</v>
      </c>
      <c r="C259" s="497">
        <v>1987</v>
      </c>
      <c r="D259" s="507" t="s">
        <v>1365</v>
      </c>
      <c r="E259" s="1006">
        <v>270000</v>
      </c>
      <c r="F259" s="506"/>
      <c r="G259" s="1025"/>
      <c r="H259" s="1006">
        <f t="shared" si="14"/>
        <v>270000</v>
      </c>
      <c r="I259" s="48"/>
      <c r="J259" s="224"/>
    </row>
    <row r="260" spans="1:10" ht="18" customHeight="1">
      <c r="A260" s="1">
        <v>4</v>
      </c>
      <c r="B260" s="1058" t="s">
        <v>1556</v>
      </c>
      <c r="C260" s="497">
        <v>1954</v>
      </c>
      <c r="D260" s="507" t="s">
        <v>1352</v>
      </c>
      <c r="E260" s="1006">
        <v>270000</v>
      </c>
      <c r="F260" s="506"/>
      <c r="G260" s="1025"/>
      <c r="H260" s="1006">
        <f t="shared" si="14"/>
        <v>270000</v>
      </c>
      <c r="I260" s="48"/>
      <c r="J260" s="224"/>
    </row>
    <row r="261" spans="1:10" ht="18" customHeight="1">
      <c r="A261" s="1">
        <v>5</v>
      </c>
      <c r="B261" s="1058" t="s">
        <v>1557</v>
      </c>
      <c r="C261" s="497">
        <v>1949</v>
      </c>
      <c r="D261" s="507" t="s">
        <v>1352</v>
      </c>
      <c r="E261" s="1006">
        <v>270000</v>
      </c>
      <c r="F261" s="506"/>
      <c r="G261" s="1025"/>
      <c r="H261" s="1006">
        <f t="shared" si="14"/>
        <v>270000</v>
      </c>
      <c r="I261" s="48"/>
      <c r="J261" s="224"/>
    </row>
    <row r="262" spans="1:10" ht="18" customHeight="1">
      <c r="A262" s="1">
        <v>6</v>
      </c>
      <c r="B262" s="1058" t="s">
        <v>37</v>
      </c>
      <c r="C262" s="497">
        <v>1985</v>
      </c>
      <c r="D262" s="507" t="s">
        <v>1352</v>
      </c>
      <c r="E262" s="1006">
        <v>270000</v>
      </c>
      <c r="F262" s="506"/>
      <c r="G262" s="1025"/>
      <c r="H262" s="1006">
        <f t="shared" si="14"/>
        <v>270000</v>
      </c>
      <c r="I262" s="48"/>
      <c r="J262" s="224"/>
    </row>
    <row r="263" spans="1:10" ht="18" customHeight="1">
      <c r="A263" s="1">
        <v>7</v>
      </c>
      <c r="B263" s="1058" t="s">
        <v>1558</v>
      </c>
      <c r="C263" s="497">
        <v>1976</v>
      </c>
      <c r="D263" s="507" t="s">
        <v>1352</v>
      </c>
      <c r="E263" s="1006">
        <v>270000</v>
      </c>
      <c r="F263" s="506"/>
      <c r="G263" s="1025"/>
      <c r="H263" s="1006">
        <f t="shared" si="14"/>
        <v>270000</v>
      </c>
      <c r="I263" s="48"/>
      <c r="J263" s="224"/>
    </row>
    <row r="264" spans="1:10" ht="18" customHeight="1">
      <c r="A264" s="1">
        <v>8</v>
      </c>
      <c r="B264" s="1058" t="s">
        <v>1559</v>
      </c>
      <c r="C264" s="497">
        <v>1955</v>
      </c>
      <c r="D264" s="507" t="s">
        <v>1373</v>
      </c>
      <c r="E264" s="1006">
        <v>270000</v>
      </c>
      <c r="F264" s="506"/>
      <c r="G264" s="1025"/>
      <c r="H264" s="1006">
        <f t="shared" si="14"/>
        <v>270000</v>
      </c>
      <c r="I264" s="48"/>
      <c r="J264" s="224"/>
    </row>
    <row r="265" spans="1:10" ht="18" customHeight="1">
      <c r="A265" s="1">
        <v>9</v>
      </c>
      <c r="B265" s="1058" t="s">
        <v>1560</v>
      </c>
      <c r="C265" s="497">
        <v>1970</v>
      </c>
      <c r="D265" s="507" t="s">
        <v>1373</v>
      </c>
      <c r="E265" s="1006">
        <v>270000</v>
      </c>
      <c r="F265" s="506"/>
      <c r="G265" s="1025"/>
      <c r="H265" s="1006">
        <f t="shared" si="14"/>
        <v>270000</v>
      </c>
      <c r="I265" s="48"/>
      <c r="J265" s="224"/>
    </row>
    <row r="266" spans="1:10" ht="18" customHeight="1">
      <c r="A266" s="1">
        <v>10</v>
      </c>
      <c r="B266" s="1058" t="s">
        <v>1561</v>
      </c>
      <c r="C266" s="497">
        <v>1963</v>
      </c>
      <c r="D266" s="507" t="s">
        <v>1373</v>
      </c>
      <c r="E266" s="1006">
        <v>270000</v>
      </c>
      <c r="F266" s="506"/>
      <c r="G266" s="1025"/>
      <c r="H266" s="1006">
        <f t="shared" si="14"/>
        <v>270000</v>
      </c>
      <c r="I266" s="48"/>
      <c r="J266" s="224"/>
    </row>
    <row r="267" spans="1:10" ht="18" customHeight="1">
      <c r="A267" s="1">
        <v>11</v>
      </c>
      <c r="B267" s="1058" t="s">
        <v>1562</v>
      </c>
      <c r="C267" s="497">
        <v>1957</v>
      </c>
      <c r="D267" s="507" t="s">
        <v>1373</v>
      </c>
      <c r="E267" s="1006">
        <v>270000</v>
      </c>
      <c r="F267" s="506"/>
      <c r="G267" s="1025"/>
      <c r="H267" s="1006">
        <f t="shared" si="14"/>
        <v>270000</v>
      </c>
      <c r="I267" s="48"/>
      <c r="J267" s="224"/>
    </row>
    <row r="268" spans="1:10" ht="18" customHeight="1">
      <c r="A268" s="1">
        <v>12</v>
      </c>
      <c r="B268" s="1058" t="s">
        <v>1563</v>
      </c>
      <c r="C268" s="497">
        <v>1957</v>
      </c>
      <c r="D268" s="507" t="s">
        <v>1354</v>
      </c>
      <c r="E268" s="1006">
        <v>270000</v>
      </c>
      <c r="F268" s="506"/>
      <c r="G268" s="1025"/>
      <c r="H268" s="1006">
        <f t="shared" si="14"/>
        <v>270000</v>
      </c>
      <c r="I268" s="48"/>
      <c r="J268" s="224"/>
    </row>
    <row r="269" spans="1:10" ht="18" customHeight="1">
      <c r="A269" s="1">
        <v>13</v>
      </c>
      <c r="B269" s="1058" t="s">
        <v>1564</v>
      </c>
      <c r="C269" s="497">
        <v>1972</v>
      </c>
      <c r="D269" s="507" t="s">
        <v>1354</v>
      </c>
      <c r="E269" s="1006">
        <v>270000</v>
      </c>
      <c r="F269" s="506"/>
      <c r="G269" s="1025"/>
      <c r="H269" s="1006">
        <f t="shared" si="14"/>
        <v>270000</v>
      </c>
      <c r="I269" s="48"/>
      <c r="J269" s="224"/>
    </row>
    <row r="270" spans="1:10" ht="18" customHeight="1">
      <c r="A270" s="1">
        <v>14</v>
      </c>
      <c r="B270" s="1058" t="s">
        <v>1565</v>
      </c>
      <c r="C270" s="497">
        <v>1971</v>
      </c>
      <c r="D270" s="507" t="s">
        <v>1354</v>
      </c>
      <c r="E270" s="1006">
        <v>270000</v>
      </c>
      <c r="F270" s="506"/>
      <c r="G270" s="1025"/>
      <c r="H270" s="1006">
        <f t="shared" si="14"/>
        <v>270000</v>
      </c>
      <c r="I270" s="48"/>
      <c r="J270" s="224"/>
    </row>
    <row r="271" spans="1:10" ht="18" customHeight="1">
      <c r="A271" s="1">
        <v>15</v>
      </c>
      <c r="B271" s="1058" t="s">
        <v>1566</v>
      </c>
      <c r="C271" s="497">
        <v>1971</v>
      </c>
      <c r="D271" s="507" t="s">
        <v>1354</v>
      </c>
      <c r="E271" s="1006">
        <v>270000</v>
      </c>
      <c r="F271" s="506"/>
      <c r="G271" s="1025"/>
      <c r="H271" s="1006">
        <f t="shared" si="14"/>
        <v>270000</v>
      </c>
      <c r="I271" s="48"/>
      <c r="J271" s="224"/>
    </row>
    <row r="272" spans="1:10" ht="18" customHeight="1">
      <c r="A272" s="1">
        <v>16</v>
      </c>
      <c r="B272" s="1058" t="s">
        <v>1567</v>
      </c>
      <c r="C272" s="497">
        <v>1986</v>
      </c>
      <c r="D272" s="507" t="s">
        <v>1354</v>
      </c>
      <c r="E272" s="1006">
        <v>270000</v>
      </c>
      <c r="F272" s="506"/>
      <c r="G272" s="1025"/>
      <c r="H272" s="1006">
        <f t="shared" si="14"/>
        <v>270000</v>
      </c>
      <c r="I272" s="48"/>
      <c r="J272" s="224"/>
    </row>
    <row r="273" spans="1:10" ht="18" customHeight="1">
      <c r="A273" s="1">
        <v>17</v>
      </c>
      <c r="B273" s="1058" t="s">
        <v>13</v>
      </c>
      <c r="C273" s="497">
        <v>1968</v>
      </c>
      <c r="D273" s="507" t="s">
        <v>1354</v>
      </c>
      <c r="E273" s="1006">
        <v>270000</v>
      </c>
      <c r="F273" s="506"/>
      <c r="G273" s="1025"/>
      <c r="H273" s="1006">
        <f t="shared" si="14"/>
        <v>270000</v>
      </c>
      <c r="I273" s="48"/>
      <c r="J273" s="224"/>
    </row>
    <row r="274" spans="1:10" ht="18" customHeight="1">
      <c r="A274" s="1">
        <v>18</v>
      </c>
      <c r="B274" s="1058" t="s">
        <v>1568</v>
      </c>
      <c r="C274" s="497">
        <v>1972</v>
      </c>
      <c r="D274" s="507" t="s">
        <v>1354</v>
      </c>
      <c r="E274" s="1006">
        <v>270000</v>
      </c>
      <c r="F274" s="506"/>
      <c r="G274" s="1025"/>
      <c r="H274" s="1006">
        <f t="shared" si="14"/>
        <v>270000</v>
      </c>
      <c r="I274" s="48"/>
      <c r="J274" s="224"/>
    </row>
    <row r="275" spans="1:10" ht="18" customHeight="1">
      <c r="A275" s="1">
        <v>19</v>
      </c>
      <c r="B275" s="1058" t="s">
        <v>1569</v>
      </c>
      <c r="C275" s="497">
        <v>1975</v>
      </c>
      <c r="D275" s="507" t="s">
        <v>1354</v>
      </c>
      <c r="E275" s="1006">
        <v>270000</v>
      </c>
      <c r="F275" s="506"/>
      <c r="G275" s="1025"/>
      <c r="H275" s="1006">
        <f t="shared" si="14"/>
        <v>270000</v>
      </c>
      <c r="I275" s="48"/>
      <c r="J275" s="224"/>
    </row>
    <row r="276" spans="1:10" ht="18" customHeight="1">
      <c r="A276" s="1">
        <v>20</v>
      </c>
      <c r="B276" s="1058" t="s">
        <v>1570</v>
      </c>
      <c r="C276" s="497">
        <v>1962</v>
      </c>
      <c r="D276" s="507" t="s">
        <v>1354</v>
      </c>
      <c r="E276" s="1006">
        <v>270000</v>
      </c>
      <c r="F276" s="506"/>
      <c r="G276" s="1025"/>
      <c r="H276" s="1006">
        <f t="shared" si="14"/>
        <v>270000</v>
      </c>
      <c r="I276" s="48"/>
      <c r="J276" s="224"/>
    </row>
    <row r="277" spans="1:10" ht="18" customHeight="1">
      <c r="A277" s="1">
        <v>21</v>
      </c>
      <c r="B277" s="1058" t="s">
        <v>39</v>
      </c>
      <c r="C277" s="497">
        <v>1980</v>
      </c>
      <c r="D277" s="507" t="s">
        <v>1354</v>
      </c>
      <c r="E277" s="1006">
        <v>270000</v>
      </c>
      <c r="F277" s="506"/>
      <c r="G277" s="1035"/>
      <c r="H277" s="1006">
        <f t="shared" si="14"/>
        <v>270000</v>
      </c>
      <c r="I277" s="48"/>
      <c r="J277" s="224"/>
    </row>
    <row r="278" spans="1:10" ht="18" customHeight="1">
      <c r="A278" s="1">
        <v>22</v>
      </c>
      <c r="B278" s="1058" t="s">
        <v>41</v>
      </c>
      <c r="C278" s="497">
        <v>1976</v>
      </c>
      <c r="D278" s="507" t="s">
        <v>1354</v>
      </c>
      <c r="E278" s="1006">
        <v>270000</v>
      </c>
      <c r="F278" s="506"/>
      <c r="G278" s="1035"/>
      <c r="H278" s="1006">
        <f t="shared" si="14"/>
        <v>270000</v>
      </c>
      <c r="I278" s="48"/>
      <c r="J278" s="224"/>
    </row>
    <row r="279" spans="1:10" ht="18" customHeight="1">
      <c r="A279" s="1">
        <v>23</v>
      </c>
      <c r="B279" s="1058" t="s">
        <v>1539</v>
      </c>
      <c r="C279" s="497">
        <v>1971</v>
      </c>
      <c r="D279" s="507" t="s">
        <v>1394</v>
      </c>
      <c r="E279" s="1006">
        <v>270000</v>
      </c>
      <c r="F279" s="506"/>
      <c r="G279" s="1025"/>
      <c r="H279" s="1006">
        <f t="shared" si="14"/>
        <v>270000</v>
      </c>
      <c r="I279" s="48"/>
      <c r="J279" s="224"/>
    </row>
    <row r="280" spans="1:10" ht="18" customHeight="1">
      <c r="A280" s="1">
        <v>24</v>
      </c>
      <c r="B280" s="1058" t="s">
        <v>1571</v>
      </c>
      <c r="C280" s="497">
        <v>1941</v>
      </c>
      <c r="D280" s="507" t="s">
        <v>1394</v>
      </c>
      <c r="E280" s="1006">
        <v>270000</v>
      </c>
      <c r="F280" s="506"/>
      <c r="G280" s="1025"/>
      <c r="H280" s="1006">
        <f t="shared" si="14"/>
        <v>270000</v>
      </c>
      <c r="I280" s="48"/>
      <c r="J280" s="224"/>
    </row>
    <row r="281" spans="1:10" ht="18" customHeight="1">
      <c r="A281" s="1">
        <v>25</v>
      </c>
      <c r="B281" s="1058" t="s">
        <v>1572</v>
      </c>
      <c r="C281" s="497">
        <v>1953</v>
      </c>
      <c r="D281" s="507" t="s">
        <v>1394</v>
      </c>
      <c r="E281" s="1006">
        <v>270000</v>
      </c>
      <c r="F281" s="506"/>
      <c r="G281" s="1025"/>
      <c r="H281" s="1006">
        <f t="shared" si="14"/>
        <v>270000</v>
      </c>
      <c r="I281" s="48"/>
      <c r="J281" s="224"/>
    </row>
    <row r="282" spans="1:10" ht="18" customHeight="1">
      <c r="A282" s="1">
        <v>26</v>
      </c>
      <c r="B282" s="1058" t="s">
        <v>1573</v>
      </c>
      <c r="C282" s="497">
        <v>1962</v>
      </c>
      <c r="D282" s="507" t="s">
        <v>1394</v>
      </c>
      <c r="E282" s="1006">
        <v>270000</v>
      </c>
      <c r="F282" s="506"/>
      <c r="G282" s="1025"/>
      <c r="H282" s="1006">
        <f t="shared" si="14"/>
        <v>270000</v>
      </c>
      <c r="I282" s="48"/>
      <c r="J282" s="224"/>
    </row>
    <row r="283" spans="1:10" ht="18" customHeight="1">
      <c r="A283" s="1">
        <v>27</v>
      </c>
      <c r="B283" s="1061" t="s">
        <v>591</v>
      </c>
      <c r="C283" s="1051">
        <v>1950</v>
      </c>
      <c r="D283" s="523" t="s">
        <v>1394</v>
      </c>
      <c r="E283" s="1006">
        <v>270000</v>
      </c>
      <c r="F283" s="506"/>
      <c r="G283" s="1025"/>
      <c r="H283" s="1006">
        <f t="shared" si="14"/>
        <v>270000</v>
      </c>
      <c r="I283" s="48"/>
      <c r="J283" s="531"/>
    </row>
    <row r="284" spans="1:10" ht="18" customHeight="1">
      <c r="A284" s="1">
        <v>28</v>
      </c>
      <c r="B284" s="1058" t="s">
        <v>1574</v>
      </c>
      <c r="C284" s="497">
        <v>1977</v>
      </c>
      <c r="D284" s="507" t="s">
        <v>1394</v>
      </c>
      <c r="E284" s="1006">
        <v>270000</v>
      </c>
      <c r="F284" s="506"/>
      <c r="G284" s="1025"/>
      <c r="H284" s="1006">
        <f t="shared" si="14"/>
        <v>270000</v>
      </c>
      <c r="I284" s="48"/>
      <c r="J284" s="224"/>
    </row>
    <row r="285" spans="1:10" ht="18" customHeight="1">
      <c r="A285" s="1">
        <v>29</v>
      </c>
      <c r="B285" s="1058" t="s">
        <v>2549</v>
      </c>
      <c r="C285" s="497">
        <v>1966</v>
      </c>
      <c r="D285" s="507" t="s">
        <v>1401</v>
      </c>
      <c r="E285" s="1006">
        <v>270000</v>
      </c>
      <c r="F285" s="506"/>
      <c r="G285" s="1025"/>
      <c r="H285" s="1006">
        <f t="shared" si="14"/>
        <v>270000</v>
      </c>
      <c r="I285" s="48"/>
      <c r="J285" s="224"/>
    </row>
    <row r="286" spans="1:10" ht="18" customHeight="1">
      <c r="A286" s="1">
        <v>30</v>
      </c>
      <c r="B286" s="1058" t="s">
        <v>1576</v>
      </c>
      <c r="C286" s="497">
        <v>1977</v>
      </c>
      <c r="D286" s="507" t="s">
        <v>1358</v>
      </c>
      <c r="E286" s="1006">
        <v>270000</v>
      </c>
      <c r="F286" s="506"/>
      <c r="G286" s="1025"/>
      <c r="H286" s="1006">
        <f t="shared" si="14"/>
        <v>270000</v>
      </c>
      <c r="I286" s="48"/>
      <c r="J286" s="224"/>
    </row>
    <row r="287" spans="1:10" ht="18" customHeight="1">
      <c r="A287" s="1">
        <v>31</v>
      </c>
      <c r="B287" s="1058" t="s">
        <v>1578</v>
      </c>
      <c r="C287" s="497">
        <v>1961</v>
      </c>
      <c r="D287" s="507" t="s">
        <v>1360</v>
      </c>
      <c r="E287" s="1006">
        <v>270000</v>
      </c>
      <c r="F287" s="506"/>
      <c r="G287" s="1025"/>
      <c r="H287" s="1006">
        <f t="shared" si="14"/>
        <v>270000</v>
      </c>
      <c r="I287" s="48"/>
      <c r="J287" s="224"/>
    </row>
    <row r="288" spans="1:10" ht="18" customHeight="1">
      <c r="A288" s="1">
        <v>32</v>
      </c>
      <c r="B288" s="1058" t="s">
        <v>1579</v>
      </c>
      <c r="C288" s="497">
        <v>1978</v>
      </c>
      <c r="D288" s="507" t="s">
        <v>1414</v>
      </c>
      <c r="E288" s="1006">
        <v>270000</v>
      </c>
      <c r="F288" s="506"/>
      <c r="G288" s="1025"/>
      <c r="H288" s="1006">
        <f t="shared" si="14"/>
        <v>270000</v>
      </c>
      <c r="I288" s="48"/>
      <c r="J288" s="224"/>
    </row>
    <row r="289" spans="1:10" ht="18" customHeight="1">
      <c r="A289" s="1">
        <v>33</v>
      </c>
      <c r="B289" s="1058" t="s">
        <v>38</v>
      </c>
      <c r="C289" s="497">
        <v>1963</v>
      </c>
      <c r="D289" s="507" t="s">
        <v>1414</v>
      </c>
      <c r="E289" s="1006">
        <v>270000</v>
      </c>
      <c r="F289" s="506"/>
      <c r="G289" s="1025"/>
      <c r="H289" s="1006">
        <f t="shared" si="14"/>
        <v>270000</v>
      </c>
      <c r="I289" s="48"/>
      <c r="J289" s="224"/>
    </row>
    <row r="290" spans="1:10" ht="18" customHeight="1">
      <c r="A290" s="1">
        <v>34</v>
      </c>
      <c r="B290" s="1058" t="s">
        <v>1580</v>
      </c>
      <c r="C290" s="497">
        <v>1958</v>
      </c>
      <c r="D290" s="507" t="s">
        <v>1245</v>
      </c>
      <c r="E290" s="1006">
        <v>270000</v>
      </c>
      <c r="F290" s="506"/>
      <c r="G290" s="1025"/>
      <c r="H290" s="1006">
        <f t="shared" si="14"/>
        <v>270000</v>
      </c>
      <c r="I290" s="48"/>
      <c r="J290" s="224"/>
    </row>
    <row r="291" spans="1:10" ht="18" customHeight="1">
      <c r="A291" s="1">
        <v>35</v>
      </c>
      <c r="B291" s="1058" t="s">
        <v>1581</v>
      </c>
      <c r="C291" s="497">
        <v>1966</v>
      </c>
      <c r="D291" s="507" t="s">
        <v>1245</v>
      </c>
      <c r="E291" s="1006">
        <v>270000</v>
      </c>
      <c r="F291" s="506"/>
      <c r="G291" s="1025"/>
      <c r="H291" s="1006">
        <f t="shared" si="14"/>
        <v>270000</v>
      </c>
      <c r="I291" s="48"/>
      <c r="J291" s="224"/>
    </row>
    <row r="292" spans="1:10" ht="18" customHeight="1">
      <c r="A292" s="1">
        <v>36</v>
      </c>
      <c r="B292" s="1058" t="s">
        <v>1582</v>
      </c>
      <c r="C292" s="497">
        <v>1981</v>
      </c>
      <c r="D292" s="507" t="s">
        <v>1550</v>
      </c>
      <c r="E292" s="1006">
        <v>270000</v>
      </c>
      <c r="F292" s="506"/>
      <c r="G292" s="1025"/>
      <c r="H292" s="1006">
        <f t="shared" si="14"/>
        <v>270000</v>
      </c>
      <c r="I292" s="48"/>
      <c r="J292" s="224"/>
    </row>
    <row r="293" spans="1:10" ht="18" customHeight="1">
      <c r="A293" s="1">
        <v>37</v>
      </c>
      <c r="B293" s="1058" t="s">
        <v>722</v>
      </c>
      <c r="C293" s="497">
        <v>1978</v>
      </c>
      <c r="D293" s="507" t="s">
        <v>1244</v>
      </c>
      <c r="E293" s="1006">
        <v>270000</v>
      </c>
      <c r="F293" s="506"/>
      <c r="G293" s="1025"/>
      <c r="H293" s="1006">
        <f t="shared" si="14"/>
        <v>270000</v>
      </c>
      <c r="I293" s="48"/>
      <c r="J293" s="224"/>
    </row>
    <row r="294" spans="1:10" ht="18" customHeight="1">
      <c r="A294" s="1">
        <v>38</v>
      </c>
      <c r="B294" s="1058" t="s">
        <v>1583</v>
      </c>
      <c r="C294" s="497">
        <v>1965</v>
      </c>
      <c r="D294" s="507" t="s">
        <v>1361</v>
      </c>
      <c r="E294" s="1006">
        <v>270000</v>
      </c>
      <c r="F294" s="506"/>
      <c r="G294" s="1025"/>
      <c r="H294" s="1006">
        <f t="shared" si="14"/>
        <v>270000</v>
      </c>
      <c r="I294" s="48"/>
      <c r="J294" s="224"/>
    </row>
    <row r="295" spans="1:10" ht="18" customHeight="1">
      <c r="A295" s="1">
        <v>39</v>
      </c>
      <c r="B295" s="1058" t="s">
        <v>1553</v>
      </c>
      <c r="C295" s="497">
        <v>1966</v>
      </c>
      <c r="D295" s="507" t="s">
        <v>1442</v>
      </c>
      <c r="E295" s="1006">
        <v>270000</v>
      </c>
      <c r="F295" s="506"/>
      <c r="G295" s="1025"/>
      <c r="H295" s="1006">
        <f t="shared" si="14"/>
        <v>270000</v>
      </c>
      <c r="I295" s="48"/>
      <c r="J295" s="224"/>
    </row>
    <row r="296" spans="1:10" ht="18" customHeight="1">
      <c r="A296" s="1">
        <v>40</v>
      </c>
      <c r="B296" s="1058" t="s">
        <v>2470</v>
      </c>
      <c r="C296" s="497">
        <v>1964</v>
      </c>
      <c r="D296" s="507" t="s">
        <v>1442</v>
      </c>
      <c r="E296" s="1006">
        <v>270000</v>
      </c>
      <c r="F296" s="506"/>
      <c r="G296" s="1025"/>
      <c r="H296" s="1006">
        <f t="shared" si="14"/>
        <v>270000</v>
      </c>
      <c r="I296" s="48"/>
      <c r="J296" s="224"/>
    </row>
    <row r="297" spans="1:10" ht="18" customHeight="1">
      <c r="A297" s="1">
        <v>41</v>
      </c>
      <c r="B297" s="1058" t="s">
        <v>22</v>
      </c>
      <c r="C297" s="497">
        <v>1980</v>
      </c>
      <c r="D297" s="507" t="s">
        <v>1442</v>
      </c>
      <c r="E297" s="1006">
        <v>270000</v>
      </c>
      <c r="F297" s="506"/>
      <c r="G297" s="1035"/>
      <c r="H297" s="1006">
        <f t="shared" si="14"/>
        <v>270000</v>
      </c>
      <c r="I297" s="48"/>
      <c r="J297" s="224"/>
    </row>
    <row r="298" spans="1:10" ht="18" customHeight="1">
      <c r="A298" s="1">
        <v>42</v>
      </c>
      <c r="B298" s="1058" t="s">
        <v>1584</v>
      </c>
      <c r="C298" s="497">
        <v>1940</v>
      </c>
      <c r="D298" s="507" t="s">
        <v>1442</v>
      </c>
      <c r="E298" s="1006">
        <v>270000</v>
      </c>
      <c r="F298" s="506"/>
      <c r="G298" s="1025"/>
      <c r="H298" s="1006">
        <f t="shared" si="14"/>
        <v>270000</v>
      </c>
      <c r="I298" s="48"/>
      <c r="J298" s="224"/>
    </row>
    <row r="299" spans="1:10" ht="18" customHeight="1">
      <c r="A299" s="1">
        <v>43</v>
      </c>
      <c r="B299" s="1058" t="s">
        <v>2909</v>
      </c>
      <c r="C299" s="1020">
        <v>1957</v>
      </c>
      <c r="D299" s="506" t="s">
        <v>1371</v>
      </c>
      <c r="E299" s="1006">
        <v>270000</v>
      </c>
      <c r="F299" s="506"/>
      <c r="G299" s="1020"/>
      <c r="H299" s="1006">
        <f t="shared" si="14"/>
        <v>270000</v>
      </c>
      <c r="I299" s="48"/>
      <c r="J299" s="224"/>
    </row>
    <row r="300" spans="1:10" ht="18" customHeight="1">
      <c r="A300" s="1">
        <v>44</v>
      </c>
      <c r="B300" s="1058" t="s">
        <v>415</v>
      </c>
      <c r="C300" s="497">
        <v>1977</v>
      </c>
      <c r="D300" s="507" t="s">
        <v>1371</v>
      </c>
      <c r="E300" s="1006">
        <v>270000</v>
      </c>
      <c r="F300" s="505"/>
      <c r="G300" s="1025"/>
      <c r="H300" s="1006">
        <f>SUM(E300:G300)</f>
        <v>270000</v>
      </c>
      <c r="I300" s="48"/>
      <c r="J300" s="224"/>
    </row>
    <row r="301" spans="1:10" ht="18" customHeight="1">
      <c r="A301" s="1">
        <v>45</v>
      </c>
      <c r="B301" s="1058" t="s">
        <v>2550</v>
      </c>
      <c r="C301" s="497">
        <v>1971</v>
      </c>
      <c r="D301" s="507" t="s">
        <v>1542</v>
      </c>
      <c r="E301" s="1006">
        <v>270000</v>
      </c>
      <c r="F301" s="506"/>
      <c r="G301" s="1025"/>
      <c r="H301" s="1006">
        <f aca="true" t="shared" si="15" ref="H301:H306">E301+G301</f>
        <v>270000</v>
      </c>
      <c r="I301" s="48"/>
      <c r="J301" s="224"/>
    </row>
    <row r="302" spans="1:10" ht="18" customHeight="1">
      <c r="A302" s="1">
        <v>46</v>
      </c>
      <c r="B302" s="1058" t="s">
        <v>2551</v>
      </c>
      <c r="C302" s="497">
        <v>1950</v>
      </c>
      <c r="D302" s="507" t="s">
        <v>1396</v>
      </c>
      <c r="E302" s="1006">
        <v>270000</v>
      </c>
      <c r="F302" s="506"/>
      <c r="G302" s="1025"/>
      <c r="H302" s="1006">
        <f t="shared" si="15"/>
        <v>270000</v>
      </c>
      <c r="I302" s="48"/>
      <c r="J302" s="224"/>
    </row>
    <row r="303" spans="1:10" ht="18" customHeight="1">
      <c r="A303" s="1">
        <v>47</v>
      </c>
      <c r="B303" s="1058" t="s">
        <v>2552</v>
      </c>
      <c r="C303" s="497">
        <v>1938</v>
      </c>
      <c r="D303" s="507" t="s">
        <v>1589</v>
      </c>
      <c r="E303" s="1006">
        <v>270000</v>
      </c>
      <c r="F303" s="506"/>
      <c r="G303" s="1025"/>
      <c r="H303" s="1006">
        <f t="shared" si="15"/>
        <v>270000</v>
      </c>
      <c r="I303" s="48"/>
      <c r="J303" s="224"/>
    </row>
    <row r="304" spans="1:10" ht="18" customHeight="1">
      <c r="A304" s="1">
        <v>48</v>
      </c>
      <c r="B304" s="1058" t="s">
        <v>1515</v>
      </c>
      <c r="C304" s="497">
        <v>1977</v>
      </c>
      <c r="D304" s="507" t="s">
        <v>1414</v>
      </c>
      <c r="E304" s="1006">
        <v>270000</v>
      </c>
      <c r="F304" s="506"/>
      <c r="G304" s="1025"/>
      <c r="H304" s="1006">
        <f t="shared" si="15"/>
        <v>270000</v>
      </c>
      <c r="I304" s="48"/>
      <c r="J304" s="224"/>
    </row>
    <row r="305" spans="1:10" ht="18" customHeight="1">
      <c r="A305" s="1">
        <v>49</v>
      </c>
      <c r="B305" s="1058" t="s">
        <v>1516</v>
      </c>
      <c r="C305" s="497">
        <v>1956</v>
      </c>
      <c r="D305" s="507" t="s">
        <v>1414</v>
      </c>
      <c r="E305" s="1006">
        <v>270000</v>
      </c>
      <c r="F305" s="506"/>
      <c r="G305" s="1025"/>
      <c r="H305" s="1006">
        <f t="shared" si="15"/>
        <v>270000</v>
      </c>
      <c r="I305" s="49"/>
      <c r="J305" s="224"/>
    </row>
    <row r="306" spans="1:10" ht="18" customHeight="1">
      <c r="A306" s="1">
        <v>50</v>
      </c>
      <c r="B306" s="1058" t="s">
        <v>1513</v>
      </c>
      <c r="C306" s="497">
        <v>1971</v>
      </c>
      <c r="D306" s="527" t="s">
        <v>1434</v>
      </c>
      <c r="E306" s="1006">
        <v>270000</v>
      </c>
      <c r="F306" s="506"/>
      <c r="G306" s="1025"/>
      <c r="H306" s="1006">
        <f t="shared" si="15"/>
        <v>270000</v>
      </c>
      <c r="I306" s="49"/>
      <c r="J306" s="224"/>
    </row>
    <row r="307" spans="1:10" ht="18" customHeight="1">
      <c r="A307" s="1">
        <v>51</v>
      </c>
      <c r="B307" s="1058" t="s">
        <v>2553</v>
      </c>
      <c r="C307" s="497">
        <v>1947</v>
      </c>
      <c r="D307" s="527" t="s">
        <v>2545</v>
      </c>
      <c r="E307" s="1006">
        <v>270000</v>
      </c>
      <c r="F307" s="506"/>
      <c r="G307" s="1025"/>
      <c r="H307" s="1006">
        <f>E307+G307</f>
        <v>270000</v>
      </c>
      <c r="I307" s="49"/>
      <c r="J307" s="224"/>
    </row>
    <row r="308" spans="1:10" ht="18" customHeight="1">
      <c r="A308" s="1">
        <v>52</v>
      </c>
      <c r="B308" s="1063" t="s">
        <v>1056</v>
      </c>
      <c r="C308" s="1050">
        <v>2002</v>
      </c>
      <c r="D308" s="507" t="s">
        <v>1373</v>
      </c>
      <c r="E308" s="1006">
        <v>270000</v>
      </c>
      <c r="F308" s="506"/>
      <c r="G308" s="1025"/>
      <c r="H308" s="1006">
        <f>G308+E308</f>
        <v>270000</v>
      </c>
      <c r="I308" s="49"/>
      <c r="J308" s="224" t="s">
        <v>1960</v>
      </c>
    </row>
    <row r="309" spans="1:10" ht="18" customHeight="1">
      <c r="A309" s="1">
        <v>53</v>
      </c>
      <c r="B309" s="1058" t="s">
        <v>2001</v>
      </c>
      <c r="C309" s="497">
        <v>1939</v>
      </c>
      <c r="D309" s="507" t="s">
        <v>1400</v>
      </c>
      <c r="E309" s="1006">
        <v>270000</v>
      </c>
      <c r="F309" s="506"/>
      <c r="G309" s="1025"/>
      <c r="H309" s="1006">
        <f>G309+E309</f>
        <v>270000</v>
      </c>
      <c r="I309" s="49"/>
      <c r="J309" s="224"/>
    </row>
    <row r="310" spans="1:10" ht="18" customHeight="1">
      <c r="A310" s="1">
        <v>54</v>
      </c>
      <c r="B310" s="1058" t="s">
        <v>1113</v>
      </c>
      <c r="C310" s="497">
        <v>1935</v>
      </c>
      <c r="D310" s="507" t="s">
        <v>1361</v>
      </c>
      <c r="E310" s="1006">
        <v>270000</v>
      </c>
      <c r="F310" s="506"/>
      <c r="G310" s="1025"/>
      <c r="H310" s="1006">
        <f>G310+E310</f>
        <v>270000</v>
      </c>
      <c r="I310" s="49"/>
      <c r="J310" s="224"/>
    </row>
    <row r="311" spans="1:10" ht="18" customHeight="1">
      <c r="A311" s="1">
        <v>55</v>
      </c>
      <c r="B311" s="1058" t="s">
        <v>1762</v>
      </c>
      <c r="C311" s="497">
        <v>1929</v>
      </c>
      <c r="D311" s="507" t="s">
        <v>1242</v>
      </c>
      <c r="E311" s="1006">
        <v>270000</v>
      </c>
      <c r="F311" s="506"/>
      <c r="G311" s="1025"/>
      <c r="H311" s="1006">
        <v>270000</v>
      </c>
      <c r="I311" s="49"/>
      <c r="J311" s="224"/>
    </row>
    <row r="312" spans="1:12" ht="18" customHeight="1">
      <c r="A312" s="1">
        <v>56</v>
      </c>
      <c r="B312" s="1058" t="s">
        <v>1403</v>
      </c>
      <c r="C312" s="497">
        <v>1933</v>
      </c>
      <c r="D312" s="507" t="s">
        <v>1400</v>
      </c>
      <c r="E312" s="1006">
        <v>270000</v>
      </c>
      <c r="F312" s="506"/>
      <c r="G312" s="1025"/>
      <c r="H312" s="1006">
        <f aca="true" t="shared" si="16" ref="H312:H318">G312+E312</f>
        <v>270000</v>
      </c>
      <c r="I312" s="49"/>
      <c r="J312" s="224"/>
      <c r="L312" s="7" t="s">
        <v>1960</v>
      </c>
    </row>
    <row r="313" spans="1:10" ht="18" customHeight="1">
      <c r="A313" s="1">
        <v>57</v>
      </c>
      <c r="B313" s="1058" t="s">
        <v>2870</v>
      </c>
      <c r="C313" s="497">
        <v>1977</v>
      </c>
      <c r="D313" s="507" t="s">
        <v>1360</v>
      </c>
      <c r="E313" s="1006">
        <v>270000</v>
      </c>
      <c r="F313" s="506"/>
      <c r="G313" s="1025"/>
      <c r="H313" s="1006">
        <f t="shared" si="16"/>
        <v>270000</v>
      </c>
      <c r="I313" s="49"/>
      <c r="J313" s="224"/>
    </row>
    <row r="314" spans="1:10" ht="18" customHeight="1">
      <c r="A314" s="1">
        <v>58</v>
      </c>
      <c r="B314" s="1058" t="s">
        <v>2871</v>
      </c>
      <c r="C314" s="497">
        <v>1992</v>
      </c>
      <c r="D314" s="507" t="s">
        <v>1414</v>
      </c>
      <c r="E314" s="1006">
        <v>270000</v>
      </c>
      <c r="F314" s="506"/>
      <c r="G314" s="1025"/>
      <c r="H314" s="1006">
        <f t="shared" si="16"/>
        <v>270000</v>
      </c>
      <c r="I314" s="49"/>
      <c r="J314" s="224"/>
    </row>
    <row r="315" spans="1:10" ht="18" customHeight="1">
      <c r="A315" s="1">
        <v>59</v>
      </c>
      <c r="B315" s="1058" t="s">
        <v>2287</v>
      </c>
      <c r="C315" s="497">
        <v>1966</v>
      </c>
      <c r="D315" s="507" t="s">
        <v>1360</v>
      </c>
      <c r="E315" s="1006">
        <v>270000</v>
      </c>
      <c r="F315" s="506"/>
      <c r="G315" s="1025"/>
      <c r="H315" s="1006">
        <f t="shared" si="16"/>
        <v>270000</v>
      </c>
      <c r="I315" s="49"/>
      <c r="J315" s="224"/>
    </row>
    <row r="316" spans="1:10" ht="18" customHeight="1">
      <c r="A316" s="1">
        <v>60</v>
      </c>
      <c r="B316" s="1058" t="s">
        <v>2027</v>
      </c>
      <c r="C316" s="497">
        <v>1944</v>
      </c>
      <c r="D316" s="507" t="s">
        <v>1361</v>
      </c>
      <c r="E316" s="1006">
        <v>270000</v>
      </c>
      <c r="F316" s="506"/>
      <c r="G316" s="1025"/>
      <c r="H316" s="1006">
        <f t="shared" si="16"/>
        <v>270000</v>
      </c>
      <c r="I316" s="49"/>
      <c r="J316" s="224"/>
    </row>
    <row r="317" spans="1:10" ht="18" customHeight="1">
      <c r="A317" s="1">
        <v>61</v>
      </c>
      <c r="B317" s="1058" t="s">
        <v>2912</v>
      </c>
      <c r="C317" s="497">
        <v>1968</v>
      </c>
      <c r="D317" s="507" t="s">
        <v>1242</v>
      </c>
      <c r="E317" s="1006">
        <v>270000</v>
      </c>
      <c r="F317" s="506"/>
      <c r="G317" s="1025"/>
      <c r="H317" s="1006">
        <f t="shared" si="16"/>
        <v>270000</v>
      </c>
      <c r="I317" s="49"/>
      <c r="J317" s="224"/>
    </row>
    <row r="318" spans="1:10" ht="18" customHeight="1">
      <c r="A318" s="1"/>
      <c r="B318" s="1059" t="s">
        <v>478</v>
      </c>
      <c r="C318" s="497"/>
      <c r="D318" s="507"/>
      <c r="E318" s="536">
        <f>SUM(E257:E317)</f>
        <v>16470000</v>
      </c>
      <c r="F318" s="47">
        <f>SUM(F301:F312)</f>
        <v>0</v>
      </c>
      <c r="G318" s="537">
        <f>SUM(G312:G317)</f>
        <v>0</v>
      </c>
      <c r="H318" s="536">
        <f t="shared" si="16"/>
        <v>16470000</v>
      </c>
      <c r="I318" s="532"/>
      <c r="J318" s="224"/>
    </row>
    <row r="319" spans="1:10" ht="18" customHeight="1">
      <c r="A319" s="69">
        <v>23</v>
      </c>
      <c r="B319" s="1695" t="s">
        <v>1238</v>
      </c>
      <c r="C319" s="1696"/>
      <c r="D319" s="1696"/>
      <c r="E319" s="1696"/>
      <c r="F319" s="1696"/>
      <c r="G319" s="1696"/>
      <c r="H319" s="1696"/>
      <c r="I319" s="1696"/>
      <c r="J319" s="1697"/>
    </row>
    <row r="320" spans="1:10" ht="18" customHeight="1">
      <c r="A320" s="201">
        <v>1</v>
      </c>
      <c r="B320" s="1525" t="s">
        <v>1947</v>
      </c>
      <c r="C320" s="1526"/>
      <c r="D320" s="1526"/>
      <c r="E320" s="1011" t="s">
        <v>1347</v>
      </c>
      <c r="F320" s="454"/>
      <c r="G320" s="1036"/>
      <c r="H320" s="1006">
        <v>5400000</v>
      </c>
      <c r="I320" s="454"/>
      <c r="J320" s="455"/>
    </row>
    <row r="321" spans="1:10" ht="18" customHeight="1">
      <c r="A321" s="201">
        <v>2</v>
      </c>
      <c r="B321" s="1525"/>
      <c r="C321" s="1526"/>
      <c r="D321" s="1526"/>
      <c r="E321" s="1011"/>
      <c r="F321" s="454"/>
      <c r="G321" s="1036"/>
      <c r="H321" s="1006"/>
      <c r="I321" s="454"/>
      <c r="J321" s="455"/>
    </row>
    <row r="322" spans="1:10" ht="18" customHeight="1">
      <c r="A322" s="201">
        <v>3</v>
      </c>
      <c r="B322" s="1525"/>
      <c r="C322" s="1526"/>
      <c r="D322" s="1526"/>
      <c r="E322" s="1011"/>
      <c r="F322" s="454"/>
      <c r="G322" s="1036"/>
      <c r="H322" s="1006"/>
      <c r="I322" s="454"/>
      <c r="J322" s="455"/>
    </row>
    <row r="323" spans="1:10" ht="18" customHeight="1">
      <c r="A323" s="533"/>
      <c r="B323" s="1059" t="s">
        <v>478</v>
      </c>
      <c r="C323" s="1052"/>
      <c r="D323" s="533"/>
      <c r="E323" s="832"/>
      <c r="F323" s="534"/>
      <c r="G323" s="534"/>
      <c r="H323" s="536">
        <f>SUM(H320:H322)</f>
        <v>5400000</v>
      </c>
      <c r="I323" s="533"/>
      <c r="J323" s="535"/>
    </row>
    <row r="324" spans="1:10" ht="18" customHeight="1">
      <c r="A324" s="47"/>
      <c r="B324" s="536" t="s">
        <v>537</v>
      </c>
      <c r="C324" s="537"/>
      <c r="D324" s="47"/>
      <c r="E324" s="536">
        <f>E318+E255+E231+E218+E186+E181+E176+E156+E47+E43+E34+E20+E14+E10+E323</f>
        <v>107460000</v>
      </c>
      <c r="F324" s="536"/>
      <c r="G324" s="537">
        <f>G318+G255+G218+G186+G176+G156</f>
        <v>2295000</v>
      </c>
      <c r="H324" s="525">
        <f>H318+H255+H231+H218+H186+H181+H176+H156+H47+H43+H34+H20+H14+H10+H323</f>
        <v>115155000</v>
      </c>
      <c r="I324" s="47"/>
      <c r="J324" s="538"/>
    </row>
    <row r="325" spans="1:10" ht="18" customHeight="1">
      <c r="A325" s="1682" t="s">
        <v>2435</v>
      </c>
      <c r="B325" s="1683"/>
      <c r="C325" s="1683"/>
      <c r="D325" s="1683"/>
      <c r="E325" s="1683"/>
      <c r="F325" s="1683"/>
      <c r="G325" s="1683"/>
      <c r="H325" s="1683"/>
      <c r="I325" s="1683"/>
      <c r="J325" s="1683"/>
    </row>
    <row r="326" spans="1:10" ht="18" customHeight="1">
      <c r="A326" s="88"/>
      <c r="B326" s="632"/>
      <c r="C326" s="1053"/>
      <c r="D326" s="1685" t="s">
        <v>1424</v>
      </c>
      <c r="E326" s="1685"/>
      <c r="F326" s="1685"/>
      <c r="G326" s="1685"/>
      <c r="H326" s="1685"/>
      <c r="I326" s="1685"/>
      <c r="J326" s="1685"/>
    </row>
    <row r="327" spans="1:10" ht="18" customHeight="1">
      <c r="A327" s="88"/>
      <c r="B327" s="633" t="s">
        <v>194</v>
      </c>
      <c r="C327" s="1054"/>
      <c r="D327" s="206" t="s">
        <v>538</v>
      </c>
      <c r="E327" s="1612" t="s">
        <v>1309</v>
      </c>
      <c r="F327" s="1612"/>
      <c r="G327" s="1612"/>
      <c r="H327" s="1612"/>
      <c r="I327" s="1612"/>
      <c r="J327" s="265"/>
    </row>
    <row r="328" spans="1:10" ht="18" customHeight="1">
      <c r="A328" s="88"/>
      <c r="B328" s="633"/>
      <c r="C328" s="1054"/>
      <c r="D328" s="206"/>
      <c r="E328" s="1012"/>
      <c r="F328" s="587"/>
      <c r="G328" s="1037"/>
      <c r="H328" s="1012"/>
      <c r="I328" s="587"/>
      <c r="J328" s="265"/>
    </row>
    <row r="329" spans="1:10" ht="18" customHeight="1">
      <c r="A329" s="88"/>
      <c r="B329" s="595"/>
      <c r="C329" s="1053"/>
      <c r="D329" s="65"/>
      <c r="E329" s="595"/>
      <c r="F329" s="92"/>
      <c r="G329" s="1038"/>
      <c r="H329" s="595"/>
      <c r="I329" s="92"/>
      <c r="J329" s="539"/>
    </row>
    <row r="330" spans="1:10" ht="18" customHeight="1">
      <c r="A330" s="88"/>
      <c r="B330" s="595"/>
      <c r="C330" s="1053"/>
      <c r="D330" s="65"/>
      <c r="E330" s="595"/>
      <c r="F330" s="92"/>
      <c r="G330" s="1038"/>
      <c r="H330" s="595"/>
      <c r="I330" s="92"/>
      <c r="J330" s="539"/>
    </row>
    <row r="331" spans="1:10" ht="18" customHeight="1">
      <c r="A331" s="88"/>
      <c r="B331" s="585"/>
      <c r="C331" s="461"/>
      <c r="D331" s="93"/>
      <c r="E331" s="585"/>
      <c r="F331" s="93"/>
      <c r="G331" s="462"/>
      <c r="H331" s="603"/>
      <c r="I331" s="93"/>
      <c r="J331" s="540"/>
    </row>
    <row r="332" spans="1:10" ht="18" customHeight="1">
      <c r="A332" s="88"/>
      <c r="B332" s="633" t="s">
        <v>2808</v>
      </c>
      <c r="C332" s="1686" t="s">
        <v>1957</v>
      </c>
      <c r="D332" s="1686"/>
      <c r="E332" s="1686"/>
      <c r="F332" s="93"/>
      <c r="G332" s="462"/>
      <c r="H332" s="603"/>
      <c r="I332" s="93"/>
      <c r="J332" s="540"/>
    </row>
    <row r="333" spans="1:10" ht="18" customHeight="1">
      <c r="A333" s="88"/>
      <c r="B333" s="633"/>
      <c r="C333" s="1055"/>
      <c r="D333" s="207"/>
      <c r="E333" s="633"/>
      <c r="F333" s="1684"/>
      <c r="G333" s="1684"/>
      <c r="H333" s="1684"/>
      <c r="I333" s="93"/>
      <c r="J333" s="540"/>
    </row>
    <row r="334" spans="1:10" ht="18" customHeight="1">
      <c r="A334" s="1454" t="s">
        <v>1237</v>
      </c>
      <c r="B334" s="1454"/>
      <c r="C334" s="1454"/>
      <c r="D334" s="1454"/>
      <c r="E334" s="1454"/>
      <c r="F334" s="1454"/>
      <c r="G334" s="1454"/>
      <c r="H334" s="1454"/>
      <c r="I334" s="1454"/>
      <c r="J334" s="1454"/>
    </row>
    <row r="335" spans="1:10" ht="18" customHeight="1">
      <c r="A335" s="88"/>
      <c r="B335" s="584" t="s">
        <v>1236</v>
      </c>
      <c r="C335" s="1454" t="s">
        <v>1283</v>
      </c>
      <c r="D335" s="1454"/>
      <c r="E335" s="1454"/>
      <c r="F335" s="1454"/>
      <c r="G335" s="1454"/>
      <c r="H335" s="1454"/>
      <c r="I335" s="38"/>
      <c r="J335" s="244"/>
    </row>
  </sheetData>
  <mergeCells count="39">
    <mergeCell ref="A256:J256"/>
    <mergeCell ref="B319:J319"/>
    <mergeCell ref="A232:J232"/>
    <mergeCell ref="D4:F4"/>
    <mergeCell ref="H4:I4"/>
    <mergeCell ref="F5:G5"/>
    <mergeCell ref="A219:J219"/>
    <mergeCell ref="A177:J177"/>
    <mergeCell ref="A182:J182"/>
    <mergeCell ref="A187:J187"/>
    <mergeCell ref="A35:J35"/>
    <mergeCell ref="A44:J44"/>
    <mergeCell ref="A48:J48"/>
    <mergeCell ref="A157:J157"/>
    <mergeCell ref="A7:J7"/>
    <mergeCell ref="J5:J6"/>
    <mergeCell ref="D5:D6"/>
    <mergeCell ref="B5:B6"/>
    <mergeCell ref="C5:C6"/>
    <mergeCell ref="B320:D320"/>
    <mergeCell ref="A334:J334"/>
    <mergeCell ref="C335:H335"/>
    <mergeCell ref="A325:J325"/>
    <mergeCell ref="F333:H333"/>
    <mergeCell ref="D326:J326"/>
    <mergeCell ref="E327:I327"/>
    <mergeCell ref="C332:E332"/>
    <mergeCell ref="B322:D322"/>
    <mergeCell ref="B321:D321"/>
    <mergeCell ref="A1:C1"/>
    <mergeCell ref="A21:D21"/>
    <mergeCell ref="I5:I6"/>
    <mergeCell ref="E5:E6"/>
    <mergeCell ref="A11:J11"/>
    <mergeCell ref="A15:J15"/>
    <mergeCell ref="A5:A6"/>
    <mergeCell ref="H5:H6"/>
    <mergeCell ref="A2:B2"/>
    <mergeCell ref="B3:J3"/>
  </mergeCells>
  <printOptions/>
  <pageMargins left="0.33" right="0.21" top="0.35" bottom="0.28" header="0.25" footer="0.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0"/>
  <sheetViews>
    <sheetView workbookViewId="0" topLeftCell="A1">
      <selection activeCell="B10" sqref="B10"/>
    </sheetView>
  </sheetViews>
  <sheetFormatPr defaultColWidth="9.00390625" defaultRowHeight="15" customHeight="1"/>
  <cols>
    <col min="1" max="1" width="3.75390625" style="1133" customWidth="1"/>
    <col min="2" max="2" width="19.375" style="7" customWidth="1"/>
    <col min="3" max="3" width="5.375" style="605" customWidth="1"/>
    <col min="4" max="4" width="9.00390625" style="6" customWidth="1"/>
    <col min="5" max="5" width="11.875" style="6" customWidth="1"/>
    <col min="6" max="6" width="6.125" style="7" customWidth="1"/>
    <col min="7" max="7" width="8.375" style="1094" customWidth="1"/>
    <col min="8" max="8" width="12.125" style="1082" customWidth="1"/>
    <col min="9" max="9" width="7.75390625" style="7" customWidth="1"/>
    <col min="10" max="10" width="10.375" style="7" customWidth="1"/>
    <col min="11" max="11" width="9.00390625" style="7" customWidth="1"/>
    <col min="12" max="12" width="11.375" style="7" bestFit="1" customWidth="1"/>
    <col min="13" max="13" width="9.00390625" style="414" customWidth="1"/>
    <col min="14" max="16384" width="9.00390625" style="7" customWidth="1"/>
  </cols>
  <sheetData>
    <row r="1" spans="1:10" ht="15" customHeight="1">
      <c r="A1" s="1454" t="s">
        <v>52</v>
      </c>
      <c r="B1" s="1454"/>
      <c r="C1" s="1454"/>
      <c r="D1" s="1076"/>
      <c r="E1" s="1095"/>
      <c r="F1" s="270"/>
      <c r="G1" s="270"/>
      <c r="H1" s="1076"/>
      <c r="I1" s="271"/>
      <c r="J1" s="272"/>
    </row>
    <row r="2" spans="1:10" ht="15" customHeight="1">
      <c r="A2" s="1454" t="s">
        <v>1780</v>
      </c>
      <c r="B2" s="1426"/>
      <c r="C2" s="1426"/>
      <c r="D2" s="584"/>
      <c r="E2" s="1096"/>
      <c r="F2" s="273"/>
      <c r="G2" s="398"/>
      <c r="H2" s="1077"/>
      <c r="I2" s="276"/>
      <c r="J2" s="272"/>
    </row>
    <row r="3" spans="1:10" ht="15" customHeight="1">
      <c r="A3" s="277"/>
      <c r="B3" s="1427" t="s">
        <v>1874</v>
      </c>
      <c r="C3" s="1427"/>
      <c r="D3" s="1427"/>
      <c r="E3" s="1427"/>
      <c r="F3" s="1427"/>
      <c r="G3" s="1427"/>
      <c r="H3" s="1427"/>
      <c r="I3" s="1427"/>
      <c r="J3" s="1427"/>
    </row>
    <row r="4" spans="1:10" ht="15" customHeight="1">
      <c r="A4" s="277"/>
      <c r="B4" s="302"/>
      <c r="C4" s="400"/>
      <c r="D4" s="700"/>
      <c r="E4" s="1427" t="s">
        <v>1415</v>
      </c>
      <c r="F4" s="1427"/>
      <c r="G4" s="1427"/>
      <c r="H4" s="700"/>
      <c r="I4" s="1427" t="s">
        <v>2158</v>
      </c>
      <c r="J4" s="1427"/>
    </row>
    <row r="5" spans="1:10" ht="15" customHeight="1">
      <c r="A5" s="1727" t="s">
        <v>1875</v>
      </c>
      <c r="B5" s="1730" t="s">
        <v>1876</v>
      </c>
      <c r="C5" s="1733" t="s">
        <v>1883</v>
      </c>
      <c r="D5" s="1736" t="s">
        <v>1885</v>
      </c>
      <c r="E5" s="1719" t="s">
        <v>1877</v>
      </c>
      <c r="F5" s="1725" t="s">
        <v>1878</v>
      </c>
      <c r="G5" s="1725"/>
      <c r="H5" s="1722" t="s">
        <v>1882</v>
      </c>
      <c r="I5" s="1706" t="s">
        <v>286</v>
      </c>
      <c r="J5" s="1706" t="s">
        <v>2231</v>
      </c>
    </row>
    <row r="6" spans="1:10" ht="15" customHeight="1">
      <c r="A6" s="1728"/>
      <c r="B6" s="1731"/>
      <c r="C6" s="1734"/>
      <c r="D6" s="1737"/>
      <c r="E6" s="1720"/>
      <c r="F6" s="1718" t="s">
        <v>1269</v>
      </c>
      <c r="G6" s="1726" t="s">
        <v>1625</v>
      </c>
      <c r="H6" s="1723"/>
      <c r="I6" s="1707"/>
      <c r="J6" s="1707"/>
    </row>
    <row r="7" spans="1:10" ht="15" customHeight="1">
      <c r="A7" s="1729"/>
      <c r="B7" s="1732"/>
      <c r="C7" s="1735"/>
      <c r="D7" s="1738"/>
      <c r="E7" s="1721"/>
      <c r="F7" s="1718"/>
      <c r="G7" s="1726"/>
      <c r="H7" s="1724"/>
      <c r="I7" s="1708"/>
      <c r="J7" s="1708"/>
    </row>
    <row r="8" spans="1:10" ht="15" customHeight="1">
      <c r="A8" s="1159" t="s">
        <v>2766</v>
      </c>
      <c r="B8" s="1709" t="s">
        <v>645</v>
      </c>
      <c r="C8" s="1710"/>
      <c r="D8" s="1710"/>
      <c r="E8" s="1710"/>
      <c r="F8" s="1710"/>
      <c r="G8" s="1710"/>
      <c r="H8" s="1710"/>
      <c r="I8" s="1710"/>
      <c r="J8" s="1711"/>
    </row>
    <row r="9" spans="1:10" ht="15" customHeight="1">
      <c r="A9" s="1067">
        <v>1</v>
      </c>
      <c r="B9" s="417" t="s">
        <v>287</v>
      </c>
      <c r="C9" s="1064">
        <v>1999</v>
      </c>
      <c r="D9" s="1098" t="s">
        <v>288</v>
      </c>
      <c r="E9" s="1078">
        <v>405000</v>
      </c>
      <c r="F9" s="278"/>
      <c r="G9" s="1087"/>
      <c r="H9" s="1078">
        <v>405000</v>
      </c>
      <c r="I9" s="417"/>
      <c r="J9" s="417"/>
    </row>
    <row r="10" spans="1:10" ht="15" customHeight="1">
      <c r="A10" s="1171">
        <v>2</v>
      </c>
      <c r="B10" s="417" t="s">
        <v>2530</v>
      </c>
      <c r="C10" s="1064">
        <v>2003</v>
      </c>
      <c r="D10" s="1098" t="s">
        <v>2531</v>
      </c>
      <c r="E10" s="1078">
        <v>405000</v>
      </c>
      <c r="F10" s="278"/>
      <c r="G10" s="1087"/>
      <c r="H10" s="1078">
        <v>405000</v>
      </c>
      <c r="I10" s="418"/>
      <c r="J10" s="417"/>
    </row>
    <row r="11" spans="1:10" ht="15" customHeight="1">
      <c r="A11" s="1067">
        <v>3</v>
      </c>
      <c r="B11" s="417" t="s">
        <v>2532</v>
      </c>
      <c r="C11" s="1064">
        <v>2009</v>
      </c>
      <c r="D11" s="1098" t="s">
        <v>288</v>
      </c>
      <c r="E11" s="1078">
        <v>405000</v>
      </c>
      <c r="F11" s="278"/>
      <c r="G11" s="1087"/>
      <c r="H11" s="1078">
        <v>405000</v>
      </c>
      <c r="I11" s="418"/>
      <c r="J11" s="417"/>
    </row>
    <row r="12" spans="2:10" ht="15" customHeight="1">
      <c r="B12" s="419" t="s">
        <v>478</v>
      </c>
      <c r="C12" s="1065"/>
      <c r="D12" s="1099"/>
      <c r="E12" s="1079">
        <f>SUM(E9:E11)</f>
        <v>1215000</v>
      </c>
      <c r="F12" s="279">
        <f>SUM(F9:F11)</f>
        <v>0</v>
      </c>
      <c r="G12" s="1088">
        <f>SUM(G9:G11)</f>
        <v>0</v>
      </c>
      <c r="H12" s="1079">
        <f>SUM(H9:H11)</f>
        <v>1215000</v>
      </c>
      <c r="I12" s="417"/>
      <c r="J12" s="417"/>
    </row>
    <row r="13" spans="1:10" ht="15" customHeight="1">
      <c r="A13" s="1067" t="s">
        <v>2766</v>
      </c>
      <c r="B13" s="420" t="s">
        <v>290</v>
      </c>
      <c r="C13" s="1066"/>
      <c r="D13" s="1080"/>
      <c r="E13" s="1080"/>
      <c r="F13" s="421"/>
      <c r="G13" s="1066"/>
      <c r="H13" s="1080"/>
      <c r="I13" s="421"/>
      <c r="J13" s="417"/>
    </row>
    <row r="14" spans="1:10" ht="15" customHeight="1">
      <c r="A14" s="1067">
        <v>1</v>
      </c>
      <c r="B14" s="417" t="s">
        <v>291</v>
      </c>
      <c r="C14" s="1067">
        <v>1967</v>
      </c>
      <c r="D14" s="1098" t="s">
        <v>288</v>
      </c>
      <c r="E14" s="1078">
        <v>270000</v>
      </c>
      <c r="F14" s="278"/>
      <c r="G14" s="1087"/>
      <c r="H14" s="1078">
        <v>270000</v>
      </c>
      <c r="I14" s="417"/>
      <c r="J14" s="417"/>
    </row>
    <row r="15" spans="1:10" ht="15" customHeight="1">
      <c r="A15" s="1067">
        <v>2</v>
      </c>
      <c r="B15" s="422" t="s">
        <v>292</v>
      </c>
      <c r="C15" s="1067">
        <v>1970</v>
      </c>
      <c r="D15" s="1098" t="s">
        <v>293</v>
      </c>
      <c r="E15" s="1078">
        <v>270000</v>
      </c>
      <c r="F15" s="278"/>
      <c r="G15" s="1087"/>
      <c r="H15" s="1078">
        <v>270000</v>
      </c>
      <c r="I15" s="417"/>
      <c r="J15" s="417"/>
    </row>
    <row r="16" spans="1:10" ht="15" customHeight="1">
      <c r="A16" s="1067">
        <v>3</v>
      </c>
      <c r="B16" s="422" t="s">
        <v>1918</v>
      </c>
      <c r="C16" s="1067">
        <v>1974</v>
      </c>
      <c r="D16" s="1098" t="s">
        <v>327</v>
      </c>
      <c r="E16" s="1078">
        <v>270000</v>
      </c>
      <c r="F16" s="423"/>
      <c r="G16" s="433"/>
      <c r="H16" s="1078">
        <f>SUM(E16:G16)</f>
        <v>270000</v>
      </c>
      <c r="I16" s="417"/>
      <c r="J16" s="417"/>
    </row>
    <row r="17" spans="1:10" ht="15" customHeight="1">
      <c r="A17" s="1067">
        <v>4</v>
      </c>
      <c r="B17" s="422" t="s">
        <v>2525</v>
      </c>
      <c r="C17" s="1067">
        <v>1986</v>
      </c>
      <c r="D17" s="1098" t="s">
        <v>2526</v>
      </c>
      <c r="E17" s="1078">
        <v>270000</v>
      </c>
      <c r="F17" s="423"/>
      <c r="G17" s="433"/>
      <c r="H17" s="1078">
        <f>SUM(E17:G17)</f>
        <v>270000</v>
      </c>
      <c r="I17" s="417"/>
      <c r="J17" s="417"/>
    </row>
    <row r="18" spans="1:10" ht="15" customHeight="1">
      <c r="A18" s="1067">
        <v>5</v>
      </c>
      <c r="B18" s="202" t="s">
        <v>299</v>
      </c>
      <c r="C18" s="1766">
        <v>1966</v>
      </c>
      <c r="D18" s="1100" t="s">
        <v>293</v>
      </c>
      <c r="E18" s="1078">
        <v>270000</v>
      </c>
      <c r="F18" s="423"/>
      <c r="G18" s="433"/>
      <c r="H18" s="1078">
        <f>SUM(E18:G18)</f>
        <v>270000</v>
      </c>
      <c r="I18" s="417"/>
      <c r="J18" s="1228"/>
    </row>
    <row r="19" spans="1:10" ht="15" customHeight="1">
      <c r="A19" s="1067">
        <v>6</v>
      </c>
      <c r="B19" s="422" t="s">
        <v>1071</v>
      </c>
      <c r="C19" s="1067">
        <v>1965</v>
      </c>
      <c r="D19" s="1098" t="s">
        <v>327</v>
      </c>
      <c r="E19" s="1078">
        <v>270000</v>
      </c>
      <c r="F19" s="423"/>
      <c r="G19" s="433"/>
      <c r="H19" s="1078">
        <f>SUM(E19:G19)</f>
        <v>270000</v>
      </c>
      <c r="I19" s="417"/>
      <c r="J19" s="417"/>
    </row>
    <row r="20" spans="1:10" ht="15" customHeight="1">
      <c r="A20" s="1068"/>
      <c r="B20" s="424" t="s">
        <v>478</v>
      </c>
      <c r="C20" s="1068"/>
      <c r="D20" s="1098"/>
      <c r="E20" s="1079">
        <f>SUM(E14:E19)</f>
        <v>1620000</v>
      </c>
      <c r="F20" s="423"/>
      <c r="G20" s="438"/>
      <c r="H20" s="1079">
        <f>SUM(H14:H19)</f>
        <v>1620000</v>
      </c>
      <c r="I20" s="417"/>
      <c r="J20" s="426"/>
    </row>
    <row r="21" spans="1:10" ht="15" customHeight="1">
      <c r="A21" s="1161" t="s">
        <v>2766</v>
      </c>
      <c r="B21" s="1709" t="s">
        <v>294</v>
      </c>
      <c r="C21" s="1710"/>
      <c r="D21" s="1710"/>
      <c r="E21" s="1710"/>
      <c r="F21" s="1710"/>
      <c r="G21" s="1710"/>
      <c r="H21" s="1710"/>
      <c r="I21" s="1710"/>
      <c r="J21" s="1711"/>
    </row>
    <row r="22" spans="1:10" ht="15" customHeight="1">
      <c r="A22" s="1067">
        <v>1</v>
      </c>
      <c r="B22" s="202" t="s">
        <v>476</v>
      </c>
      <c r="C22" s="457">
        <v>1982</v>
      </c>
      <c r="D22" s="1100" t="s">
        <v>412</v>
      </c>
      <c r="E22" s="436">
        <v>540000</v>
      </c>
      <c r="F22" s="423"/>
      <c r="G22" s="433"/>
      <c r="H22" s="436">
        <v>540000</v>
      </c>
      <c r="I22" s="415"/>
      <c r="J22" s="416"/>
    </row>
    <row r="23" spans="1:10" ht="15" customHeight="1">
      <c r="A23" s="1715" t="s">
        <v>478</v>
      </c>
      <c r="B23" s="1716"/>
      <c r="C23" s="1717"/>
      <c r="D23" s="1098"/>
      <c r="E23" s="1081">
        <f>SUM(E22:E22)</f>
        <v>540000</v>
      </c>
      <c r="F23" s="423"/>
      <c r="G23" s="438"/>
      <c r="H23" s="1081">
        <f>SUM(H22:H22)</f>
        <v>540000</v>
      </c>
      <c r="I23" s="417"/>
      <c r="J23" s="426"/>
    </row>
    <row r="24" spans="1:10" ht="15" customHeight="1">
      <c r="A24" s="1162" t="s">
        <v>2766</v>
      </c>
      <c r="B24" s="1710" t="s">
        <v>2096</v>
      </c>
      <c r="C24" s="1710"/>
      <c r="D24" s="1710"/>
      <c r="E24" s="1710"/>
      <c r="F24" s="1710"/>
      <c r="G24" s="1710"/>
      <c r="H24" s="1710"/>
      <c r="I24" s="1710"/>
      <c r="J24" s="1711"/>
    </row>
    <row r="25" spans="1:10" ht="15" customHeight="1">
      <c r="A25" s="1163">
        <v>1</v>
      </c>
      <c r="B25" s="202" t="s">
        <v>302</v>
      </c>
      <c r="C25" s="457">
        <v>1943</v>
      </c>
      <c r="D25" s="1100" t="s">
        <v>303</v>
      </c>
      <c r="E25" s="436">
        <v>405000</v>
      </c>
      <c r="F25" s="423"/>
      <c r="G25" s="433"/>
      <c r="H25" s="436">
        <v>405000</v>
      </c>
      <c r="I25" s="417"/>
      <c r="J25" s="417"/>
    </row>
    <row r="26" spans="1:10" ht="15" customHeight="1">
      <c r="A26" s="1163">
        <v>2</v>
      </c>
      <c r="B26" s="202" t="s">
        <v>304</v>
      </c>
      <c r="C26" s="457">
        <v>1948</v>
      </c>
      <c r="D26" s="1100" t="s">
        <v>305</v>
      </c>
      <c r="E26" s="436">
        <v>405000</v>
      </c>
      <c r="F26" s="423"/>
      <c r="G26" s="433"/>
      <c r="H26" s="436">
        <v>405000</v>
      </c>
      <c r="I26" s="417"/>
      <c r="J26" s="417"/>
    </row>
    <row r="27" spans="1:10" ht="15" customHeight="1">
      <c r="A27" s="1163">
        <v>3</v>
      </c>
      <c r="B27" s="202" t="s">
        <v>306</v>
      </c>
      <c r="C27" s="457">
        <v>1947</v>
      </c>
      <c r="D27" s="1100" t="s">
        <v>307</v>
      </c>
      <c r="E27" s="436">
        <v>405000</v>
      </c>
      <c r="F27" s="423"/>
      <c r="G27" s="433"/>
      <c r="H27" s="436">
        <v>405000</v>
      </c>
      <c r="I27" s="417"/>
      <c r="J27" s="417"/>
    </row>
    <row r="28" spans="1:10" ht="15" customHeight="1">
      <c r="A28" s="1163">
        <v>4</v>
      </c>
      <c r="B28" s="202" t="s">
        <v>308</v>
      </c>
      <c r="C28" s="457">
        <v>1947</v>
      </c>
      <c r="D28" s="1100" t="s">
        <v>307</v>
      </c>
      <c r="E28" s="436">
        <v>405000</v>
      </c>
      <c r="F28" s="423"/>
      <c r="G28" s="433"/>
      <c r="H28" s="436">
        <v>405000</v>
      </c>
      <c r="I28" s="417"/>
      <c r="J28" s="417"/>
    </row>
    <row r="29" spans="1:10" ht="15" customHeight="1">
      <c r="A29" s="1163">
        <v>5</v>
      </c>
      <c r="B29" s="202" t="s">
        <v>309</v>
      </c>
      <c r="C29" s="457">
        <v>1937</v>
      </c>
      <c r="D29" s="1100" t="s">
        <v>310</v>
      </c>
      <c r="E29" s="436">
        <v>405000</v>
      </c>
      <c r="F29" s="423"/>
      <c r="G29" s="433"/>
      <c r="H29" s="436">
        <v>405000</v>
      </c>
      <c r="I29" s="417"/>
      <c r="J29" s="417"/>
    </row>
    <row r="30" spans="1:10" ht="15" customHeight="1">
      <c r="A30" s="1163">
        <v>6</v>
      </c>
      <c r="B30" s="202" t="s">
        <v>311</v>
      </c>
      <c r="C30" s="457">
        <v>1946</v>
      </c>
      <c r="D30" s="1100" t="s">
        <v>297</v>
      </c>
      <c r="E30" s="436">
        <v>405000</v>
      </c>
      <c r="F30" s="423"/>
      <c r="G30" s="433"/>
      <c r="H30" s="436">
        <v>405000</v>
      </c>
      <c r="I30" s="417"/>
      <c r="J30" s="417"/>
    </row>
    <row r="31" spans="1:10" ht="15" customHeight="1">
      <c r="A31" s="1163">
        <v>7</v>
      </c>
      <c r="B31" s="202" t="s">
        <v>312</v>
      </c>
      <c r="C31" s="457">
        <v>1947</v>
      </c>
      <c r="D31" s="1100" t="s">
        <v>313</v>
      </c>
      <c r="E31" s="436">
        <v>405000</v>
      </c>
      <c r="F31" s="423"/>
      <c r="G31" s="433"/>
      <c r="H31" s="436">
        <v>405000</v>
      </c>
      <c r="I31" s="417"/>
      <c r="J31" s="417"/>
    </row>
    <row r="32" spans="1:10" ht="15" customHeight="1">
      <c r="A32" s="1163">
        <v>8</v>
      </c>
      <c r="B32" s="202" t="s">
        <v>314</v>
      </c>
      <c r="C32" s="1069">
        <v>1951</v>
      </c>
      <c r="D32" s="1101" t="s">
        <v>295</v>
      </c>
      <c r="E32" s="436">
        <v>405000</v>
      </c>
      <c r="F32" s="423"/>
      <c r="G32" s="433"/>
      <c r="H32" s="436">
        <v>405000</v>
      </c>
      <c r="I32" s="417"/>
      <c r="J32" s="417"/>
    </row>
    <row r="33" spans="1:10" ht="15" customHeight="1">
      <c r="A33" s="1163">
        <v>9</v>
      </c>
      <c r="B33" s="202" t="s">
        <v>315</v>
      </c>
      <c r="C33" s="1069">
        <v>1954</v>
      </c>
      <c r="D33" s="1101" t="s">
        <v>295</v>
      </c>
      <c r="E33" s="436">
        <v>405000</v>
      </c>
      <c r="F33" s="423"/>
      <c r="G33" s="433"/>
      <c r="H33" s="436">
        <v>405000</v>
      </c>
      <c r="I33" s="417"/>
      <c r="J33" s="417"/>
    </row>
    <row r="34" spans="1:10" ht="15" customHeight="1">
      <c r="A34" s="1163"/>
      <c r="B34" s="424" t="s">
        <v>478</v>
      </c>
      <c r="C34" s="457"/>
      <c r="D34" s="1100"/>
      <c r="E34" s="1081">
        <f>SUM(E25:E33)</f>
        <v>3645000</v>
      </c>
      <c r="F34" s="423"/>
      <c r="G34" s="438"/>
      <c r="H34" s="1081">
        <f>SUM(H25:H33)</f>
        <v>3645000</v>
      </c>
      <c r="I34" s="417"/>
      <c r="J34" s="426"/>
    </row>
    <row r="35" spans="1:10" ht="15" customHeight="1">
      <c r="A35" s="1164" t="s">
        <v>2766</v>
      </c>
      <c r="B35" s="1712" t="s">
        <v>644</v>
      </c>
      <c r="C35" s="1713"/>
      <c r="D35" s="1713"/>
      <c r="E35" s="1713"/>
      <c r="F35" s="1713"/>
      <c r="G35" s="1713"/>
      <c r="H35" s="1713"/>
      <c r="I35" s="1713"/>
      <c r="J35" s="1714"/>
    </row>
    <row r="36" spans="1:10" ht="15" customHeight="1">
      <c r="A36" s="1163">
        <v>1</v>
      </c>
      <c r="B36" s="202" t="s">
        <v>316</v>
      </c>
      <c r="C36" s="457">
        <v>1930</v>
      </c>
      <c r="D36" s="1100" t="s">
        <v>288</v>
      </c>
      <c r="E36" s="436">
        <v>540000</v>
      </c>
      <c r="F36" s="423"/>
      <c r="G36" s="433"/>
      <c r="H36" s="436">
        <v>540000</v>
      </c>
      <c r="I36" s="417"/>
      <c r="J36" s="417"/>
    </row>
    <row r="37" spans="1:10" ht="15" customHeight="1">
      <c r="A37" s="1165">
        <v>2</v>
      </c>
      <c r="B37" s="428" t="s">
        <v>323</v>
      </c>
      <c r="C37" s="1070">
        <v>1932</v>
      </c>
      <c r="D37" s="1102" t="s">
        <v>288</v>
      </c>
      <c r="E37" s="436">
        <v>540000</v>
      </c>
      <c r="F37" s="423"/>
      <c r="G37" s="433"/>
      <c r="H37" s="436">
        <v>540000</v>
      </c>
      <c r="I37" s="429"/>
      <c r="J37" s="417"/>
    </row>
    <row r="38" spans="1:10" ht="15" customHeight="1">
      <c r="A38" s="1163">
        <v>3</v>
      </c>
      <c r="B38" s="202" t="s">
        <v>324</v>
      </c>
      <c r="C38" s="457">
        <v>1929</v>
      </c>
      <c r="D38" s="1100" t="s">
        <v>313</v>
      </c>
      <c r="E38" s="436">
        <v>540000</v>
      </c>
      <c r="F38" s="423"/>
      <c r="G38" s="433"/>
      <c r="H38" s="436">
        <v>540000</v>
      </c>
      <c r="I38" s="417"/>
      <c r="J38" s="417"/>
    </row>
    <row r="39" spans="1:10" ht="15" customHeight="1">
      <c r="A39" s="1163">
        <v>4</v>
      </c>
      <c r="B39" s="202" t="s">
        <v>326</v>
      </c>
      <c r="C39" s="457">
        <v>1919</v>
      </c>
      <c r="D39" s="1100" t="s">
        <v>327</v>
      </c>
      <c r="E39" s="436">
        <v>540000</v>
      </c>
      <c r="F39" s="423"/>
      <c r="G39" s="433"/>
      <c r="H39" s="436">
        <v>540000</v>
      </c>
      <c r="I39" s="417"/>
      <c r="J39" s="417"/>
    </row>
    <row r="40" spans="1:10" ht="15" customHeight="1">
      <c r="A40" s="1163"/>
      <c r="B40" s="430" t="s">
        <v>478</v>
      </c>
      <c r="C40" s="1064"/>
      <c r="D40" s="1098"/>
      <c r="E40" s="1081">
        <f>SUM(E36:E39)</f>
        <v>2160000</v>
      </c>
      <c r="F40" s="417"/>
      <c r="G40" s="438"/>
      <c r="H40" s="1081">
        <f>SUM(H36:H39)</f>
        <v>2160000</v>
      </c>
      <c r="I40" s="417"/>
      <c r="J40" s="426"/>
    </row>
    <row r="41" spans="1:10" ht="15" customHeight="1">
      <c r="A41" s="1166" t="s">
        <v>2766</v>
      </c>
      <c r="B41" s="1709" t="s">
        <v>643</v>
      </c>
      <c r="C41" s="1710"/>
      <c r="D41" s="1710"/>
      <c r="E41" s="1710"/>
      <c r="F41" s="1710"/>
      <c r="G41" s="1710"/>
      <c r="H41" s="1710"/>
      <c r="I41" s="1710"/>
      <c r="J41" s="1711"/>
    </row>
    <row r="42" spans="1:10" ht="15" customHeight="1">
      <c r="A42" s="1163">
        <v>1</v>
      </c>
      <c r="B42" s="202" t="s">
        <v>328</v>
      </c>
      <c r="C42" s="457">
        <v>1930</v>
      </c>
      <c r="D42" s="1100" t="s">
        <v>288</v>
      </c>
      <c r="E42" s="436">
        <v>270000</v>
      </c>
      <c r="F42" s="423"/>
      <c r="G42" s="433"/>
      <c r="H42" s="436">
        <f>E42+G42</f>
        <v>270000</v>
      </c>
      <c r="I42" s="417"/>
      <c r="J42" s="426"/>
    </row>
    <row r="43" spans="1:10" ht="15" customHeight="1">
      <c r="A43" s="1163">
        <v>2</v>
      </c>
      <c r="B43" s="202" t="s">
        <v>329</v>
      </c>
      <c r="C43" s="457">
        <v>1929</v>
      </c>
      <c r="D43" s="1100" t="s">
        <v>288</v>
      </c>
      <c r="E43" s="436">
        <v>270000</v>
      </c>
      <c r="F43" s="423"/>
      <c r="G43" s="433"/>
      <c r="H43" s="436">
        <f aca="true" t="shared" si="0" ref="H43:H98">E43+G43</f>
        <v>270000</v>
      </c>
      <c r="I43" s="417"/>
      <c r="J43" s="426"/>
    </row>
    <row r="44" spans="1:10" ht="15" customHeight="1">
      <c r="A44" s="1163">
        <v>3</v>
      </c>
      <c r="B44" s="202" t="s">
        <v>330</v>
      </c>
      <c r="C44" s="457">
        <v>1930</v>
      </c>
      <c r="D44" s="1100" t="s">
        <v>288</v>
      </c>
      <c r="E44" s="436">
        <v>270000</v>
      </c>
      <c r="F44" s="423"/>
      <c r="G44" s="433"/>
      <c r="H44" s="436">
        <f t="shared" si="0"/>
        <v>270000</v>
      </c>
      <c r="I44" s="417"/>
      <c r="J44" s="426"/>
    </row>
    <row r="45" spans="1:10" ht="15" customHeight="1">
      <c r="A45" s="1163">
        <v>4</v>
      </c>
      <c r="B45" s="202" t="s">
        <v>331</v>
      </c>
      <c r="C45" s="457">
        <v>1929</v>
      </c>
      <c r="D45" s="1100" t="s">
        <v>288</v>
      </c>
      <c r="E45" s="436">
        <v>270000</v>
      </c>
      <c r="F45" s="423"/>
      <c r="G45" s="433"/>
      <c r="H45" s="436">
        <f t="shared" si="0"/>
        <v>270000</v>
      </c>
      <c r="I45" s="417"/>
      <c r="J45" s="426"/>
    </row>
    <row r="46" spans="1:10" ht="15" customHeight="1">
      <c r="A46" s="1163">
        <v>5</v>
      </c>
      <c r="B46" s="202" t="s">
        <v>332</v>
      </c>
      <c r="C46" s="457">
        <v>1930</v>
      </c>
      <c r="D46" s="1100" t="s">
        <v>288</v>
      </c>
      <c r="E46" s="436">
        <v>270000</v>
      </c>
      <c r="F46" s="423"/>
      <c r="G46" s="433"/>
      <c r="H46" s="436">
        <f t="shared" si="0"/>
        <v>270000</v>
      </c>
      <c r="I46" s="417"/>
      <c r="J46" s="426"/>
    </row>
    <row r="47" spans="1:10" ht="15" customHeight="1">
      <c r="A47" s="1163">
        <v>6</v>
      </c>
      <c r="B47" s="202" t="s">
        <v>333</v>
      </c>
      <c r="C47" s="457">
        <v>1930</v>
      </c>
      <c r="D47" s="1100" t="s">
        <v>288</v>
      </c>
      <c r="E47" s="436">
        <v>270000</v>
      </c>
      <c r="F47" s="423"/>
      <c r="G47" s="433"/>
      <c r="H47" s="436">
        <f t="shared" si="0"/>
        <v>270000</v>
      </c>
      <c r="I47" s="417"/>
      <c r="J47" s="426"/>
    </row>
    <row r="48" spans="1:10" ht="15" customHeight="1">
      <c r="A48" s="1163">
        <v>7</v>
      </c>
      <c r="B48" s="202" t="s">
        <v>334</v>
      </c>
      <c r="C48" s="457">
        <v>1930</v>
      </c>
      <c r="D48" s="1100" t="s">
        <v>288</v>
      </c>
      <c r="E48" s="436">
        <v>270000</v>
      </c>
      <c r="F48" s="423"/>
      <c r="G48" s="433"/>
      <c r="H48" s="436">
        <f t="shared" si="0"/>
        <v>270000</v>
      </c>
      <c r="I48" s="417"/>
      <c r="J48" s="426"/>
    </row>
    <row r="49" spans="1:10" ht="15" customHeight="1">
      <c r="A49" s="1163">
        <v>8</v>
      </c>
      <c r="B49" s="202" t="s">
        <v>335</v>
      </c>
      <c r="C49" s="457">
        <v>1920</v>
      </c>
      <c r="D49" s="1100" t="s">
        <v>288</v>
      </c>
      <c r="E49" s="436">
        <v>270000</v>
      </c>
      <c r="F49" s="423"/>
      <c r="G49" s="433"/>
      <c r="H49" s="436">
        <f t="shared" si="0"/>
        <v>270000</v>
      </c>
      <c r="I49" s="417"/>
      <c r="J49" s="426"/>
    </row>
    <row r="50" spans="1:10" ht="15" customHeight="1">
      <c r="A50" s="1163">
        <v>9</v>
      </c>
      <c r="B50" s="202" t="s">
        <v>336</v>
      </c>
      <c r="C50" s="457">
        <v>1931</v>
      </c>
      <c r="D50" s="1100" t="s">
        <v>288</v>
      </c>
      <c r="E50" s="436">
        <v>270000</v>
      </c>
      <c r="F50" s="423"/>
      <c r="G50" s="433"/>
      <c r="H50" s="436">
        <f t="shared" si="0"/>
        <v>270000</v>
      </c>
      <c r="I50" s="417"/>
      <c r="J50" s="426"/>
    </row>
    <row r="51" spans="1:10" ht="15" customHeight="1">
      <c r="A51" s="1163">
        <v>10</v>
      </c>
      <c r="B51" s="202" t="s">
        <v>2804</v>
      </c>
      <c r="C51" s="457">
        <v>1931</v>
      </c>
      <c r="D51" s="1100" t="s">
        <v>288</v>
      </c>
      <c r="E51" s="436">
        <v>270000</v>
      </c>
      <c r="F51" s="423"/>
      <c r="G51" s="433"/>
      <c r="H51" s="436">
        <f t="shared" si="0"/>
        <v>270000</v>
      </c>
      <c r="I51" s="417"/>
      <c r="J51" s="426"/>
    </row>
    <row r="52" spans="1:10" ht="15" customHeight="1">
      <c r="A52" s="1163">
        <v>11</v>
      </c>
      <c r="B52" s="202" t="s">
        <v>337</v>
      </c>
      <c r="C52" s="457">
        <v>1930</v>
      </c>
      <c r="D52" s="1100" t="s">
        <v>288</v>
      </c>
      <c r="E52" s="436">
        <v>270000</v>
      </c>
      <c r="F52" s="423"/>
      <c r="G52" s="433"/>
      <c r="H52" s="436">
        <f t="shared" si="0"/>
        <v>270000</v>
      </c>
      <c r="I52" s="417"/>
      <c r="J52" s="426"/>
    </row>
    <row r="53" spans="1:10" ht="15" customHeight="1">
      <c r="A53" s="1163">
        <v>12</v>
      </c>
      <c r="B53" s="202" t="s">
        <v>338</v>
      </c>
      <c r="C53" s="457">
        <v>1933</v>
      </c>
      <c r="D53" s="1100" t="s">
        <v>288</v>
      </c>
      <c r="E53" s="436">
        <v>270000</v>
      </c>
      <c r="F53" s="423"/>
      <c r="G53" s="433"/>
      <c r="H53" s="436">
        <f t="shared" si="0"/>
        <v>270000</v>
      </c>
      <c r="I53" s="417"/>
      <c r="J53" s="426"/>
    </row>
    <row r="54" spans="1:10" ht="15" customHeight="1">
      <c r="A54" s="1163">
        <v>13</v>
      </c>
      <c r="B54" s="202" t="s">
        <v>339</v>
      </c>
      <c r="C54" s="457">
        <v>1933</v>
      </c>
      <c r="D54" s="1100" t="s">
        <v>297</v>
      </c>
      <c r="E54" s="436">
        <v>270000</v>
      </c>
      <c r="F54" s="423"/>
      <c r="G54" s="433"/>
      <c r="H54" s="436">
        <f t="shared" si="0"/>
        <v>270000</v>
      </c>
      <c r="I54" s="417"/>
      <c r="J54" s="426"/>
    </row>
    <row r="55" spans="1:10" ht="15" customHeight="1">
      <c r="A55" s="1163">
        <v>14</v>
      </c>
      <c r="B55" s="202" t="s">
        <v>340</v>
      </c>
      <c r="C55" s="457">
        <v>1916</v>
      </c>
      <c r="D55" s="1100" t="s">
        <v>295</v>
      </c>
      <c r="E55" s="436">
        <v>270000</v>
      </c>
      <c r="F55" s="423"/>
      <c r="G55" s="433"/>
      <c r="H55" s="436">
        <f t="shared" si="0"/>
        <v>270000</v>
      </c>
      <c r="I55" s="417"/>
      <c r="J55" s="426"/>
    </row>
    <row r="56" spans="1:10" ht="15" customHeight="1">
      <c r="A56" s="1163">
        <v>15</v>
      </c>
      <c r="B56" s="202" t="s">
        <v>121</v>
      </c>
      <c r="C56" s="457">
        <v>1935</v>
      </c>
      <c r="D56" s="1100" t="s">
        <v>295</v>
      </c>
      <c r="E56" s="436">
        <v>270000</v>
      </c>
      <c r="F56" s="423"/>
      <c r="G56" s="433"/>
      <c r="H56" s="436">
        <f t="shared" si="0"/>
        <v>270000</v>
      </c>
      <c r="I56" s="417"/>
      <c r="J56" s="426"/>
    </row>
    <row r="57" spans="1:10" ht="15" customHeight="1">
      <c r="A57" s="1163">
        <v>16</v>
      </c>
      <c r="B57" s="202" t="s">
        <v>341</v>
      </c>
      <c r="C57" s="457">
        <v>1929</v>
      </c>
      <c r="D57" s="1100" t="s">
        <v>296</v>
      </c>
      <c r="E57" s="436">
        <v>270000</v>
      </c>
      <c r="F57" s="423"/>
      <c r="G57" s="433"/>
      <c r="H57" s="436">
        <f t="shared" si="0"/>
        <v>270000</v>
      </c>
      <c r="I57" s="417"/>
      <c r="J57" s="426"/>
    </row>
    <row r="58" spans="1:10" ht="15" customHeight="1">
      <c r="A58" s="1163">
        <v>17</v>
      </c>
      <c r="B58" s="202" t="s">
        <v>342</v>
      </c>
      <c r="C58" s="457">
        <v>1930</v>
      </c>
      <c r="D58" s="1100" t="s">
        <v>296</v>
      </c>
      <c r="E58" s="436">
        <v>270000</v>
      </c>
      <c r="F58" s="423"/>
      <c r="G58" s="433"/>
      <c r="H58" s="436">
        <f t="shared" si="0"/>
        <v>270000</v>
      </c>
      <c r="I58" s="417"/>
      <c r="J58" s="426"/>
    </row>
    <row r="59" spans="1:10" ht="15" customHeight="1">
      <c r="A59" s="1163">
        <v>18</v>
      </c>
      <c r="B59" s="202" t="s">
        <v>345</v>
      </c>
      <c r="C59" s="457">
        <v>1921</v>
      </c>
      <c r="D59" s="1100" t="s">
        <v>296</v>
      </c>
      <c r="E59" s="436">
        <v>270000</v>
      </c>
      <c r="F59" s="423"/>
      <c r="G59" s="433"/>
      <c r="H59" s="436">
        <f t="shared" si="0"/>
        <v>270000</v>
      </c>
      <c r="I59" s="417"/>
      <c r="J59" s="426"/>
    </row>
    <row r="60" spans="1:10" ht="15" customHeight="1">
      <c r="A60" s="1163">
        <v>19</v>
      </c>
      <c r="B60" s="202" t="s">
        <v>346</v>
      </c>
      <c r="C60" s="457">
        <v>1926</v>
      </c>
      <c r="D60" s="1100" t="s">
        <v>296</v>
      </c>
      <c r="E60" s="436">
        <v>270000</v>
      </c>
      <c r="F60" s="423"/>
      <c r="G60" s="433"/>
      <c r="H60" s="436">
        <f t="shared" si="0"/>
        <v>270000</v>
      </c>
      <c r="I60" s="417"/>
      <c r="J60" s="426"/>
    </row>
    <row r="61" spans="1:10" ht="15" customHeight="1">
      <c r="A61" s="1163">
        <v>20</v>
      </c>
      <c r="B61" s="202" t="s">
        <v>347</v>
      </c>
      <c r="C61" s="457">
        <v>1920</v>
      </c>
      <c r="D61" s="1100" t="s">
        <v>296</v>
      </c>
      <c r="E61" s="436">
        <v>270000</v>
      </c>
      <c r="F61" s="423"/>
      <c r="G61" s="433"/>
      <c r="H61" s="436">
        <f t="shared" si="0"/>
        <v>270000</v>
      </c>
      <c r="I61" s="417"/>
      <c r="J61" s="426"/>
    </row>
    <row r="62" spans="1:10" ht="15" customHeight="1">
      <c r="A62" s="1163">
        <v>21</v>
      </c>
      <c r="B62" s="202" t="s">
        <v>348</v>
      </c>
      <c r="C62" s="457">
        <v>1926</v>
      </c>
      <c r="D62" s="1100" t="s">
        <v>296</v>
      </c>
      <c r="E62" s="436">
        <v>270000</v>
      </c>
      <c r="F62" s="423"/>
      <c r="G62" s="433"/>
      <c r="H62" s="436">
        <f t="shared" si="0"/>
        <v>270000</v>
      </c>
      <c r="I62" s="417"/>
      <c r="J62" s="426"/>
    </row>
    <row r="63" spans="1:10" ht="15" customHeight="1">
      <c r="A63" s="1163">
        <v>22</v>
      </c>
      <c r="B63" s="202" t="s">
        <v>2507</v>
      </c>
      <c r="C63" s="457">
        <v>1931</v>
      </c>
      <c r="D63" s="1100" t="s">
        <v>296</v>
      </c>
      <c r="E63" s="436">
        <v>270000</v>
      </c>
      <c r="F63" s="423"/>
      <c r="G63" s="433"/>
      <c r="H63" s="436">
        <f t="shared" si="0"/>
        <v>270000</v>
      </c>
      <c r="I63" s="417"/>
      <c r="J63" s="426"/>
    </row>
    <row r="64" spans="1:10" ht="15" customHeight="1">
      <c r="A64" s="1163">
        <v>23</v>
      </c>
      <c r="B64" s="202" t="s">
        <v>349</v>
      </c>
      <c r="C64" s="457">
        <v>1932</v>
      </c>
      <c r="D64" s="1100" t="s">
        <v>296</v>
      </c>
      <c r="E64" s="436">
        <v>270000</v>
      </c>
      <c r="F64" s="423"/>
      <c r="G64" s="433"/>
      <c r="H64" s="436">
        <f t="shared" si="0"/>
        <v>270000</v>
      </c>
      <c r="I64" s="417"/>
      <c r="J64" s="426"/>
    </row>
    <row r="65" spans="1:10" ht="15" customHeight="1">
      <c r="A65" s="1163">
        <v>24</v>
      </c>
      <c r="B65" s="202" t="s">
        <v>350</v>
      </c>
      <c r="C65" s="457">
        <v>1932</v>
      </c>
      <c r="D65" s="1100" t="s">
        <v>296</v>
      </c>
      <c r="E65" s="436">
        <v>270000</v>
      </c>
      <c r="F65" s="423"/>
      <c r="G65" s="433"/>
      <c r="H65" s="436">
        <f t="shared" si="0"/>
        <v>270000</v>
      </c>
      <c r="I65" s="417"/>
      <c r="J65" s="426"/>
    </row>
    <row r="66" spans="1:10" ht="15" customHeight="1">
      <c r="A66" s="1163">
        <v>25</v>
      </c>
      <c r="B66" s="202" t="s">
        <v>351</v>
      </c>
      <c r="C66" s="457">
        <v>1932</v>
      </c>
      <c r="D66" s="1100" t="s">
        <v>296</v>
      </c>
      <c r="E66" s="436">
        <v>270000</v>
      </c>
      <c r="F66" s="423"/>
      <c r="G66" s="433"/>
      <c r="H66" s="436">
        <f t="shared" si="0"/>
        <v>270000</v>
      </c>
      <c r="I66" s="417"/>
      <c r="J66" s="426"/>
    </row>
    <row r="67" spans="1:10" ht="15" customHeight="1">
      <c r="A67" s="1163">
        <v>26</v>
      </c>
      <c r="B67" s="202" t="s">
        <v>679</v>
      </c>
      <c r="C67" s="457">
        <v>1934</v>
      </c>
      <c r="D67" s="1100" t="s">
        <v>313</v>
      </c>
      <c r="E67" s="436">
        <v>270000</v>
      </c>
      <c r="F67" s="423"/>
      <c r="G67" s="433"/>
      <c r="H67" s="436">
        <f t="shared" si="0"/>
        <v>270000</v>
      </c>
      <c r="I67" s="417"/>
      <c r="J67" s="426"/>
    </row>
    <row r="68" spans="1:10" ht="15" customHeight="1">
      <c r="A68" s="1163">
        <v>27</v>
      </c>
      <c r="B68" s="202" t="s">
        <v>352</v>
      </c>
      <c r="C68" s="457">
        <v>1923</v>
      </c>
      <c r="D68" s="1100" t="s">
        <v>313</v>
      </c>
      <c r="E68" s="436">
        <v>270000</v>
      </c>
      <c r="F68" s="423"/>
      <c r="G68" s="433"/>
      <c r="H68" s="436">
        <f t="shared" si="0"/>
        <v>270000</v>
      </c>
      <c r="I68" s="417"/>
      <c r="J68" s="426"/>
    </row>
    <row r="69" spans="1:10" ht="15" customHeight="1">
      <c r="A69" s="1163">
        <v>28</v>
      </c>
      <c r="B69" s="202" t="s">
        <v>353</v>
      </c>
      <c r="C69" s="457">
        <v>1916</v>
      </c>
      <c r="D69" s="1100" t="s">
        <v>313</v>
      </c>
      <c r="E69" s="436">
        <v>270000</v>
      </c>
      <c r="F69" s="423"/>
      <c r="G69" s="433"/>
      <c r="H69" s="436">
        <f t="shared" si="0"/>
        <v>270000</v>
      </c>
      <c r="I69" s="417"/>
      <c r="J69" s="426"/>
    </row>
    <row r="70" spans="1:10" ht="15" customHeight="1">
      <c r="A70" s="1163">
        <v>29</v>
      </c>
      <c r="B70" s="202" t="s">
        <v>354</v>
      </c>
      <c r="C70" s="457">
        <v>1930</v>
      </c>
      <c r="D70" s="1100" t="s">
        <v>297</v>
      </c>
      <c r="E70" s="436">
        <v>270000</v>
      </c>
      <c r="F70" s="423"/>
      <c r="G70" s="433"/>
      <c r="H70" s="436">
        <f t="shared" si="0"/>
        <v>270000</v>
      </c>
      <c r="I70" s="417"/>
      <c r="J70" s="426"/>
    </row>
    <row r="71" spans="1:10" ht="15" customHeight="1">
      <c r="A71" s="1163">
        <v>30</v>
      </c>
      <c r="B71" s="202" t="s">
        <v>355</v>
      </c>
      <c r="C71" s="457">
        <v>1925</v>
      </c>
      <c r="D71" s="1100" t="s">
        <v>297</v>
      </c>
      <c r="E71" s="436">
        <v>270000</v>
      </c>
      <c r="F71" s="423"/>
      <c r="G71" s="433"/>
      <c r="H71" s="436">
        <f t="shared" si="0"/>
        <v>270000</v>
      </c>
      <c r="I71" s="417"/>
      <c r="J71" s="426"/>
    </row>
    <row r="72" spans="1:10" ht="15" customHeight="1">
      <c r="A72" s="1163">
        <v>31</v>
      </c>
      <c r="B72" s="202" t="s">
        <v>356</v>
      </c>
      <c r="C72" s="457">
        <v>1927</v>
      </c>
      <c r="D72" s="1100" t="s">
        <v>297</v>
      </c>
      <c r="E72" s="436">
        <v>270000</v>
      </c>
      <c r="F72" s="423"/>
      <c r="G72" s="433"/>
      <c r="H72" s="436">
        <f t="shared" si="0"/>
        <v>270000</v>
      </c>
      <c r="I72" s="417"/>
      <c r="J72" s="426"/>
    </row>
    <row r="73" spans="1:10" ht="15" customHeight="1">
      <c r="A73" s="1163">
        <v>32</v>
      </c>
      <c r="B73" s="202" t="s">
        <v>133</v>
      </c>
      <c r="C73" s="457">
        <v>1935</v>
      </c>
      <c r="D73" s="1100" t="s">
        <v>297</v>
      </c>
      <c r="E73" s="436">
        <v>270000</v>
      </c>
      <c r="F73" s="423"/>
      <c r="G73" s="433"/>
      <c r="H73" s="436">
        <f t="shared" si="0"/>
        <v>270000</v>
      </c>
      <c r="I73" s="417"/>
      <c r="J73" s="426"/>
    </row>
    <row r="74" spans="1:10" ht="15" customHeight="1">
      <c r="A74" s="1163">
        <v>33</v>
      </c>
      <c r="B74" s="202" t="s">
        <v>357</v>
      </c>
      <c r="C74" s="457">
        <v>1932</v>
      </c>
      <c r="D74" s="1100" t="s">
        <v>303</v>
      </c>
      <c r="E74" s="436">
        <v>270000</v>
      </c>
      <c r="F74" s="423"/>
      <c r="G74" s="433"/>
      <c r="H74" s="436">
        <f t="shared" si="0"/>
        <v>270000</v>
      </c>
      <c r="I74" s="417"/>
      <c r="J74" s="426"/>
    </row>
    <row r="75" spans="1:10" ht="15" customHeight="1">
      <c r="A75" s="1163">
        <v>34</v>
      </c>
      <c r="B75" s="202" t="s">
        <v>362</v>
      </c>
      <c r="C75" s="457">
        <v>1930</v>
      </c>
      <c r="D75" s="1100" t="s">
        <v>298</v>
      </c>
      <c r="E75" s="436">
        <v>270000</v>
      </c>
      <c r="F75" s="423"/>
      <c r="G75" s="433"/>
      <c r="H75" s="436">
        <f t="shared" si="0"/>
        <v>270000</v>
      </c>
      <c r="I75" s="417"/>
      <c r="J75" s="426"/>
    </row>
    <row r="76" spans="1:10" ht="15" customHeight="1">
      <c r="A76" s="1163">
        <v>35</v>
      </c>
      <c r="B76" s="202" t="s">
        <v>331</v>
      </c>
      <c r="C76" s="457">
        <v>1927</v>
      </c>
      <c r="D76" s="1100" t="s">
        <v>298</v>
      </c>
      <c r="E76" s="436">
        <v>270000</v>
      </c>
      <c r="F76" s="423"/>
      <c r="G76" s="433"/>
      <c r="H76" s="436">
        <f t="shared" si="0"/>
        <v>270000</v>
      </c>
      <c r="I76" s="417"/>
      <c r="J76" s="426"/>
    </row>
    <row r="77" spans="1:10" ht="15" customHeight="1">
      <c r="A77" s="1163">
        <v>36</v>
      </c>
      <c r="B77" s="202" t="s">
        <v>363</v>
      </c>
      <c r="C77" s="457">
        <v>1930</v>
      </c>
      <c r="D77" s="1100" t="s">
        <v>298</v>
      </c>
      <c r="E77" s="436">
        <v>270000</v>
      </c>
      <c r="F77" s="423"/>
      <c r="G77" s="433"/>
      <c r="H77" s="436">
        <f t="shared" si="0"/>
        <v>270000</v>
      </c>
      <c r="I77" s="417"/>
      <c r="J77" s="426"/>
    </row>
    <row r="78" spans="1:10" ht="15" customHeight="1">
      <c r="A78" s="1163">
        <v>37</v>
      </c>
      <c r="B78" s="202" t="s">
        <v>364</v>
      </c>
      <c r="C78" s="457">
        <v>1930</v>
      </c>
      <c r="D78" s="1100" t="s">
        <v>298</v>
      </c>
      <c r="E78" s="436">
        <v>270000</v>
      </c>
      <c r="F78" s="423"/>
      <c r="G78" s="433"/>
      <c r="H78" s="436">
        <f t="shared" si="0"/>
        <v>270000</v>
      </c>
      <c r="I78" s="417"/>
      <c r="J78" s="426"/>
    </row>
    <row r="79" spans="1:10" ht="15" customHeight="1">
      <c r="A79" s="1163">
        <v>38</v>
      </c>
      <c r="B79" s="202" t="s">
        <v>2071</v>
      </c>
      <c r="C79" s="457">
        <v>1926</v>
      </c>
      <c r="D79" s="1100" t="s">
        <v>298</v>
      </c>
      <c r="E79" s="436">
        <v>270000</v>
      </c>
      <c r="F79" s="423"/>
      <c r="G79" s="433"/>
      <c r="H79" s="436">
        <f t="shared" si="0"/>
        <v>270000</v>
      </c>
      <c r="I79" s="417"/>
      <c r="J79" s="426"/>
    </row>
    <row r="80" spans="1:10" ht="15" customHeight="1">
      <c r="A80" s="1163">
        <v>39</v>
      </c>
      <c r="B80" s="202" t="s">
        <v>367</v>
      </c>
      <c r="C80" s="457">
        <v>1926</v>
      </c>
      <c r="D80" s="1100" t="s">
        <v>1722</v>
      </c>
      <c r="E80" s="436">
        <v>270000</v>
      </c>
      <c r="F80" s="423"/>
      <c r="G80" s="433"/>
      <c r="H80" s="436">
        <f t="shared" si="0"/>
        <v>270000</v>
      </c>
      <c r="I80" s="417"/>
      <c r="J80" s="426"/>
    </row>
    <row r="81" spans="1:10" ht="15" customHeight="1">
      <c r="A81" s="1163">
        <v>40</v>
      </c>
      <c r="B81" s="202" t="s">
        <v>953</v>
      </c>
      <c r="C81" s="457">
        <v>1915</v>
      </c>
      <c r="D81" s="1100" t="s">
        <v>325</v>
      </c>
      <c r="E81" s="436">
        <v>270000</v>
      </c>
      <c r="F81" s="423"/>
      <c r="G81" s="433"/>
      <c r="H81" s="436">
        <f t="shared" si="0"/>
        <v>270000</v>
      </c>
      <c r="I81" s="417"/>
      <c r="J81" s="426"/>
    </row>
    <row r="82" spans="1:10" ht="15" customHeight="1">
      <c r="A82" s="1163">
        <v>41</v>
      </c>
      <c r="B82" s="202" t="s">
        <v>2799</v>
      </c>
      <c r="C82" s="457">
        <v>1918</v>
      </c>
      <c r="D82" s="1100" t="s">
        <v>325</v>
      </c>
      <c r="E82" s="436">
        <v>270000</v>
      </c>
      <c r="F82" s="423"/>
      <c r="G82" s="433"/>
      <c r="H82" s="436">
        <f t="shared" si="0"/>
        <v>270000</v>
      </c>
      <c r="I82" s="417"/>
      <c r="J82" s="426"/>
    </row>
    <row r="83" spans="1:10" ht="15" customHeight="1">
      <c r="A83" s="1163">
        <v>42</v>
      </c>
      <c r="B83" s="202" t="s">
        <v>368</v>
      </c>
      <c r="C83" s="457">
        <v>1926</v>
      </c>
      <c r="D83" s="1100" t="s">
        <v>325</v>
      </c>
      <c r="E83" s="436">
        <v>270000</v>
      </c>
      <c r="F83" s="423"/>
      <c r="G83" s="433"/>
      <c r="H83" s="436">
        <f t="shared" si="0"/>
        <v>270000</v>
      </c>
      <c r="I83" s="417"/>
      <c r="J83" s="426"/>
    </row>
    <row r="84" spans="1:10" ht="15" customHeight="1">
      <c r="A84" s="1163">
        <v>43</v>
      </c>
      <c r="B84" s="202" t="s">
        <v>2021</v>
      </c>
      <c r="C84" s="457">
        <v>1930</v>
      </c>
      <c r="D84" s="1100" t="s">
        <v>327</v>
      </c>
      <c r="E84" s="436">
        <v>270000</v>
      </c>
      <c r="F84" s="423"/>
      <c r="G84" s="433"/>
      <c r="H84" s="436">
        <f t="shared" si="0"/>
        <v>270000</v>
      </c>
      <c r="I84" s="417"/>
      <c r="J84" s="426"/>
    </row>
    <row r="85" spans="1:10" ht="15" customHeight="1">
      <c r="A85" s="1163">
        <v>44</v>
      </c>
      <c r="B85" s="202" t="s">
        <v>369</v>
      </c>
      <c r="C85" s="457">
        <v>1932</v>
      </c>
      <c r="D85" s="1100" t="s">
        <v>327</v>
      </c>
      <c r="E85" s="436">
        <v>270000</v>
      </c>
      <c r="F85" s="423"/>
      <c r="G85" s="433"/>
      <c r="H85" s="436">
        <f t="shared" si="0"/>
        <v>270000</v>
      </c>
      <c r="I85" s="417"/>
      <c r="J85" s="426"/>
    </row>
    <row r="86" spans="1:10" ht="15" customHeight="1">
      <c r="A86" s="1163">
        <v>45</v>
      </c>
      <c r="B86" s="202" t="s">
        <v>372</v>
      </c>
      <c r="C86" s="457">
        <v>1932</v>
      </c>
      <c r="D86" s="1100" t="s">
        <v>327</v>
      </c>
      <c r="E86" s="436">
        <v>270000</v>
      </c>
      <c r="F86" s="423"/>
      <c r="G86" s="433"/>
      <c r="H86" s="436">
        <f t="shared" si="0"/>
        <v>270000</v>
      </c>
      <c r="I86" s="417"/>
      <c r="J86" s="426"/>
    </row>
    <row r="87" spans="1:10" ht="15" customHeight="1">
      <c r="A87" s="1163">
        <v>46</v>
      </c>
      <c r="B87" s="202" t="s">
        <v>373</v>
      </c>
      <c r="C87" s="457">
        <v>1933</v>
      </c>
      <c r="D87" s="1100" t="s">
        <v>327</v>
      </c>
      <c r="E87" s="436">
        <v>270000</v>
      </c>
      <c r="F87" s="423"/>
      <c r="G87" s="433"/>
      <c r="H87" s="436">
        <f t="shared" si="0"/>
        <v>270000</v>
      </c>
      <c r="I87" s="417"/>
      <c r="J87" s="426"/>
    </row>
    <row r="88" spans="1:10" ht="15" customHeight="1">
      <c r="A88" s="1163">
        <v>47</v>
      </c>
      <c r="B88" s="202" t="s">
        <v>376</v>
      </c>
      <c r="C88" s="457">
        <v>1925</v>
      </c>
      <c r="D88" s="1100" t="s">
        <v>375</v>
      </c>
      <c r="E88" s="436">
        <v>270000</v>
      </c>
      <c r="F88" s="423"/>
      <c r="G88" s="433"/>
      <c r="H88" s="436">
        <f t="shared" si="0"/>
        <v>270000</v>
      </c>
      <c r="I88" s="417"/>
      <c r="J88" s="426"/>
    </row>
    <row r="89" spans="1:10" ht="15" customHeight="1">
      <c r="A89" s="1163">
        <v>48</v>
      </c>
      <c r="B89" s="202" t="s">
        <v>377</v>
      </c>
      <c r="C89" s="457">
        <v>1928</v>
      </c>
      <c r="D89" s="1100" t="s">
        <v>307</v>
      </c>
      <c r="E89" s="436">
        <v>270000</v>
      </c>
      <c r="F89" s="423"/>
      <c r="G89" s="433"/>
      <c r="H89" s="436">
        <f t="shared" si="0"/>
        <v>270000</v>
      </c>
      <c r="I89" s="417"/>
      <c r="J89" s="426"/>
    </row>
    <row r="90" spans="1:10" ht="15" customHeight="1">
      <c r="A90" s="1163">
        <v>49</v>
      </c>
      <c r="B90" s="202" t="s">
        <v>378</v>
      </c>
      <c r="C90" s="457">
        <v>1927</v>
      </c>
      <c r="D90" s="1100" t="s">
        <v>307</v>
      </c>
      <c r="E90" s="436">
        <v>270000</v>
      </c>
      <c r="F90" s="423"/>
      <c r="G90" s="433"/>
      <c r="H90" s="436">
        <f t="shared" si="0"/>
        <v>270000</v>
      </c>
      <c r="I90" s="417"/>
      <c r="J90" s="426"/>
    </row>
    <row r="91" spans="1:10" ht="15" customHeight="1">
      <c r="A91" s="1163">
        <v>50</v>
      </c>
      <c r="B91" s="202" t="s">
        <v>379</v>
      </c>
      <c r="C91" s="457">
        <v>1934</v>
      </c>
      <c r="D91" s="1100" t="s">
        <v>307</v>
      </c>
      <c r="E91" s="436">
        <v>270000</v>
      </c>
      <c r="F91" s="423"/>
      <c r="G91" s="433"/>
      <c r="H91" s="436">
        <f t="shared" si="0"/>
        <v>270000</v>
      </c>
      <c r="I91" s="417"/>
      <c r="J91" s="426"/>
    </row>
    <row r="92" spans="1:10" ht="15" customHeight="1">
      <c r="A92" s="1163">
        <v>51</v>
      </c>
      <c r="B92" s="202" t="s">
        <v>380</v>
      </c>
      <c r="C92" s="457">
        <v>1924</v>
      </c>
      <c r="D92" s="1100" t="s">
        <v>307</v>
      </c>
      <c r="E92" s="436">
        <v>270000</v>
      </c>
      <c r="F92" s="423"/>
      <c r="G92" s="433"/>
      <c r="H92" s="436">
        <f t="shared" si="0"/>
        <v>270000</v>
      </c>
      <c r="I92" s="417"/>
      <c r="J92" s="426"/>
    </row>
    <row r="93" spans="1:10" ht="15" customHeight="1">
      <c r="A93" s="1163">
        <v>52</v>
      </c>
      <c r="B93" s="202" t="s">
        <v>381</v>
      </c>
      <c r="C93" s="457">
        <v>1929</v>
      </c>
      <c r="D93" s="1100" t="s">
        <v>382</v>
      </c>
      <c r="E93" s="436">
        <v>270000</v>
      </c>
      <c r="F93" s="423"/>
      <c r="G93" s="433"/>
      <c r="H93" s="436">
        <f t="shared" si="0"/>
        <v>270000</v>
      </c>
      <c r="I93" s="417"/>
      <c r="J93" s="426"/>
    </row>
    <row r="94" spans="1:10" ht="15" customHeight="1">
      <c r="A94" s="1163">
        <v>53</v>
      </c>
      <c r="B94" s="202" t="s">
        <v>383</v>
      </c>
      <c r="C94" s="457">
        <v>1920</v>
      </c>
      <c r="D94" s="1100" t="s">
        <v>382</v>
      </c>
      <c r="E94" s="436">
        <v>270000</v>
      </c>
      <c r="F94" s="423"/>
      <c r="G94" s="433"/>
      <c r="H94" s="436">
        <f t="shared" si="0"/>
        <v>270000</v>
      </c>
      <c r="I94" s="417"/>
      <c r="J94" s="426"/>
    </row>
    <row r="95" spans="1:10" ht="15" customHeight="1">
      <c r="A95" s="1163">
        <v>54</v>
      </c>
      <c r="B95" s="202" t="s">
        <v>385</v>
      </c>
      <c r="C95" s="457">
        <v>1931</v>
      </c>
      <c r="D95" s="1100" t="s">
        <v>295</v>
      </c>
      <c r="E95" s="436">
        <v>270000</v>
      </c>
      <c r="F95" s="423"/>
      <c r="G95" s="433"/>
      <c r="H95" s="436">
        <f t="shared" si="0"/>
        <v>270000</v>
      </c>
      <c r="I95" s="417"/>
      <c r="J95" s="426"/>
    </row>
    <row r="96" spans="1:10" ht="15" customHeight="1">
      <c r="A96" s="1163">
        <v>55</v>
      </c>
      <c r="B96" s="202" t="s">
        <v>2498</v>
      </c>
      <c r="C96" s="457">
        <v>1933</v>
      </c>
      <c r="D96" s="1100" t="s">
        <v>296</v>
      </c>
      <c r="E96" s="436">
        <v>270000</v>
      </c>
      <c r="F96" s="423"/>
      <c r="G96" s="433"/>
      <c r="H96" s="436">
        <f t="shared" si="0"/>
        <v>270000</v>
      </c>
      <c r="I96" s="417"/>
      <c r="J96" s="426"/>
    </row>
    <row r="97" spans="1:10" ht="15" customHeight="1">
      <c r="A97" s="1163">
        <v>56</v>
      </c>
      <c r="B97" s="202" t="s">
        <v>1662</v>
      </c>
      <c r="C97" s="457">
        <v>1932</v>
      </c>
      <c r="D97" s="1100" t="s">
        <v>307</v>
      </c>
      <c r="E97" s="436">
        <v>270000</v>
      </c>
      <c r="F97" s="423"/>
      <c r="G97" s="433"/>
      <c r="H97" s="436">
        <f t="shared" si="0"/>
        <v>270000</v>
      </c>
      <c r="I97" s="417"/>
      <c r="J97" s="426"/>
    </row>
    <row r="98" spans="1:10" ht="15" customHeight="1">
      <c r="A98" s="1163">
        <v>57</v>
      </c>
      <c r="B98" s="202" t="s">
        <v>1613</v>
      </c>
      <c r="C98" s="457">
        <v>1933</v>
      </c>
      <c r="D98" s="1100" t="s">
        <v>382</v>
      </c>
      <c r="E98" s="436">
        <v>270000</v>
      </c>
      <c r="F98" s="423"/>
      <c r="G98" s="433"/>
      <c r="H98" s="436">
        <f t="shared" si="0"/>
        <v>270000</v>
      </c>
      <c r="I98" s="417"/>
      <c r="J98" s="426"/>
    </row>
    <row r="99" spans="1:10" ht="15" customHeight="1">
      <c r="A99" s="1163">
        <v>58</v>
      </c>
      <c r="B99" s="202" t="s">
        <v>133</v>
      </c>
      <c r="C99" s="457">
        <v>1933</v>
      </c>
      <c r="D99" s="1100" t="s">
        <v>289</v>
      </c>
      <c r="E99" s="436">
        <v>270000</v>
      </c>
      <c r="F99" s="423"/>
      <c r="G99" s="433"/>
      <c r="H99" s="436">
        <f aca="true" t="shared" si="1" ref="H99:H114">E99+G99</f>
        <v>270000</v>
      </c>
      <c r="I99" s="417"/>
      <c r="J99" s="426"/>
    </row>
    <row r="100" spans="1:10" ht="15" customHeight="1">
      <c r="A100" s="1163">
        <v>59</v>
      </c>
      <c r="B100" s="202" t="s">
        <v>405</v>
      </c>
      <c r="C100" s="457">
        <v>1933</v>
      </c>
      <c r="D100" s="1100" t="s">
        <v>298</v>
      </c>
      <c r="E100" s="436">
        <v>270000</v>
      </c>
      <c r="F100" s="423"/>
      <c r="G100" s="433"/>
      <c r="H100" s="436">
        <f t="shared" si="1"/>
        <v>270000</v>
      </c>
      <c r="I100" s="417"/>
      <c r="J100" s="426"/>
    </row>
    <row r="101" spans="1:10" ht="15" customHeight="1">
      <c r="A101" s="1163">
        <v>60</v>
      </c>
      <c r="B101" s="202" t="s">
        <v>406</v>
      </c>
      <c r="C101" s="457">
        <v>1933</v>
      </c>
      <c r="D101" s="1100" t="s">
        <v>407</v>
      </c>
      <c r="E101" s="436">
        <v>270000</v>
      </c>
      <c r="F101" s="423"/>
      <c r="G101" s="433"/>
      <c r="H101" s="436">
        <f t="shared" si="1"/>
        <v>270000</v>
      </c>
      <c r="I101" s="417"/>
      <c r="J101" s="426"/>
    </row>
    <row r="102" spans="1:10" ht="15" customHeight="1">
      <c r="A102" s="1163">
        <v>61</v>
      </c>
      <c r="B102" s="202" t="s">
        <v>408</v>
      </c>
      <c r="C102" s="457">
        <v>1934</v>
      </c>
      <c r="D102" s="1100" t="s">
        <v>296</v>
      </c>
      <c r="E102" s="436">
        <v>270000</v>
      </c>
      <c r="F102" s="423"/>
      <c r="G102" s="433"/>
      <c r="H102" s="436">
        <f t="shared" si="1"/>
        <v>270000</v>
      </c>
      <c r="I102" s="417"/>
      <c r="J102" s="426"/>
    </row>
    <row r="103" spans="1:10" ht="15" customHeight="1">
      <c r="A103" s="1163">
        <v>62</v>
      </c>
      <c r="B103" s="202" t="s">
        <v>409</v>
      </c>
      <c r="C103" s="457">
        <v>1934</v>
      </c>
      <c r="D103" s="1100" t="s">
        <v>410</v>
      </c>
      <c r="E103" s="436">
        <v>270000</v>
      </c>
      <c r="F103" s="423"/>
      <c r="G103" s="433"/>
      <c r="H103" s="436">
        <f t="shared" si="1"/>
        <v>270000</v>
      </c>
      <c r="I103" s="417"/>
      <c r="J103" s="426"/>
    </row>
    <row r="104" spans="1:10" ht="15" customHeight="1">
      <c r="A104" s="1163">
        <v>63</v>
      </c>
      <c r="B104" s="202" t="s">
        <v>411</v>
      </c>
      <c r="C104" s="457">
        <v>1934</v>
      </c>
      <c r="D104" s="1100" t="s">
        <v>412</v>
      </c>
      <c r="E104" s="436">
        <v>270000</v>
      </c>
      <c r="F104" s="423"/>
      <c r="G104" s="433"/>
      <c r="H104" s="436">
        <f t="shared" si="1"/>
        <v>270000</v>
      </c>
      <c r="I104" s="417"/>
      <c r="J104" s="426"/>
    </row>
    <row r="105" spans="1:10" ht="15" customHeight="1">
      <c r="A105" s="1163">
        <v>64</v>
      </c>
      <c r="B105" s="202" t="s">
        <v>413</v>
      </c>
      <c r="C105" s="457">
        <v>1934</v>
      </c>
      <c r="D105" s="1100" t="s">
        <v>414</v>
      </c>
      <c r="E105" s="436">
        <v>270000</v>
      </c>
      <c r="F105" s="423"/>
      <c r="G105" s="433"/>
      <c r="H105" s="436">
        <f t="shared" si="1"/>
        <v>270000</v>
      </c>
      <c r="I105" s="417"/>
      <c r="J105" s="426"/>
    </row>
    <row r="106" spans="1:10" ht="15" customHeight="1">
      <c r="A106" s="1163">
        <v>65</v>
      </c>
      <c r="B106" s="202" t="s">
        <v>1072</v>
      </c>
      <c r="C106" s="457">
        <v>1934</v>
      </c>
      <c r="D106" s="1100" t="s">
        <v>298</v>
      </c>
      <c r="E106" s="436">
        <v>270000</v>
      </c>
      <c r="F106" s="423"/>
      <c r="G106" s="433"/>
      <c r="H106" s="436">
        <f t="shared" si="1"/>
        <v>270000</v>
      </c>
      <c r="I106" s="417"/>
      <c r="J106" s="426"/>
    </row>
    <row r="107" spans="1:10" ht="15" customHeight="1">
      <c r="A107" s="1163">
        <v>66</v>
      </c>
      <c r="B107" s="202" t="s">
        <v>415</v>
      </c>
      <c r="C107" s="457">
        <v>1935</v>
      </c>
      <c r="D107" s="1100" t="s">
        <v>416</v>
      </c>
      <c r="E107" s="436">
        <v>270000</v>
      </c>
      <c r="F107" s="423"/>
      <c r="G107" s="433"/>
      <c r="H107" s="436">
        <f t="shared" si="1"/>
        <v>270000</v>
      </c>
      <c r="I107" s="417"/>
      <c r="J107" s="426"/>
    </row>
    <row r="108" spans="1:10" ht="15" customHeight="1">
      <c r="A108" s="1163">
        <v>67</v>
      </c>
      <c r="B108" s="202" t="s">
        <v>417</v>
      </c>
      <c r="C108" s="457">
        <v>1935</v>
      </c>
      <c r="D108" s="1100" t="s">
        <v>296</v>
      </c>
      <c r="E108" s="436">
        <v>270000</v>
      </c>
      <c r="F108" s="423"/>
      <c r="G108" s="433"/>
      <c r="H108" s="436">
        <f t="shared" si="1"/>
        <v>270000</v>
      </c>
      <c r="I108" s="417"/>
      <c r="J108" s="426"/>
    </row>
    <row r="109" spans="1:10" ht="15" customHeight="1">
      <c r="A109" s="1163">
        <v>68</v>
      </c>
      <c r="B109" s="202" t="s">
        <v>133</v>
      </c>
      <c r="C109" s="457">
        <v>1935</v>
      </c>
      <c r="D109" s="1100" t="s">
        <v>410</v>
      </c>
      <c r="E109" s="436">
        <v>270000</v>
      </c>
      <c r="F109" s="423"/>
      <c r="G109" s="433"/>
      <c r="H109" s="436">
        <f t="shared" si="1"/>
        <v>270000</v>
      </c>
      <c r="I109" s="417"/>
      <c r="J109" s="426"/>
    </row>
    <row r="110" spans="1:10" ht="15" customHeight="1">
      <c r="A110" s="1163">
        <v>69</v>
      </c>
      <c r="B110" s="202" t="s">
        <v>2799</v>
      </c>
      <c r="C110" s="457">
        <v>1935</v>
      </c>
      <c r="D110" s="1100" t="s">
        <v>1694</v>
      </c>
      <c r="E110" s="436">
        <v>270000</v>
      </c>
      <c r="F110" s="423"/>
      <c r="G110" s="433"/>
      <c r="H110" s="436">
        <f t="shared" si="1"/>
        <v>270000</v>
      </c>
      <c r="I110" s="417"/>
      <c r="J110" s="426"/>
    </row>
    <row r="111" spans="1:10" ht="15" customHeight="1">
      <c r="A111" s="1163">
        <v>70</v>
      </c>
      <c r="B111" s="202" t="s">
        <v>801</v>
      </c>
      <c r="C111" s="457">
        <v>1935</v>
      </c>
      <c r="D111" s="1100" t="s">
        <v>802</v>
      </c>
      <c r="E111" s="436">
        <v>270000</v>
      </c>
      <c r="F111" s="423"/>
      <c r="G111" s="433"/>
      <c r="H111" s="436">
        <f t="shared" si="1"/>
        <v>270000</v>
      </c>
      <c r="I111" s="417"/>
      <c r="J111" s="426"/>
    </row>
    <row r="112" spans="1:10" ht="15" customHeight="1">
      <c r="A112" s="1163">
        <v>71</v>
      </c>
      <c r="B112" s="202" t="s">
        <v>423</v>
      </c>
      <c r="C112" s="457">
        <v>1933</v>
      </c>
      <c r="D112" s="1100" t="s">
        <v>295</v>
      </c>
      <c r="E112" s="436">
        <v>270000</v>
      </c>
      <c r="F112" s="423"/>
      <c r="G112" s="433"/>
      <c r="H112" s="436">
        <f t="shared" si="1"/>
        <v>270000</v>
      </c>
      <c r="I112" s="417"/>
      <c r="J112" s="426"/>
    </row>
    <row r="113" spans="1:10" ht="15" customHeight="1">
      <c r="A113" s="1163">
        <v>72</v>
      </c>
      <c r="B113" s="202" t="s">
        <v>1919</v>
      </c>
      <c r="C113" s="457">
        <v>1936</v>
      </c>
      <c r="D113" s="1100" t="s">
        <v>295</v>
      </c>
      <c r="E113" s="436">
        <v>270000</v>
      </c>
      <c r="F113" s="423"/>
      <c r="G113" s="433"/>
      <c r="H113" s="436">
        <f t="shared" si="1"/>
        <v>270000</v>
      </c>
      <c r="I113" s="418"/>
      <c r="J113" s="431"/>
    </row>
    <row r="114" spans="1:10" ht="15" customHeight="1">
      <c r="A114" s="1163">
        <v>73</v>
      </c>
      <c r="B114" s="202" t="s">
        <v>1920</v>
      </c>
      <c r="C114" s="457">
        <v>1936</v>
      </c>
      <c r="D114" s="1100" t="s">
        <v>288</v>
      </c>
      <c r="E114" s="436">
        <v>270000</v>
      </c>
      <c r="F114" s="423"/>
      <c r="G114" s="433"/>
      <c r="H114" s="436">
        <f t="shared" si="1"/>
        <v>270000</v>
      </c>
      <c r="I114" s="418"/>
      <c r="J114" s="431"/>
    </row>
    <row r="115" spans="1:10" ht="15" customHeight="1">
      <c r="A115" s="1163">
        <v>74</v>
      </c>
      <c r="B115" s="202" t="s">
        <v>1696</v>
      </c>
      <c r="C115" s="457">
        <v>1935</v>
      </c>
      <c r="D115" s="1100" t="s">
        <v>288</v>
      </c>
      <c r="E115" s="436">
        <v>270000</v>
      </c>
      <c r="F115" s="423"/>
      <c r="G115" s="433"/>
      <c r="H115" s="436">
        <f>E115+G115</f>
        <v>270000</v>
      </c>
      <c r="I115" s="418"/>
      <c r="J115" s="431"/>
    </row>
    <row r="116" spans="1:10" ht="15" customHeight="1">
      <c r="A116" s="1163">
        <v>75</v>
      </c>
      <c r="B116" s="7" t="s">
        <v>674</v>
      </c>
      <c r="C116" s="605">
        <v>1936</v>
      </c>
      <c r="D116" s="6" t="s">
        <v>2531</v>
      </c>
      <c r="E116" s="436">
        <v>270000</v>
      </c>
      <c r="G116" s="433"/>
      <c r="H116" s="436">
        <f>E116+G116</f>
        <v>270000</v>
      </c>
      <c r="I116" s="418"/>
      <c r="J116" s="431"/>
    </row>
    <row r="117" spans="1:10" ht="15" customHeight="1">
      <c r="A117" s="1163">
        <v>76</v>
      </c>
      <c r="B117" s="7" t="s">
        <v>175</v>
      </c>
      <c r="C117" s="605">
        <v>1937</v>
      </c>
      <c r="D117" s="6" t="s">
        <v>2580</v>
      </c>
      <c r="E117" s="436">
        <v>270000</v>
      </c>
      <c r="G117" s="605"/>
      <c r="H117" s="1082">
        <f>E117+G117</f>
        <v>270000</v>
      </c>
      <c r="I117" s="417"/>
      <c r="J117" s="426"/>
    </row>
    <row r="118" spans="1:10" ht="15" customHeight="1">
      <c r="A118" s="1163">
        <v>77</v>
      </c>
      <c r="B118" s="202" t="s">
        <v>418</v>
      </c>
      <c r="C118" s="457">
        <v>1929</v>
      </c>
      <c r="D118" s="1100" t="s">
        <v>288</v>
      </c>
      <c r="E118" s="436">
        <v>270000</v>
      </c>
      <c r="F118" s="423"/>
      <c r="G118" s="433"/>
      <c r="H118" s="436">
        <v>270000</v>
      </c>
      <c r="I118" s="417"/>
      <c r="J118" s="432" t="s">
        <v>1678</v>
      </c>
    </row>
    <row r="119" spans="1:10" ht="15" customHeight="1">
      <c r="A119" s="1163">
        <v>78</v>
      </c>
      <c r="B119" s="202" t="s">
        <v>927</v>
      </c>
      <c r="C119" s="457">
        <v>1931</v>
      </c>
      <c r="D119" s="1100" t="s">
        <v>288</v>
      </c>
      <c r="E119" s="436">
        <v>270000</v>
      </c>
      <c r="F119" s="423"/>
      <c r="G119" s="433"/>
      <c r="H119" s="436">
        <v>270000</v>
      </c>
      <c r="I119" s="417"/>
      <c r="J119" s="432" t="s">
        <v>1678</v>
      </c>
    </row>
    <row r="120" spans="1:10" ht="15" customHeight="1">
      <c r="A120" s="1163">
        <v>79</v>
      </c>
      <c r="B120" s="202" t="s">
        <v>424</v>
      </c>
      <c r="C120" s="457">
        <v>1932</v>
      </c>
      <c r="D120" s="1100" t="s">
        <v>296</v>
      </c>
      <c r="E120" s="436">
        <v>270000</v>
      </c>
      <c r="F120" s="423"/>
      <c r="G120" s="433"/>
      <c r="H120" s="436">
        <v>270000</v>
      </c>
      <c r="I120" s="417"/>
      <c r="J120" s="432" t="s">
        <v>1678</v>
      </c>
    </row>
    <row r="121" spans="1:10" ht="15" customHeight="1">
      <c r="A121" s="1163">
        <v>80</v>
      </c>
      <c r="B121" s="202" t="s">
        <v>425</v>
      </c>
      <c r="C121" s="457">
        <v>1931</v>
      </c>
      <c r="D121" s="1100" t="s">
        <v>296</v>
      </c>
      <c r="E121" s="436">
        <v>270000</v>
      </c>
      <c r="F121" s="423"/>
      <c r="G121" s="433"/>
      <c r="H121" s="436">
        <v>270000</v>
      </c>
      <c r="I121" s="417"/>
      <c r="J121" s="432" t="s">
        <v>1678</v>
      </c>
    </row>
    <row r="122" spans="1:10" ht="15" customHeight="1">
      <c r="A122" s="1163">
        <v>81</v>
      </c>
      <c r="B122" s="202" t="s">
        <v>426</v>
      </c>
      <c r="C122" s="457">
        <v>1928</v>
      </c>
      <c r="D122" s="1100" t="s">
        <v>296</v>
      </c>
      <c r="E122" s="436">
        <v>270000</v>
      </c>
      <c r="F122" s="423"/>
      <c r="G122" s="433"/>
      <c r="H122" s="436">
        <v>270000</v>
      </c>
      <c r="I122" s="417"/>
      <c r="J122" s="432" t="s">
        <v>1678</v>
      </c>
    </row>
    <row r="123" spans="1:10" ht="15" customHeight="1">
      <c r="A123" s="1163">
        <v>82</v>
      </c>
      <c r="B123" s="202" t="s">
        <v>427</v>
      </c>
      <c r="C123" s="457">
        <v>1933</v>
      </c>
      <c r="D123" s="1100" t="s">
        <v>298</v>
      </c>
      <c r="E123" s="436">
        <v>270000</v>
      </c>
      <c r="F123" s="423"/>
      <c r="G123" s="433"/>
      <c r="H123" s="436">
        <v>270000</v>
      </c>
      <c r="I123" s="417"/>
      <c r="J123" s="432" t="s">
        <v>1678</v>
      </c>
    </row>
    <row r="124" spans="1:10" ht="15" customHeight="1">
      <c r="A124" s="1163">
        <v>83</v>
      </c>
      <c r="B124" s="202" t="s">
        <v>428</v>
      </c>
      <c r="C124" s="457">
        <v>1934</v>
      </c>
      <c r="D124" s="1100" t="s">
        <v>429</v>
      </c>
      <c r="E124" s="436">
        <v>270000</v>
      </c>
      <c r="F124" s="423"/>
      <c r="G124" s="433"/>
      <c r="H124" s="436">
        <v>270000</v>
      </c>
      <c r="I124" s="417"/>
      <c r="J124" s="432" t="s">
        <v>1678</v>
      </c>
    </row>
    <row r="125" spans="1:10" ht="15" customHeight="1">
      <c r="A125" s="1163">
        <v>84</v>
      </c>
      <c r="B125" s="202" t="s">
        <v>88</v>
      </c>
      <c r="C125" s="457">
        <v>1927</v>
      </c>
      <c r="D125" s="1100" t="s">
        <v>325</v>
      </c>
      <c r="E125" s="436">
        <v>270000</v>
      </c>
      <c r="F125" s="423"/>
      <c r="G125" s="433"/>
      <c r="H125" s="436">
        <v>270000</v>
      </c>
      <c r="I125" s="417"/>
      <c r="J125" s="432" t="s">
        <v>1678</v>
      </c>
    </row>
    <row r="126" spans="1:10" ht="15" customHeight="1">
      <c r="A126" s="1163">
        <v>85</v>
      </c>
      <c r="B126" s="202" t="s">
        <v>430</v>
      </c>
      <c r="C126" s="457">
        <v>1923</v>
      </c>
      <c r="D126" s="1100" t="s">
        <v>327</v>
      </c>
      <c r="E126" s="436">
        <v>270000</v>
      </c>
      <c r="F126" s="423"/>
      <c r="G126" s="433"/>
      <c r="H126" s="436">
        <v>270000</v>
      </c>
      <c r="I126" s="417"/>
      <c r="J126" s="432" t="s">
        <v>1678</v>
      </c>
    </row>
    <row r="127" spans="1:10" ht="15" customHeight="1">
      <c r="A127" s="1163">
        <v>86</v>
      </c>
      <c r="B127" s="202" t="s">
        <v>431</v>
      </c>
      <c r="C127" s="457">
        <v>1921</v>
      </c>
      <c r="D127" s="1100" t="s">
        <v>307</v>
      </c>
      <c r="E127" s="436">
        <v>270000</v>
      </c>
      <c r="F127" s="423"/>
      <c r="G127" s="433"/>
      <c r="H127" s="436">
        <v>270000</v>
      </c>
      <c r="I127" s="417"/>
      <c r="J127" s="432" t="s">
        <v>1678</v>
      </c>
    </row>
    <row r="128" spans="1:10" ht="15" customHeight="1">
      <c r="A128" s="1163">
        <v>87</v>
      </c>
      <c r="B128" s="202" t="s">
        <v>432</v>
      </c>
      <c r="C128" s="457">
        <v>1933</v>
      </c>
      <c r="D128" s="1100" t="s">
        <v>296</v>
      </c>
      <c r="E128" s="436">
        <v>270000</v>
      </c>
      <c r="F128" s="423"/>
      <c r="G128" s="433"/>
      <c r="H128" s="436">
        <v>270000</v>
      </c>
      <c r="I128" s="417"/>
      <c r="J128" s="432" t="s">
        <v>1678</v>
      </c>
    </row>
    <row r="129" spans="1:10" ht="15" customHeight="1">
      <c r="A129" s="1163">
        <v>88</v>
      </c>
      <c r="B129" s="202" t="s">
        <v>433</v>
      </c>
      <c r="C129" s="457">
        <v>1932</v>
      </c>
      <c r="D129" s="1100" t="s">
        <v>297</v>
      </c>
      <c r="E129" s="436">
        <v>270000</v>
      </c>
      <c r="F129" s="423"/>
      <c r="G129" s="433"/>
      <c r="H129" s="436">
        <v>270000</v>
      </c>
      <c r="I129" s="417"/>
      <c r="J129" s="432" t="s">
        <v>1678</v>
      </c>
    </row>
    <row r="130" spans="1:10" ht="15" customHeight="1">
      <c r="A130" s="1163">
        <v>89</v>
      </c>
      <c r="B130" s="202" t="s">
        <v>434</v>
      </c>
      <c r="C130" s="457">
        <v>1935</v>
      </c>
      <c r="D130" s="1100" t="s">
        <v>289</v>
      </c>
      <c r="E130" s="436">
        <v>270000</v>
      </c>
      <c r="F130" s="423"/>
      <c r="G130" s="433"/>
      <c r="H130" s="436">
        <v>270000</v>
      </c>
      <c r="I130" s="417"/>
      <c r="J130" s="432" t="s">
        <v>1678</v>
      </c>
    </row>
    <row r="131" spans="1:10" ht="15" customHeight="1">
      <c r="A131" s="1163">
        <v>90</v>
      </c>
      <c r="B131" s="202" t="s">
        <v>1028</v>
      </c>
      <c r="C131" s="457">
        <v>1936</v>
      </c>
      <c r="D131" s="1100" t="s">
        <v>321</v>
      </c>
      <c r="E131" s="436">
        <v>270000</v>
      </c>
      <c r="F131" s="423"/>
      <c r="G131" s="433"/>
      <c r="H131" s="436">
        <f aca="true" t="shared" si="2" ref="H131:H136">SUM(E131:G131)</f>
        <v>270000</v>
      </c>
      <c r="I131" s="417"/>
      <c r="J131" s="432" t="s">
        <v>1678</v>
      </c>
    </row>
    <row r="132" spans="1:10" ht="15" customHeight="1">
      <c r="A132" s="1163">
        <v>91</v>
      </c>
      <c r="B132" s="202" t="s">
        <v>1695</v>
      </c>
      <c r="C132" s="457">
        <v>1935</v>
      </c>
      <c r="D132" s="1100" t="s">
        <v>313</v>
      </c>
      <c r="E132" s="436">
        <v>270000</v>
      </c>
      <c r="F132" s="434"/>
      <c r="G132" s="433"/>
      <c r="H132" s="436">
        <f t="shared" si="2"/>
        <v>270000</v>
      </c>
      <c r="I132" s="417"/>
      <c r="J132" s="432" t="s">
        <v>1678</v>
      </c>
    </row>
    <row r="133" spans="1:10" ht="15" customHeight="1">
      <c r="A133" s="1163">
        <v>92</v>
      </c>
      <c r="B133" s="202" t="s">
        <v>386</v>
      </c>
      <c r="C133" s="457">
        <v>1933</v>
      </c>
      <c r="D133" s="1100" t="s">
        <v>313</v>
      </c>
      <c r="E133" s="436">
        <v>270000</v>
      </c>
      <c r="F133" s="434"/>
      <c r="G133" s="433"/>
      <c r="H133" s="436">
        <f t="shared" si="2"/>
        <v>270000</v>
      </c>
      <c r="I133" s="417"/>
      <c r="J133" s="432" t="s">
        <v>1678</v>
      </c>
    </row>
    <row r="134" spans="1:10" ht="15" customHeight="1">
      <c r="A134" s="1163">
        <v>93</v>
      </c>
      <c r="B134" s="202" t="s">
        <v>365</v>
      </c>
      <c r="C134" s="457">
        <v>1930</v>
      </c>
      <c r="D134" s="1100" t="s">
        <v>322</v>
      </c>
      <c r="E134" s="436">
        <v>270000</v>
      </c>
      <c r="F134" s="434"/>
      <c r="G134" s="433"/>
      <c r="H134" s="436">
        <f t="shared" si="2"/>
        <v>270000</v>
      </c>
      <c r="I134" s="417"/>
      <c r="J134" s="432" t="s">
        <v>1678</v>
      </c>
    </row>
    <row r="135" spans="1:10" ht="15" customHeight="1">
      <c r="A135" s="1163">
        <v>94</v>
      </c>
      <c r="B135" s="202" t="s">
        <v>82</v>
      </c>
      <c r="C135" s="457">
        <v>1935</v>
      </c>
      <c r="D135" s="1100" t="s">
        <v>83</v>
      </c>
      <c r="E135" s="436">
        <v>270000</v>
      </c>
      <c r="F135" s="434"/>
      <c r="G135" s="433"/>
      <c r="H135" s="436">
        <f t="shared" si="2"/>
        <v>270000</v>
      </c>
      <c r="I135" s="417"/>
      <c r="J135" s="432" t="s">
        <v>1678</v>
      </c>
    </row>
    <row r="136" spans="1:10" ht="15" customHeight="1">
      <c r="A136" s="1163">
        <v>95</v>
      </c>
      <c r="B136" s="202" t="s">
        <v>374</v>
      </c>
      <c r="C136" s="457">
        <v>1933</v>
      </c>
      <c r="D136" s="1100" t="s">
        <v>325</v>
      </c>
      <c r="E136" s="436">
        <v>270000</v>
      </c>
      <c r="F136" s="434"/>
      <c r="G136" s="433"/>
      <c r="H136" s="436">
        <f t="shared" si="2"/>
        <v>270000</v>
      </c>
      <c r="I136" s="417"/>
      <c r="J136" s="432" t="s">
        <v>1678</v>
      </c>
    </row>
    <row r="137" spans="1:10" ht="15" customHeight="1">
      <c r="A137" s="1163">
        <v>96</v>
      </c>
      <c r="B137" s="202" t="s">
        <v>89</v>
      </c>
      <c r="C137" s="457">
        <v>1937</v>
      </c>
      <c r="D137" s="1100" t="s">
        <v>298</v>
      </c>
      <c r="E137" s="436">
        <v>270000</v>
      </c>
      <c r="F137" s="202"/>
      <c r="G137" s="457"/>
      <c r="H137" s="436">
        <f>SUM(E137:G137)</f>
        <v>270000</v>
      </c>
      <c r="I137" s="417"/>
      <c r="J137" s="432"/>
    </row>
    <row r="138" spans="1:10" ht="15" customHeight="1">
      <c r="A138" s="1163">
        <v>97</v>
      </c>
      <c r="B138" s="202" t="s">
        <v>2010</v>
      </c>
      <c r="C138" s="457">
        <v>1936</v>
      </c>
      <c r="D138" s="1100" t="s">
        <v>83</v>
      </c>
      <c r="E138" s="436">
        <v>270000</v>
      </c>
      <c r="F138" s="202"/>
      <c r="G138" s="457"/>
      <c r="H138" s="436">
        <f>G138+E138</f>
        <v>270000</v>
      </c>
      <c r="I138" s="417"/>
      <c r="J138" s="432"/>
    </row>
    <row r="139" spans="1:10" ht="15" customHeight="1">
      <c r="A139" s="1163">
        <v>98</v>
      </c>
      <c r="B139" s="202" t="s">
        <v>2009</v>
      </c>
      <c r="C139" s="457">
        <v>1937</v>
      </c>
      <c r="D139" s="1100" t="s">
        <v>293</v>
      </c>
      <c r="E139" s="436">
        <v>270000</v>
      </c>
      <c r="F139" s="202"/>
      <c r="G139" s="457"/>
      <c r="H139" s="436">
        <f>SUM(E139:G139)</f>
        <v>270000</v>
      </c>
      <c r="I139" s="417"/>
      <c r="J139" s="432"/>
    </row>
    <row r="140" spans="1:10" ht="15" customHeight="1">
      <c r="A140" s="1163">
        <v>99</v>
      </c>
      <c r="B140" s="202" t="s">
        <v>2011</v>
      </c>
      <c r="C140" s="457">
        <v>1937</v>
      </c>
      <c r="D140" s="1100" t="s">
        <v>288</v>
      </c>
      <c r="E140" s="436">
        <v>270000</v>
      </c>
      <c r="F140" s="202"/>
      <c r="G140" s="457"/>
      <c r="H140" s="436">
        <f>SUM(E140:G140)</f>
        <v>270000</v>
      </c>
      <c r="I140" s="417"/>
      <c r="J140" s="432"/>
    </row>
    <row r="141" spans="1:10" ht="15" customHeight="1">
      <c r="A141" s="1163">
        <v>100</v>
      </c>
      <c r="B141" s="202" t="s">
        <v>2012</v>
      </c>
      <c r="C141" s="457">
        <v>1937</v>
      </c>
      <c r="D141" s="1100" t="s">
        <v>429</v>
      </c>
      <c r="E141" s="436">
        <v>270000</v>
      </c>
      <c r="F141" s="202"/>
      <c r="G141" s="457"/>
      <c r="H141" s="436">
        <f>SUM(E141:G141)</f>
        <v>270000</v>
      </c>
      <c r="I141" s="417"/>
      <c r="J141" s="432"/>
    </row>
    <row r="142" spans="1:10" ht="15" customHeight="1">
      <c r="A142" s="1163">
        <v>101</v>
      </c>
      <c r="B142" s="202" t="s">
        <v>2013</v>
      </c>
      <c r="C142" s="457">
        <v>1937</v>
      </c>
      <c r="D142" s="1100" t="s">
        <v>296</v>
      </c>
      <c r="E142" s="436">
        <v>270000</v>
      </c>
      <c r="F142" s="202"/>
      <c r="G142" s="457"/>
      <c r="H142" s="436">
        <f>SUM(E142:G142)</f>
        <v>270000</v>
      </c>
      <c r="I142" s="417"/>
      <c r="J142" s="432"/>
    </row>
    <row r="143" spans="1:10" ht="15" customHeight="1">
      <c r="A143" s="1163">
        <v>102</v>
      </c>
      <c r="B143" s="202" t="s">
        <v>1765</v>
      </c>
      <c r="C143" s="457">
        <v>1937</v>
      </c>
      <c r="D143" s="1100" t="s">
        <v>303</v>
      </c>
      <c r="E143" s="436">
        <v>270000</v>
      </c>
      <c r="F143" s="434"/>
      <c r="G143" s="433"/>
      <c r="H143" s="436">
        <v>270000</v>
      </c>
      <c r="I143" s="417"/>
      <c r="J143" s="432"/>
    </row>
    <row r="144" spans="1:10" ht="15" customHeight="1">
      <c r="A144" s="1163">
        <v>103</v>
      </c>
      <c r="B144" s="202" t="s">
        <v>2092</v>
      </c>
      <c r="C144" s="457">
        <v>1937</v>
      </c>
      <c r="D144" s="1100" t="s">
        <v>429</v>
      </c>
      <c r="E144" s="436">
        <v>270000</v>
      </c>
      <c r="F144" s="435"/>
      <c r="G144" s="433"/>
      <c r="H144" s="436">
        <f aca="true" t="shared" si="3" ref="H144:H152">G144+E144</f>
        <v>270000</v>
      </c>
      <c r="I144" s="417"/>
      <c r="J144" s="432" t="s">
        <v>1960</v>
      </c>
    </row>
    <row r="145" spans="1:10" ht="15" customHeight="1">
      <c r="A145" s="1163">
        <v>104</v>
      </c>
      <c r="B145" s="202" t="s">
        <v>2093</v>
      </c>
      <c r="C145" s="457">
        <v>1937</v>
      </c>
      <c r="D145" s="1100" t="s">
        <v>288</v>
      </c>
      <c r="E145" s="436">
        <v>270000</v>
      </c>
      <c r="F145" s="435"/>
      <c r="G145" s="433"/>
      <c r="H145" s="436">
        <f t="shared" si="3"/>
        <v>270000</v>
      </c>
      <c r="I145" s="417"/>
      <c r="J145" s="432"/>
    </row>
    <row r="146" spans="1:10" ht="15" customHeight="1">
      <c r="A146" s="1163">
        <v>105</v>
      </c>
      <c r="B146" s="202" t="s">
        <v>2843</v>
      </c>
      <c r="C146" s="457">
        <v>1937</v>
      </c>
      <c r="D146" s="1100" t="s">
        <v>2095</v>
      </c>
      <c r="E146" s="436">
        <v>270000</v>
      </c>
      <c r="F146" s="435"/>
      <c r="G146" s="433"/>
      <c r="H146" s="436">
        <f t="shared" si="3"/>
        <v>270000</v>
      </c>
      <c r="I146" s="417"/>
      <c r="J146" s="432"/>
    </row>
    <row r="147" spans="1:10" ht="15" customHeight="1">
      <c r="A147" s="1163">
        <v>106</v>
      </c>
      <c r="B147" s="202" t="s">
        <v>2094</v>
      </c>
      <c r="C147" s="457">
        <v>1937</v>
      </c>
      <c r="D147" s="1100" t="s">
        <v>303</v>
      </c>
      <c r="E147" s="436">
        <v>270000</v>
      </c>
      <c r="F147" s="435"/>
      <c r="G147" s="433"/>
      <c r="H147" s="436">
        <f t="shared" si="3"/>
        <v>270000</v>
      </c>
      <c r="I147" s="417"/>
      <c r="J147" s="432"/>
    </row>
    <row r="148" spans="1:10" ht="15" customHeight="1">
      <c r="A148" s="1163">
        <v>107</v>
      </c>
      <c r="B148" s="423" t="s">
        <v>2430</v>
      </c>
      <c r="C148" s="457">
        <v>1937</v>
      </c>
      <c r="D148" s="436" t="s">
        <v>1768</v>
      </c>
      <c r="E148" s="436">
        <v>270000</v>
      </c>
      <c r="F148" s="435"/>
      <c r="G148" s="433"/>
      <c r="H148" s="436">
        <f>G148+E148</f>
        <v>270000</v>
      </c>
      <c r="I148" s="417"/>
      <c r="J148" s="432"/>
    </row>
    <row r="149" spans="1:10" ht="15" customHeight="1">
      <c r="A149" s="1163">
        <v>108</v>
      </c>
      <c r="B149" s="423" t="s">
        <v>2350</v>
      </c>
      <c r="C149" s="457">
        <v>1937</v>
      </c>
      <c r="D149" s="436" t="s">
        <v>224</v>
      </c>
      <c r="E149" s="436">
        <v>270000</v>
      </c>
      <c r="F149" s="435"/>
      <c r="G149" s="433"/>
      <c r="H149" s="436">
        <f>G149+E149</f>
        <v>270000</v>
      </c>
      <c r="I149" s="417"/>
      <c r="J149" s="432"/>
    </row>
    <row r="150" spans="1:10" ht="15" customHeight="1">
      <c r="A150" s="1163">
        <v>109</v>
      </c>
      <c r="B150" s="423" t="s">
        <v>225</v>
      </c>
      <c r="C150" s="457">
        <v>1937</v>
      </c>
      <c r="D150" s="1100" t="s">
        <v>288</v>
      </c>
      <c r="E150" s="436">
        <v>270000</v>
      </c>
      <c r="F150" s="434"/>
      <c r="G150" s="433"/>
      <c r="H150" s="436">
        <f>G150+E150</f>
        <v>270000</v>
      </c>
      <c r="I150" s="417"/>
      <c r="J150" s="432"/>
    </row>
    <row r="151" spans="1:10" ht="15" customHeight="1">
      <c r="A151" s="1163">
        <v>110</v>
      </c>
      <c r="B151" s="423" t="s">
        <v>1449</v>
      </c>
      <c r="C151" s="457">
        <v>1937</v>
      </c>
      <c r="D151" s="436" t="s">
        <v>296</v>
      </c>
      <c r="E151" s="436">
        <v>270000</v>
      </c>
      <c r="F151" s="435"/>
      <c r="G151" s="433"/>
      <c r="H151" s="436">
        <f t="shared" si="3"/>
        <v>270000</v>
      </c>
      <c r="I151" s="417"/>
      <c r="J151" s="432"/>
    </row>
    <row r="152" spans="1:10" ht="15" customHeight="1">
      <c r="A152" s="1163">
        <v>111</v>
      </c>
      <c r="B152" s="423" t="s">
        <v>1450</v>
      </c>
      <c r="C152" s="457">
        <v>1937</v>
      </c>
      <c r="D152" s="1100" t="s">
        <v>288</v>
      </c>
      <c r="E152" s="436">
        <v>270000</v>
      </c>
      <c r="F152" s="434"/>
      <c r="G152" s="433"/>
      <c r="H152" s="436">
        <f t="shared" si="3"/>
        <v>270000</v>
      </c>
      <c r="I152" s="417"/>
      <c r="J152" s="432"/>
    </row>
    <row r="153" spans="1:10" ht="15" customHeight="1">
      <c r="A153" s="1163">
        <v>112</v>
      </c>
      <c r="B153" s="423" t="s">
        <v>1335</v>
      </c>
      <c r="C153" s="457">
        <v>1937</v>
      </c>
      <c r="D153" s="1100" t="s">
        <v>382</v>
      </c>
      <c r="E153" s="436">
        <v>270000</v>
      </c>
      <c r="F153" s="434"/>
      <c r="G153" s="433"/>
      <c r="H153" s="436">
        <f aca="true" t="shared" si="4" ref="H153:H164">G153+E153</f>
        <v>270000</v>
      </c>
      <c r="I153" s="417"/>
      <c r="J153" s="432"/>
    </row>
    <row r="154" spans="1:10" ht="15" customHeight="1">
      <c r="A154" s="1163">
        <v>113</v>
      </c>
      <c r="B154" s="423" t="s">
        <v>1336</v>
      </c>
      <c r="C154" s="457">
        <v>1937</v>
      </c>
      <c r="D154" s="1100" t="s">
        <v>303</v>
      </c>
      <c r="E154" s="436">
        <v>270000</v>
      </c>
      <c r="F154" s="434"/>
      <c r="G154" s="433"/>
      <c r="H154" s="436">
        <f t="shared" si="4"/>
        <v>270000</v>
      </c>
      <c r="I154" s="417"/>
      <c r="J154" s="432"/>
    </row>
    <row r="155" spans="1:10" ht="15" customHeight="1">
      <c r="A155" s="1163">
        <v>114</v>
      </c>
      <c r="B155" s="423" t="s">
        <v>1656</v>
      </c>
      <c r="C155" s="457">
        <v>1937</v>
      </c>
      <c r="D155" s="1100" t="s">
        <v>382</v>
      </c>
      <c r="E155" s="436">
        <v>270000</v>
      </c>
      <c r="F155" s="434"/>
      <c r="G155" s="433"/>
      <c r="H155" s="436">
        <f t="shared" si="4"/>
        <v>270000</v>
      </c>
      <c r="I155" s="417"/>
      <c r="J155" s="432"/>
    </row>
    <row r="156" spans="1:10" ht="15" customHeight="1">
      <c r="A156" s="1163">
        <v>115</v>
      </c>
      <c r="B156" s="423" t="s">
        <v>1337</v>
      </c>
      <c r="C156" s="457">
        <v>1937</v>
      </c>
      <c r="D156" s="1100" t="s">
        <v>298</v>
      </c>
      <c r="E156" s="436">
        <v>270000</v>
      </c>
      <c r="F156" s="434"/>
      <c r="G156" s="433"/>
      <c r="H156" s="436">
        <f t="shared" si="4"/>
        <v>270000</v>
      </c>
      <c r="I156" s="417"/>
      <c r="J156" s="432"/>
    </row>
    <row r="157" spans="1:10" ht="15" customHeight="1">
      <c r="A157" s="1163">
        <v>116</v>
      </c>
      <c r="B157" s="423" t="s">
        <v>631</v>
      </c>
      <c r="C157" s="457">
        <v>1937</v>
      </c>
      <c r="D157" s="1100" t="s">
        <v>2580</v>
      </c>
      <c r="E157" s="436">
        <v>270000</v>
      </c>
      <c r="F157" s="434"/>
      <c r="G157" s="433"/>
      <c r="H157" s="436">
        <f>G157+E157</f>
        <v>270000</v>
      </c>
      <c r="I157" s="417"/>
      <c r="J157" s="432"/>
    </row>
    <row r="158" spans="1:10" ht="15" customHeight="1">
      <c r="A158" s="1163">
        <v>117</v>
      </c>
      <c r="B158" s="423" t="s">
        <v>632</v>
      </c>
      <c r="C158" s="457">
        <v>1937</v>
      </c>
      <c r="D158" s="1100" t="s">
        <v>288</v>
      </c>
      <c r="E158" s="436">
        <v>270000</v>
      </c>
      <c r="F158" s="434"/>
      <c r="G158" s="433"/>
      <c r="H158" s="436">
        <f>G158+E158</f>
        <v>270000</v>
      </c>
      <c r="I158" s="417"/>
      <c r="J158" s="432"/>
    </row>
    <row r="159" spans="1:10" ht="15" customHeight="1">
      <c r="A159" s="1163">
        <v>118</v>
      </c>
      <c r="B159" s="423" t="s">
        <v>2118</v>
      </c>
      <c r="C159" s="457">
        <v>1938</v>
      </c>
      <c r="D159" s="1100" t="s">
        <v>296</v>
      </c>
      <c r="E159" s="436">
        <v>270000</v>
      </c>
      <c r="F159" s="434"/>
      <c r="G159" s="433"/>
      <c r="H159" s="436">
        <f t="shared" si="4"/>
        <v>270000</v>
      </c>
      <c r="I159" s="417"/>
      <c r="J159" s="432"/>
    </row>
    <row r="160" spans="1:10" ht="15" customHeight="1">
      <c r="A160" s="1163">
        <v>119</v>
      </c>
      <c r="B160" s="423" t="s">
        <v>2275</v>
      </c>
      <c r="C160" s="457">
        <v>1938</v>
      </c>
      <c r="D160" s="1100" t="s">
        <v>2276</v>
      </c>
      <c r="E160" s="436">
        <v>270000</v>
      </c>
      <c r="F160" s="434"/>
      <c r="G160" s="433"/>
      <c r="H160" s="436">
        <f t="shared" si="4"/>
        <v>270000</v>
      </c>
      <c r="I160" s="417"/>
      <c r="J160" s="432"/>
    </row>
    <row r="161" spans="1:10" ht="15" customHeight="1">
      <c r="A161" s="1163">
        <v>120</v>
      </c>
      <c r="B161" s="423" t="s">
        <v>2527</v>
      </c>
      <c r="C161" s="457">
        <v>1938</v>
      </c>
      <c r="D161" s="1100" t="s">
        <v>382</v>
      </c>
      <c r="E161" s="436">
        <v>270000</v>
      </c>
      <c r="F161" s="434"/>
      <c r="G161" s="433"/>
      <c r="H161" s="436">
        <f t="shared" si="4"/>
        <v>270000</v>
      </c>
      <c r="I161" s="417"/>
      <c r="J161" s="432"/>
    </row>
    <row r="162" spans="1:10" ht="15" customHeight="1">
      <c r="A162" s="1163">
        <v>121</v>
      </c>
      <c r="B162" s="423" t="s">
        <v>2360</v>
      </c>
      <c r="C162" s="457">
        <v>1938</v>
      </c>
      <c r="D162" s="1100" t="s">
        <v>313</v>
      </c>
      <c r="E162" s="436">
        <v>270000</v>
      </c>
      <c r="F162" s="434"/>
      <c r="G162" s="433"/>
      <c r="H162" s="436">
        <f t="shared" si="4"/>
        <v>270000</v>
      </c>
      <c r="I162" s="417"/>
      <c r="J162" s="432"/>
    </row>
    <row r="163" spans="1:10" ht="15" customHeight="1">
      <c r="A163" s="1163">
        <v>122</v>
      </c>
      <c r="B163" s="423" t="s">
        <v>1369</v>
      </c>
      <c r="C163" s="457">
        <v>1937</v>
      </c>
      <c r="D163" s="1100" t="s">
        <v>298</v>
      </c>
      <c r="E163" s="436">
        <v>270000</v>
      </c>
      <c r="F163" s="434"/>
      <c r="G163" s="433"/>
      <c r="H163" s="436">
        <f t="shared" si="4"/>
        <v>270000</v>
      </c>
      <c r="I163" s="417"/>
      <c r="J163" s="432"/>
    </row>
    <row r="164" spans="1:10" ht="15" customHeight="1">
      <c r="A164" s="1163">
        <v>123</v>
      </c>
      <c r="B164" s="423" t="s">
        <v>633</v>
      </c>
      <c r="C164" s="457">
        <v>1938</v>
      </c>
      <c r="D164" s="1100" t="s">
        <v>297</v>
      </c>
      <c r="E164" s="436">
        <v>270000</v>
      </c>
      <c r="F164" s="434"/>
      <c r="G164" s="433">
        <v>270000</v>
      </c>
      <c r="H164" s="436">
        <f t="shared" si="4"/>
        <v>540000</v>
      </c>
      <c r="I164" s="417"/>
      <c r="J164" s="432"/>
    </row>
    <row r="165" spans="1:10" ht="15" customHeight="1">
      <c r="A165" s="1163"/>
      <c r="B165" s="424" t="s">
        <v>478</v>
      </c>
      <c r="C165" s="1068"/>
      <c r="D165" s="1098"/>
      <c r="E165" s="437">
        <f>SUM(E42:E164)</f>
        <v>33210000</v>
      </c>
      <c r="F165" s="425"/>
      <c r="G165" s="438">
        <v>270000</v>
      </c>
      <c r="H165" s="437">
        <f>G165+E165</f>
        <v>33480000</v>
      </c>
      <c r="I165" s="417"/>
      <c r="J165" s="426"/>
    </row>
    <row r="166" spans="1:10" ht="15" customHeight="1">
      <c r="A166" s="1166" t="s">
        <v>2766</v>
      </c>
      <c r="B166" s="1709" t="s">
        <v>642</v>
      </c>
      <c r="C166" s="1710"/>
      <c r="D166" s="1710"/>
      <c r="E166" s="1710"/>
      <c r="F166" s="1710"/>
      <c r="G166" s="1710"/>
      <c r="H166" s="1710"/>
      <c r="I166" s="1710"/>
      <c r="J166" s="1711"/>
    </row>
    <row r="167" spans="1:10" ht="15" customHeight="1">
      <c r="A167" s="1163">
        <v>1</v>
      </c>
      <c r="B167" s="202" t="s">
        <v>435</v>
      </c>
      <c r="C167" s="457">
        <v>1979</v>
      </c>
      <c r="D167" s="1100" t="s">
        <v>288</v>
      </c>
      <c r="E167" s="436">
        <v>405000</v>
      </c>
      <c r="F167" s="423"/>
      <c r="G167" s="433"/>
      <c r="H167" s="436">
        <f>G167+E167</f>
        <v>405000</v>
      </c>
      <c r="I167" s="417"/>
      <c r="J167" s="426"/>
    </row>
    <row r="168" spans="1:10" ht="15" customHeight="1">
      <c r="A168" s="1163">
        <v>2</v>
      </c>
      <c r="B168" s="202" t="s">
        <v>436</v>
      </c>
      <c r="C168" s="457">
        <v>1985</v>
      </c>
      <c r="D168" s="1100" t="s">
        <v>307</v>
      </c>
      <c r="E168" s="436">
        <v>405000</v>
      </c>
      <c r="F168" s="423"/>
      <c r="G168" s="433"/>
      <c r="H168" s="436">
        <f aca="true" t="shared" si="5" ref="H168:H191">G168+E168</f>
        <v>405000</v>
      </c>
      <c r="I168" s="417"/>
      <c r="J168" s="426"/>
    </row>
    <row r="169" spans="1:10" ht="15" customHeight="1">
      <c r="A169" s="1163">
        <v>3</v>
      </c>
      <c r="B169" s="202" t="s">
        <v>438</v>
      </c>
      <c r="C169" s="457">
        <v>1982</v>
      </c>
      <c r="D169" s="1100" t="s">
        <v>439</v>
      </c>
      <c r="E169" s="436">
        <v>405000</v>
      </c>
      <c r="F169" s="423"/>
      <c r="G169" s="433"/>
      <c r="H169" s="436">
        <f t="shared" si="5"/>
        <v>405000</v>
      </c>
      <c r="I169" s="417"/>
      <c r="J169" s="426"/>
    </row>
    <row r="170" spans="1:10" ht="15" customHeight="1">
      <c r="A170" s="1163">
        <v>4</v>
      </c>
      <c r="B170" s="202" t="s">
        <v>440</v>
      </c>
      <c r="C170" s="457">
        <v>1984</v>
      </c>
      <c r="D170" s="1100" t="s">
        <v>296</v>
      </c>
      <c r="E170" s="436">
        <v>405000</v>
      </c>
      <c r="F170" s="423"/>
      <c r="G170" s="433"/>
      <c r="H170" s="436">
        <f t="shared" si="5"/>
        <v>405000</v>
      </c>
      <c r="I170" s="417"/>
      <c r="J170" s="426"/>
    </row>
    <row r="171" spans="1:10" ht="15" customHeight="1">
      <c r="A171" s="1163">
        <v>5</v>
      </c>
      <c r="B171" s="202" t="s">
        <v>441</v>
      </c>
      <c r="C171" s="457">
        <v>1968</v>
      </c>
      <c r="D171" s="1100" t="s">
        <v>297</v>
      </c>
      <c r="E171" s="436">
        <v>405000</v>
      </c>
      <c r="F171" s="423"/>
      <c r="G171" s="433"/>
      <c r="H171" s="436">
        <f t="shared" si="5"/>
        <v>405000</v>
      </c>
      <c r="I171" s="417"/>
      <c r="J171" s="426"/>
    </row>
    <row r="172" spans="1:10" ht="15" customHeight="1">
      <c r="A172" s="1163">
        <v>6</v>
      </c>
      <c r="B172" s="202" t="s">
        <v>442</v>
      </c>
      <c r="C172" s="457">
        <v>1984</v>
      </c>
      <c r="D172" s="1100" t="s">
        <v>305</v>
      </c>
      <c r="E172" s="436">
        <v>405000</v>
      </c>
      <c r="F172" s="423"/>
      <c r="G172" s="433"/>
      <c r="H172" s="436">
        <f t="shared" si="5"/>
        <v>405000</v>
      </c>
      <c r="I172" s="417"/>
      <c r="J172" s="426"/>
    </row>
    <row r="173" spans="1:10" ht="15" customHeight="1">
      <c r="A173" s="1163">
        <v>7</v>
      </c>
      <c r="B173" s="202" t="s">
        <v>460</v>
      </c>
      <c r="C173" s="457">
        <v>1971</v>
      </c>
      <c r="D173" s="1100" t="s">
        <v>288</v>
      </c>
      <c r="E173" s="436">
        <v>405000</v>
      </c>
      <c r="F173" s="423"/>
      <c r="G173" s="433"/>
      <c r="H173" s="436">
        <f t="shared" si="5"/>
        <v>405000</v>
      </c>
      <c r="I173" s="417"/>
      <c r="J173" s="426"/>
    </row>
    <row r="174" spans="1:10" ht="15" customHeight="1">
      <c r="A174" s="1163">
        <v>8</v>
      </c>
      <c r="B174" s="202" t="s">
        <v>461</v>
      </c>
      <c r="C174" s="457">
        <v>1958</v>
      </c>
      <c r="D174" s="1100" t="s">
        <v>288</v>
      </c>
      <c r="E174" s="436">
        <v>405000</v>
      </c>
      <c r="F174" s="423"/>
      <c r="G174" s="433"/>
      <c r="H174" s="436">
        <f t="shared" si="5"/>
        <v>405000</v>
      </c>
      <c r="I174" s="417"/>
      <c r="J174" s="426"/>
    </row>
    <row r="175" spans="1:10" ht="15" customHeight="1">
      <c r="A175" s="1163">
        <v>9</v>
      </c>
      <c r="B175" s="202" t="s">
        <v>462</v>
      </c>
      <c r="C175" s="457">
        <v>1972</v>
      </c>
      <c r="D175" s="1100" t="s">
        <v>429</v>
      </c>
      <c r="E175" s="436">
        <v>405000</v>
      </c>
      <c r="F175" s="423"/>
      <c r="G175" s="433"/>
      <c r="H175" s="436">
        <f t="shared" si="5"/>
        <v>405000</v>
      </c>
      <c r="I175" s="417"/>
      <c r="J175" s="426"/>
    </row>
    <row r="176" spans="1:10" ht="15" customHeight="1">
      <c r="A176" s="1163">
        <v>10</v>
      </c>
      <c r="B176" s="202" t="s">
        <v>2027</v>
      </c>
      <c r="C176" s="457">
        <v>1968</v>
      </c>
      <c r="D176" s="1100" t="s">
        <v>429</v>
      </c>
      <c r="E176" s="436">
        <v>405000</v>
      </c>
      <c r="F176" s="423"/>
      <c r="G176" s="433"/>
      <c r="H176" s="436">
        <f t="shared" si="5"/>
        <v>405000</v>
      </c>
      <c r="I176" s="417"/>
      <c r="J176" s="426"/>
    </row>
    <row r="177" spans="1:10" ht="15" customHeight="1">
      <c r="A177" s="1163">
        <v>11</v>
      </c>
      <c r="B177" s="417" t="s">
        <v>463</v>
      </c>
      <c r="C177" s="457">
        <v>1975</v>
      </c>
      <c r="D177" s="1100" t="s">
        <v>303</v>
      </c>
      <c r="E177" s="436">
        <v>405000</v>
      </c>
      <c r="F177" s="423"/>
      <c r="G177" s="433"/>
      <c r="H177" s="436">
        <f t="shared" si="5"/>
        <v>405000</v>
      </c>
      <c r="I177" s="417"/>
      <c r="J177" s="426"/>
    </row>
    <row r="178" spans="1:10" ht="15" customHeight="1">
      <c r="A178" s="1163">
        <v>12</v>
      </c>
      <c r="B178" s="417" t="s">
        <v>464</v>
      </c>
      <c r="C178" s="457">
        <v>1962</v>
      </c>
      <c r="D178" s="1100" t="s">
        <v>307</v>
      </c>
      <c r="E178" s="436">
        <v>405000</v>
      </c>
      <c r="F178" s="423"/>
      <c r="G178" s="433"/>
      <c r="H178" s="436">
        <f t="shared" si="5"/>
        <v>405000</v>
      </c>
      <c r="I178" s="417"/>
      <c r="J178" s="426"/>
    </row>
    <row r="179" spans="1:10" ht="15" customHeight="1">
      <c r="A179" s="1163">
        <v>13</v>
      </c>
      <c r="B179" s="417" t="s">
        <v>2780</v>
      </c>
      <c r="C179" s="457">
        <v>1969</v>
      </c>
      <c r="D179" s="1100" t="s">
        <v>407</v>
      </c>
      <c r="E179" s="436">
        <v>405000</v>
      </c>
      <c r="F179" s="423"/>
      <c r="G179" s="433"/>
      <c r="H179" s="436">
        <f t="shared" si="5"/>
        <v>405000</v>
      </c>
      <c r="I179" s="417"/>
      <c r="J179" s="426"/>
    </row>
    <row r="180" spans="1:10" ht="15" customHeight="1">
      <c r="A180" s="1163">
        <v>14</v>
      </c>
      <c r="B180" s="417" t="s">
        <v>465</v>
      </c>
      <c r="C180" s="457">
        <v>1997</v>
      </c>
      <c r="D180" s="1100" t="s">
        <v>466</v>
      </c>
      <c r="E180" s="436">
        <v>405000</v>
      </c>
      <c r="F180" s="423"/>
      <c r="G180" s="433"/>
      <c r="H180" s="436">
        <f t="shared" si="5"/>
        <v>405000</v>
      </c>
      <c r="I180" s="417"/>
      <c r="J180" s="426"/>
    </row>
    <row r="181" spans="1:10" ht="15" customHeight="1">
      <c r="A181" s="1163">
        <v>15</v>
      </c>
      <c r="B181" s="417" t="s">
        <v>467</v>
      </c>
      <c r="C181" s="457">
        <v>1983</v>
      </c>
      <c r="D181" s="1100" t="s">
        <v>296</v>
      </c>
      <c r="E181" s="436">
        <v>405000</v>
      </c>
      <c r="F181" s="423"/>
      <c r="G181" s="433"/>
      <c r="H181" s="436">
        <f t="shared" si="5"/>
        <v>405000</v>
      </c>
      <c r="I181" s="417"/>
      <c r="J181" s="426"/>
    </row>
    <row r="182" spans="1:10" ht="15" customHeight="1">
      <c r="A182" s="1163">
        <v>16</v>
      </c>
      <c r="B182" s="417" t="s">
        <v>468</v>
      </c>
      <c r="C182" s="457">
        <v>1960</v>
      </c>
      <c r="D182" s="1100" t="s">
        <v>297</v>
      </c>
      <c r="E182" s="436">
        <v>405000</v>
      </c>
      <c r="F182" s="423"/>
      <c r="G182" s="433"/>
      <c r="H182" s="436">
        <f t="shared" si="5"/>
        <v>405000</v>
      </c>
      <c r="I182" s="417"/>
      <c r="J182" s="426"/>
    </row>
    <row r="183" spans="1:10" ht="15" customHeight="1">
      <c r="A183" s="1163">
        <v>17</v>
      </c>
      <c r="B183" s="417" t="s">
        <v>469</v>
      </c>
      <c r="C183" s="457">
        <v>1980</v>
      </c>
      <c r="D183" s="1100" t="s">
        <v>297</v>
      </c>
      <c r="E183" s="436">
        <v>405000</v>
      </c>
      <c r="F183" s="423"/>
      <c r="G183" s="433"/>
      <c r="H183" s="436">
        <f t="shared" si="5"/>
        <v>405000</v>
      </c>
      <c r="I183" s="417"/>
      <c r="J183" s="426"/>
    </row>
    <row r="184" spans="1:10" ht="15" customHeight="1">
      <c r="A184" s="1163">
        <v>18</v>
      </c>
      <c r="B184" s="440" t="s">
        <v>470</v>
      </c>
      <c r="C184" s="1071">
        <v>1983</v>
      </c>
      <c r="D184" s="1103" t="s">
        <v>313</v>
      </c>
      <c r="E184" s="436">
        <v>405000</v>
      </c>
      <c r="F184" s="442"/>
      <c r="G184" s="1089"/>
      <c r="H184" s="436">
        <f t="shared" si="5"/>
        <v>405000</v>
      </c>
      <c r="I184" s="440"/>
      <c r="J184" s="443"/>
    </row>
    <row r="185" spans="1:10" ht="15" customHeight="1">
      <c r="A185" s="1163">
        <v>19</v>
      </c>
      <c r="B185" s="417" t="s">
        <v>1697</v>
      </c>
      <c r="C185" s="1071">
        <v>1968</v>
      </c>
      <c r="D185" s="1103" t="s">
        <v>1719</v>
      </c>
      <c r="E185" s="436">
        <v>405000</v>
      </c>
      <c r="F185" s="442"/>
      <c r="G185" s="1089"/>
      <c r="H185" s="436">
        <f t="shared" si="5"/>
        <v>405000</v>
      </c>
      <c r="I185" s="440"/>
      <c r="J185" s="443"/>
    </row>
    <row r="186" spans="1:10" ht="15" customHeight="1">
      <c r="A186" s="1163">
        <v>20</v>
      </c>
      <c r="B186" s="417" t="s">
        <v>1720</v>
      </c>
      <c r="C186" s="1071">
        <v>1965</v>
      </c>
      <c r="D186" s="1103" t="s">
        <v>297</v>
      </c>
      <c r="E186" s="436">
        <v>405000</v>
      </c>
      <c r="F186" s="442"/>
      <c r="G186" s="1089"/>
      <c r="H186" s="436">
        <f t="shared" si="5"/>
        <v>405000</v>
      </c>
      <c r="I186" s="440"/>
      <c r="J186" s="443"/>
    </row>
    <row r="187" spans="1:10" ht="15" customHeight="1">
      <c r="A187" s="1163">
        <v>21</v>
      </c>
      <c r="B187" s="417" t="s">
        <v>1636</v>
      </c>
      <c r="C187" s="1071">
        <v>1972</v>
      </c>
      <c r="D187" s="1103" t="s">
        <v>297</v>
      </c>
      <c r="E187" s="436">
        <v>405000</v>
      </c>
      <c r="F187" s="442"/>
      <c r="G187" s="1089"/>
      <c r="H187" s="436">
        <f t="shared" si="5"/>
        <v>405000</v>
      </c>
      <c r="I187" s="440"/>
      <c r="J187" s="443"/>
    </row>
    <row r="188" spans="1:10" ht="15" customHeight="1">
      <c r="A188" s="1163">
        <v>22</v>
      </c>
      <c r="B188" s="417" t="s">
        <v>1637</v>
      </c>
      <c r="C188" s="1071">
        <v>1981</v>
      </c>
      <c r="D188" s="1103" t="s">
        <v>307</v>
      </c>
      <c r="E188" s="436">
        <v>405000</v>
      </c>
      <c r="F188" s="442"/>
      <c r="G188" s="1089"/>
      <c r="H188" s="436">
        <f t="shared" si="5"/>
        <v>405000</v>
      </c>
      <c r="I188" s="440"/>
      <c r="J188" s="443"/>
    </row>
    <row r="189" spans="1:10" ht="15" customHeight="1">
      <c r="A189" s="1163">
        <v>23</v>
      </c>
      <c r="B189" s="417" t="s">
        <v>1638</v>
      </c>
      <c r="C189" s="1071">
        <v>1983</v>
      </c>
      <c r="D189" s="1103" t="s">
        <v>1639</v>
      </c>
      <c r="E189" s="436">
        <v>405000</v>
      </c>
      <c r="F189" s="442"/>
      <c r="G189" s="1089"/>
      <c r="H189" s="436">
        <f t="shared" si="5"/>
        <v>405000</v>
      </c>
      <c r="I189" s="440"/>
      <c r="J189" s="443"/>
    </row>
    <row r="190" spans="1:10" ht="15" customHeight="1">
      <c r="A190" s="1163">
        <v>24</v>
      </c>
      <c r="B190" s="417" t="s">
        <v>474</v>
      </c>
      <c r="C190" s="1071">
        <v>1988</v>
      </c>
      <c r="D190" s="1103" t="s">
        <v>1639</v>
      </c>
      <c r="E190" s="436">
        <v>405000</v>
      </c>
      <c r="F190" s="442"/>
      <c r="G190" s="1089"/>
      <c r="H190" s="436">
        <f t="shared" si="5"/>
        <v>405000</v>
      </c>
      <c r="I190" s="440"/>
      <c r="J190" s="443"/>
    </row>
    <row r="191" spans="1:10" ht="15" customHeight="1">
      <c r="A191" s="1163">
        <v>25</v>
      </c>
      <c r="B191" s="417" t="s">
        <v>477</v>
      </c>
      <c r="C191" s="1071">
        <v>1969</v>
      </c>
      <c r="D191" s="1103" t="s">
        <v>288</v>
      </c>
      <c r="E191" s="436">
        <v>405000</v>
      </c>
      <c r="F191" s="442"/>
      <c r="G191" s="1089"/>
      <c r="H191" s="436">
        <f t="shared" si="5"/>
        <v>405000</v>
      </c>
      <c r="I191" s="440"/>
      <c r="J191" s="443"/>
    </row>
    <row r="192" spans="1:10" ht="15" customHeight="1">
      <c r="A192" s="1163">
        <v>26</v>
      </c>
      <c r="B192" s="202" t="s">
        <v>1355</v>
      </c>
      <c r="C192" s="457">
        <v>1973</v>
      </c>
      <c r="D192" s="1100" t="s">
        <v>288</v>
      </c>
      <c r="E192" s="436">
        <v>405000</v>
      </c>
      <c r="F192" s="423"/>
      <c r="G192" s="433"/>
      <c r="H192" s="436">
        <v>405000</v>
      </c>
      <c r="I192" s="417"/>
      <c r="J192" s="432" t="s">
        <v>1678</v>
      </c>
    </row>
    <row r="193" spans="1:10" ht="15" customHeight="1">
      <c r="A193" s="1163">
        <v>27</v>
      </c>
      <c r="B193" s="202" t="s">
        <v>471</v>
      </c>
      <c r="C193" s="457">
        <v>1969</v>
      </c>
      <c r="D193" s="1100" t="s">
        <v>288</v>
      </c>
      <c r="E193" s="436">
        <v>405000</v>
      </c>
      <c r="F193" s="423"/>
      <c r="G193" s="433"/>
      <c r="H193" s="436">
        <v>405000</v>
      </c>
      <c r="I193" s="417"/>
      <c r="J193" s="432" t="s">
        <v>1678</v>
      </c>
    </row>
    <row r="194" spans="1:10" ht="15" customHeight="1">
      <c r="A194" s="1163">
        <v>28</v>
      </c>
      <c r="B194" s="202" t="s">
        <v>472</v>
      </c>
      <c r="C194" s="457">
        <v>1976</v>
      </c>
      <c r="D194" s="1100" t="s">
        <v>296</v>
      </c>
      <c r="E194" s="436">
        <v>405000</v>
      </c>
      <c r="F194" s="423"/>
      <c r="G194" s="433"/>
      <c r="H194" s="436">
        <v>405000</v>
      </c>
      <c r="I194" s="417"/>
      <c r="J194" s="432" t="s">
        <v>1678</v>
      </c>
    </row>
    <row r="195" spans="1:10" ht="15" customHeight="1">
      <c r="A195" s="1163">
        <v>29</v>
      </c>
      <c r="B195" s="202" t="s">
        <v>473</v>
      </c>
      <c r="C195" s="457">
        <v>1963</v>
      </c>
      <c r="D195" s="1100" t="s">
        <v>296</v>
      </c>
      <c r="E195" s="436">
        <v>405000</v>
      </c>
      <c r="F195" s="423"/>
      <c r="G195" s="433"/>
      <c r="H195" s="436">
        <v>405000</v>
      </c>
      <c r="I195" s="417"/>
      <c r="J195" s="432" t="s">
        <v>1678</v>
      </c>
    </row>
    <row r="196" spans="1:10" ht="15" customHeight="1">
      <c r="A196" s="1163">
        <v>30</v>
      </c>
      <c r="B196" s="202" t="s">
        <v>475</v>
      </c>
      <c r="C196" s="457">
        <v>1972</v>
      </c>
      <c r="D196" s="1100" t="s">
        <v>303</v>
      </c>
      <c r="E196" s="436">
        <v>405000</v>
      </c>
      <c r="F196" s="423"/>
      <c r="G196" s="433"/>
      <c r="H196" s="436">
        <v>405000</v>
      </c>
      <c r="I196" s="417"/>
      <c r="J196" s="432" t="s">
        <v>1678</v>
      </c>
    </row>
    <row r="197" spans="1:10" ht="15" customHeight="1">
      <c r="A197" s="1163">
        <v>31</v>
      </c>
      <c r="B197" s="202" t="s">
        <v>1556</v>
      </c>
      <c r="C197" s="457">
        <v>1978</v>
      </c>
      <c r="D197" s="1100" t="s">
        <v>305</v>
      </c>
      <c r="E197" s="436">
        <v>405000</v>
      </c>
      <c r="F197" s="423"/>
      <c r="G197" s="433"/>
      <c r="H197" s="436">
        <v>405000</v>
      </c>
      <c r="I197" s="417"/>
      <c r="J197" s="432" t="s">
        <v>1678</v>
      </c>
    </row>
    <row r="198" spans="1:10" ht="15" customHeight="1">
      <c r="A198" s="1163">
        <v>32</v>
      </c>
      <c r="B198" s="202" t="s">
        <v>96</v>
      </c>
      <c r="C198" s="457">
        <v>1970</v>
      </c>
      <c r="D198" s="1100" t="s">
        <v>305</v>
      </c>
      <c r="E198" s="436">
        <v>405000</v>
      </c>
      <c r="F198" s="423"/>
      <c r="G198" s="433"/>
      <c r="H198" s="436">
        <v>405000</v>
      </c>
      <c r="I198" s="417"/>
      <c r="J198" s="432" t="s">
        <v>1678</v>
      </c>
    </row>
    <row r="199" spans="1:10" ht="15" customHeight="1">
      <c r="A199" s="1163">
        <v>33</v>
      </c>
      <c r="B199" s="202" t="s">
        <v>776</v>
      </c>
      <c r="C199" s="457">
        <v>1970</v>
      </c>
      <c r="D199" s="1100" t="s">
        <v>305</v>
      </c>
      <c r="E199" s="436">
        <v>405000</v>
      </c>
      <c r="F199" s="423"/>
      <c r="G199" s="433"/>
      <c r="H199" s="436">
        <v>405000</v>
      </c>
      <c r="I199" s="417"/>
      <c r="J199" s="432" t="s">
        <v>1678</v>
      </c>
    </row>
    <row r="200" spans="1:10" ht="15" customHeight="1">
      <c r="A200" s="1163">
        <v>34</v>
      </c>
      <c r="B200" s="202" t="s">
        <v>13</v>
      </c>
      <c r="C200" s="457">
        <v>1964</v>
      </c>
      <c r="D200" s="1100" t="s">
        <v>305</v>
      </c>
      <c r="E200" s="436">
        <v>405000</v>
      </c>
      <c r="F200" s="423"/>
      <c r="G200" s="433"/>
      <c r="H200" s="436">
        <v>405000</v>
      </c>
      <c r="I200" s="417"/>
      <c r="J200" s="432" t="s">
        <v>1678</v>
      </c>
    </row>
    <row r="201" spans="1:10" ht="15" customHeight="1">
      <c r="A201" s="1163">
        <v>35</v>
      </c>
      <c r="B201" s="202" t="s">
        <v>476</v>
      </c>
      <c r="C201" s="457">
        <v>1982</v>
      </c>
      <c r="D201" s="1100" t="s">
        <v>293</v>
      </c>
      <c r="E201" s="436">
        <v>405000</v>
      </c>
      <c r="F201" s="423"/>
      <c r="G201" s="433"/>
      <c r="H201" s="436">
        <v>405000</v>
      </c>
      <c r="I201" s="417"/>
      <c r="J201" s="432" t="s">
        <v>1678</v>
      </c>
    </row>
    <row r="202" spans="1:10" ht="15" customHeight="1">
      <c r="A202" s="1163">
        <v>36</v>
      </c>
      <c r="B202" s="202" t="s">
        <v>1640</v>
      </c>
      <c r="C202" s="457">
        <v>1986</v>
      </c>
      <c r="D202" s="1103" t="s">
        <v>382</v>
      </c>
      <c r="E202" s="436">
        <v>405000</v>
      </c>
      <c r="F202" s="442"/>
      <c r="G202" s="1089"/>
      <c r="H202" s="436">
        <v>405000</v>
      </c>
      <c r="I202" s="440"/>
      <c r="J202" s="432" t="s">
        <v>1678</v>
      </c>
    </row>
    <row r="203" spans="1:10" ht="15" customHeight="1">
      <c r="A203" s="1163">
        <v>37</v>
      </c>
      <c r="B203" s="202" t="s">
        <v>1641</v>
      </c>
      <c r="C203" s="457">
        <v>1989</v>
      </c>
      <c r="D203" s="1103" t="s">
        <v>382</v>
      </c>
      <c r="E203" s="436">
        <v>405000</v>
      </c>
      <c r="F203" s="442"/>
      <c r="G203" s="1089"/>
      <c r="H203" s="436">
        <v>405000</v>
      </c>
      <c r="I203" s="440"/>
      <c r="J203" s="432" t="s">
        <v>1678</v>
      </c>
    </row>
    <row r="204" spans="1:10" ht="15" customHeight="1">
      <c r="A204" s="1163">
        <v>38</v>
      </c>
      <c r="B204" s="202" t="s">
        <v>1642</v>
      </c>
      <c r="C204" s="457">
        <v>1991</v>
      </c>
      <c r="D204" s="1103" t="s">
        <v>296</v>
      </c>
      <c r="E204" s="436">
        <v>405000</v>
      </c>
      <c r="F204" s="442"/>
      <c r="G204" s="1089"/>
      <c r="H204" s="436">
        <v>405000</v>
      </c>
      <c r="I204" s="440"/>
      <c r="J204" s="432" t="s">
        <v>1678</v>
      </c>
    </row>
    <row r="205" spans="1:10" ht="15" customHeight="1">
      <c r="A205" s="1163">
        <v>39</v>
      </c>
      <c r="B205" s="202" t="s">
        <v>459</v>
      </c>
      <c r="C205" s="457">
        <v>1959</v>
      </c>
      <c r="D205" s="1100" t="s">
        <v>289</v>
      </c>
      <c r="E205" s="436">
        <v>405000</v>
      </c>
      <c r="F205" s="442"/>
      <c r="G205" s="1089"/>
      <c r="H205" s="436">
        <v>405000</v>
      </c>
      <c r="I205" s="440"/>
      <c r="J205" s="432"/>
    </row>
    <row r="206" spans="1:10" ht="15" customHeight="1">
      <c r="A206" s="1163">
        <v>40</v>
      </c>
      <c r="B206" s="444" t="s">
        <v>2534</v>
      </c>
      <c r="C206" s="1072">
        <v>1959</v>
      </c>
      <c r="D206" s="1104" t="s">
        <v>297</v>
      </c>
      <c r="E206" s="436">
        <v>405000</v>
      </c>
      <c r="F206" s="442"/>
      <c r="G206" s="1089"/>
      <c r="H206" s="436">
        <v>405000</v>
      </c>
      <c r="I206" s="440"/>
      <c r="J206" s="432"/>
    </row>
    <row r="207" spans="1:10" ht="15" customHeight="1">
      <c r="A207" s="1163">
        <v>41</v>
      </c>
      <c r="B207" s="202" t="s">
        <v>1766</v>
      </c>
      <c r="C207" s="457">
        <v>1974</v>
      </c>
      <c r="D207" s="1103" t="s">
        <v>296</v>
      </c>
      <c r="E207" s="436">
        <v>405000</v>
      </c>
      <c r="F207" s="442"/>
      <c r="G207" s="1089"/>
      <c r="H207" s="436">
        <v>405000</v>
      </c>
      <c r="I207" s="440"/>
      <c r="J207" s="432"/>
    </row>
    <row r="208" spans="1:10" ht="15" customHeight="1">
      <c r="A208" s="1163">
        <v>42</v>
      </c>
      <c r="B208" s="202" t="s">
        <v>1741</v>
      </c>
      <c r="C208" s="457">
        <v>1961</v>
      </c>
      <c r="D208" s="1103" t="s">
        <v>2580</v>
      </c>
      <c r="E208" s="436">
        <v>405000</v>
      </c>
      <c r="F208" s="442"/>
      <c r="G208" s="1089"/>
      <c r="H208" s="436">
        <v>405000</v>
      </c>
      <c r="I208" s="440"/>
      <c r="J208" s="432"/>
    </row>
    <row r="209" spans="1:10" ht="15" customHeight="1">
      <c r="A209" s="1163">
        <v>43</v>
      </c>
      <c r="B209" s="202" t="s">
        <v>1767</v>
      </c>
      <c r="C209" s="457">
        <v>1997</v>
      </c>
      <c r="D209" s="1103" t="s">
        <v>516</v>
      </c>
      <c r="E209" s="436">
        <v>405000</v>
      </c>
      <c r="F209" s="442"/>
      <c r="G209" s="1089"/>
      <c r="H209" s="436">
        <v>405000</v>
      </c>
      <c r="I209" s="440"/>
      <c r="J209" s="432"/>
    </row>
    <row r="210" spans="1:10" ht="15" customHeight="1">
      <c r="A210" s="1163">
        <v>44</v>
      </c>
      <c r="B210" s="441" t="s">
        <v>2614</v>
      </c>
      <c r="C210" s="1071">
        <v>1969</v>
      </c>
      <c r="D210" s="1103" t="s">
        <v>305</v>
      </c>
      <c r="E210" s="1097">
        <v>405000</v>
      </c>
      <c r="F210" s="442"/>
      <c r="G210" s="1089"/>
      <c r="H210" s="436">
        <v>405000</v>
      </c>
      <c r="I210" s="440"/>
      <c r="J210" s="432"/>
    </row>
    <row r="211" spans="1:10" ht="15" customHeight="1">
      <c r="A211" s="1163">
        <v>45</v>
      </c>
      <c r="B211" s="16" t="s">
        <v>2615</v>
      </c>
      <c r="C211" s="607">
        <v>1962</v>
      </c>
      <c r="D211" s="17" t="s">
        <v>1719</v>
      </c>
      <c r="E211" s="436">
        <v>405000</v>
      </c>
      <c r="F211" s="442"/>
      <c r="G211" s="1089"/>
      <c r="H211" s="436">
        <f>SUM(E211:G211)</f>
        <v>405000</v>
      </c>
      <c r="I211" s="440"/>
      <c r="J211" s="432"/>
    </row>
    <row r="212" spans="1:10" ht="15" customHeight="1">
      <c r="A212" s="1163">
        <v>46</v>
      </c>
      <c r="B212" s="202" t="s">
        <v>1452</v>
      </c>
      <c r="C212" s="457">
        <v>1964</v>
      </c>
      <c r="D212" s="1100" t="s">
        <v>516</v>
      </c>
      <c r="E212" s="436">
        <v>405000</v>
      </c>
      <c r="F212" s="442"/>
      <c r="G212" s="1089"/>
      <c r="H212" s="436">
        <v>405000</v>
      </c>
      <c r="I212" s="440"/>
      <c r="J212" s="432"/>
    </row>
    <row r="213" spans="1:10" ht="15" customHeight="1">
      <c r="A213" s="1163">
        <v>47</v>
      </c>
      <c r="B213" s="16" t="s">
        <v>1647</v>
      </c>
      <c r="C213" s="607">
        <v>1972</v>
      </c>
      <c r="D213" s="17" t="s">
        <v>1645</v>
      </c>
      <c r="E213" s="436">
        <v>405000</v>
      </c>
      <c r="F213" s="442"/>
      <c r="G213" s="1089"/>
      <c r="H213" s="436">
        <f aca="true" t="shared" si="6" ref="H213:H220">SUM(E213:G213)</f>
        <v>405000</v>
      </c>
      <c r="I213" s="440"/>
      <c r="J213" s="432"/>
    </row>
    <row r="214" spans="1:10" ht="15" customHeight="1">
      <c r="A214" s="1163">
        <v>48</v>
      </c>
      <c r="B214" s="16" t="s">
        <v>2136</v>
      </c>
      <c r="C214" s="607">
        <v>1984</v>
      </c>
      <c r="D214" s="17" t="s">
        <v>297</v>
      </c>
      <c r="E214" s="1083">
        <v>405000</v>
      </c>
      <c r="F214" s="446"/>
      <c r="G214" s="1089"/>
      <c r="H214" s="1083">
        <f t="shared" si="6"/>
        <v>405000</v>
      </c>
      <c r="I214" s="447"/>
      <c r="J214" s="432"/>
    </row>
    <row r="215" spans="1:10" ht="15" customHeight="1">
      <c r="A215" s="1163">
        <v>49</v>
      </c>
      <c r="B215" s="16" t="s">
        <v>2277</v>
      </c>
      <c r="C215" s="607">
        <v>1972</v>
      </c>
      <c r="D215" s="17" t="s">
        <v>298</v>
      </c>
      <c r="E215" s="1083">
        <v>405000</v>
      </c>
      <c r="F215" s="446"/>
      <c r="G215" s="1089"/>
      <c r="H215" s="1083">
        <f t="shared" si="6"/>
        <v>405000</v>
      </c>
      <c r="I215" s="447"/>
      <c r="J215" s="432"/>
    </row>
    <row r="216" spans="1:10" ht="15" customHeight="1">
      <c r="A216" s="1163">
        <v>50</v>
      </c>
      <c r="B216" s="16" t="s">
        <v>2278</v>
      </c>
      <c r="C216" s="607">
        <v>1992</v>
      </c>
      <c r="D216" s="17" t="s">
        <v>516</v>
      </c>
      <c r="E216" s="1083">
        <v>405000</v>
      </c>
      <c r="F216" s="446"/>
      <c r="G216" s="1089"/>
      <c r="H216" s="1083">
        <f t="shared" si="6"/>
        <v>405000</v>
      </c>
      <c r="I216" s="447"/>
      <c r="J216" s="432"/>
    </row>
    <row r="217" spans="1:10" ht="15" customHeight="1">
      <c r="A217" s="1163">
        <v>51</v>
      </c>
      <c r="B217" s="16" t="s">
        <v>2783</v>
      </c>
      <c r="C217" s="607">
        <v>1977</v>
      </c>
      <c r="D217" s="17" t="s">
        <v>2580</v>
      </c>
      <c r="E217" s="1083">
        <v>405000</v>
      </c>
      <c r="F217" s="446"/>
      <c r="G217" s="1089"/>
      <c r="H217" s="1083">
        <f t="shared" si="6"/>
        <v>405000</v>
      </c>
      <c r="I217" s="447"/>
      <c r="J217" s="432"/>
    </row>
    <row r="218" spans="1:10" ht="15" customHeight="1">
      <c r="A218" s="1163">
        <v>52</v>
      </c>
      <c r="B218" s="16" t="s">
        <v>2361</v>
      </c>
      <c r="C218" s="607">
        <v>1988</v>
      </c>
      <c r="D218" s="17" t="s">
        <v>297</v>
      </c>
      <c r="E218" s="1083">
        <v>405000</v>
      </c>
      <c r="F218" s="446"/>
      <c r="G218" s="1089"/>
      <c r="H218" s="1083">
        <f t="shared" si="6"/>
        <v>405000</v>
      </c>
      <c r="I218" s="447"/>
      <c r="J218" s="432"/>
    </row>
    <row r="219" spans="1:10" ht="15" customHeight="1">
      <c r="A219" s="1163">
        <v>53</v>
      </c>
      <c r="B219" s="16" t="s">
        <v>1858</v>
      </c>
      <c r="C219" s="607">
        <v>1960</v>
      </c>
      <c r="D219" s="607" t="s">
        <v>2362</v>
      </c>
      <c r="E219" s="1083">
        <v>405000</v>
      </c>
      <c r="F219" s="446"/>
      <c r="G219" s="1089"/>
      <c r="H219" s="1083">
        <f t="shared" si="6"/>
        <v>405000</v>
      </c>
      <c r="I219" s="447"/>
      <c r="J219" s="432"/>
    </row>
    <row r="220" spans="1:10" ht="15" customHeight="1">
      <c r="A220" s="1163"/>
      <c r="B220" s="424" t="s">
        <v>478</v>
      </c>
      <c r="C220" s="457"/>
      <c r="D220" s="1100"/>
      <c r="E220" s="1084">
        <f>SUM(E167:E219)</f>
        <v>21465000</v>
      </c>
      <c r="F220" s="449"/>
      <c r="G220" s="1090"/>
      <c r="H220" s="1084">
        <f t="shared" si="6"/>
        <v>21465000</v>
      </c>
      <c r="I220" s="451"/>
      <c r="J220" s="426"/>
    </row>
    <row r="221" spans="1:10" ht="15" customHeight="1">
      <c r="A221" s="1167" t="s">
        <v>2766</v>
      </c>
      <c r="B221" s="1712" t="s">
        <v>2767</v>
      </c>
      <c r="C221" s="1713"/>
      <c r="D221" s="1713"/>
      <c r="E221" s="1713"/>
      <c r="F221" s="1713"/>
      <c r="G221" s="1713"/>
      <c r="H221" s="1713"/>
      <c r="I221" s="1713"/>
      <c r="J221" s="1714"/>
    </row>
    <row r="222" spans="1:10" ht="15" customHeight="1">
      <c r="A222" s="1163">
        <v>1</v>
      </c>
      <c r="B222" s="202" t="s">
        <v>479</v>
      </c>
      <c r="C222" s="457">
        <v>2004</v>
      </c>
      <c r="D222" s="1100" t="s">
        <v>307</v>
      </c>
      <c r="E222" s="436">
        <v>540000</v>
      </c>
      <c r="F222" s="423"/>
      <c r="G222" s="433"/>
      <c r="H222" s="436">
        <f>E222+G222</f>
        <v>540000</v>
      </c>
      <c r="I222" s="417"/>
      <c r="J222" s="426"/>
    </row>
    <row r="223" spans="1:10" ht="15" customHeight="1">
      <c r="A223" s="1163">
        <v>2</v>
      </c>
      <c r="B223" s="202" t="s">
        <v>480</v>
      </c>
      <c r="C223" s="457">
        <v>2003</v>
      </c>
      <c r="D223" s="1100" t="s">
        <v>288</v>
      </c>
      <c r="E223" s="436">
        <v>540000</v>
      </c>
      <c r="F223" s="423"/>
      <c r="G223" s="433"/>
      <c r="H223" s="436">
        <v>540000</v>
      </c>
      <c r="I223" s="417"/>
      <c r="J223" s="432" t="s">
        <v>1678</v>
      </c>
    </row>
    <row r="224" spans="1:10" ht="15" customHeight="1">
      <c r="A224" s="1163">
        <v>3</v>
      </c>
      <c r="B224" s="202" t="s">
        <v>1454</v>
      </c>
      <c r="C224" s="457">
        <v>2015</v>
      </c>
      <c r="D224" s="1100" t="s">
        <v>1453</v>
      </c>
      <c r="E224" s="436">
        <v>540000</v>
      </c>
      <c r="F224" s="423"/>
      <c r="G224" s="433"/>
      <c r="H224" s="436">
        <v>540000</v>
      </c>
      <c r="I224" s="417"/>
      <c r="J224" s="432"/>
    </row>
    <row r="225" spans="1:10" ht="15" customHeight="1">
      <c r="A225" s="1163">
        <v>4</v>
      </c>
      <c r="B225" s="202" t="s">
        <v>1898</v>
      </c>
      <c r="C225" s="457">
        <v>2011</v>
      </c>
      <c r="D225" s="1100" t="s">
        <v>296</v>
      </c>
      <c r="E225" s="436">
        <v>540000</v>
      </c>
      <c r="F225" s="423"/>
      <c r="G225" s="433"/>
      <c r="H225" s="436">
        <f>G225+E225</f>
        <v>540000</v>
      </c>
      <c r="I225" s="417"/>
      <c r="J225" s="432"/>
    </row>
    <row r="226" spans="1:10" ht="15" customHeight="1">
      <c r="A226" s="1163">
        <v>5</v>
      </c>
      <c r="B226" s="202" t="s">
        <v>2528</v>
      </c>
      <c r="C226" s="457">
        <v>2015</v>
      </c>
      <c r="D226" s="1100" t="s">
        <v>313</v>
      </c>
      <c r="E226" s="436">
        <v>540000</v>
      </c>
      <c r="F226" s="423"/>
      <c r="G226" s="433"/>
      <c r="H226" s="436">
        <f>G226+E226</f>
        <v>540000</v>
      </c>
      <c r="I226" s="417"/>
      <c r="J226" s="432"/>
    </row>
    <row r="227" spans="1:10" ht="15" customHeight="1">
      <c r="A227" s="1163">
        <v>6</v>
      </c>
      <c r="B227" s="202" t="s">
        <v>2363</v>
      </c>
      <c r="C227" s="457">
        <v>2015</v>
      </c>
      <c r="D227" s="1100" t="s">
        <v>313</v>
      </c>
      <c r="E227" s="436">
        <v>540000</v>
      </c>
      <c r="F227" s="423"/>
      <c r="G227" s="436"/>
      <c r="H227" s="436">
        <f>G227+E227</f>
        <v>540000</v>
      </c>
      <c r="I227" s="417"/>
      <c r="J227" s="432"/>
    </row>
    <row r="228" spans="1:10" ht="15" customHeight="1">
      <c r="A228" s="1163">
        <v>7</v>
      </c>
      <c r="B228" s="202" t="s">
        <v>2364</v>
      </c>
      <c r="C228" s="457">
        <v>2017</v>
      </c>
      <c r="D228" s="1100" t="s">
        <v>297</v>
      </c>
      <c r="E228" s="436">
        <v>540000</v>
      </c>
      <c r="F228" s="423"/>
      <c r="G228" s="436"/>
      <c r="H228" s="436">
        <f>G228+E228</f>
        <v>540000</v>
      </c>
      <c r="I228" s="417"/>
      <c r="J228" s="432"/>
    </row>
    <row r="229" spans="1:10" ht="15" customHeight="1">
      <c r="A229" s="1163"/>
      <c r="B229" s="424" t="s">
        <v>478</v>
      </c>
      <c r="C229" s="457"/>
      <c r="D229" s="1100"/>
      <c r="E229" s="1085">
        <f>SUM(E222:E228)</f>
        <v>3780000</v>
      </c>
      <c r="F229" s="423"/>
      <c r="G229" s="438"/>
      <c r="H229" s="1085">
        <f>G229+E229</f>
        <v>3780000</v>
      </c>
      <c r="I229" s="417"/>
      <c r="J229" s="426"/>
    </row>
    <row r="230" spans="1:10" ht="15" customHeight="1">
      <c r="A230" s="1160" t="s">
        <v>2766</v>
      </c>
      <c r="B230" s="1709" t="s">
        <v>641</v>
      </c>
      <c r="C230" s="1710"/>
      <c r="D230" s="1710"/>
      <c r="E230" s="1710"/>
      <c r="F230" s="1710"/>
      <c r="G230" s="1710"/>
      <c r="H230" s="1710"/>
      <c r="I230" s="1710"/>
      <c r="J230" s="1711"/>
    </row>
    <row r="231" spans="1:10" ht="15" customHeight="1">
      <c r="A231" s="1163">
        <v>1</v>
      </c>
      <c r="B231" s="202" t="s">
        <v>481</v>
      </c>
      <c r="C231" s="457">
        <v>1946</v>
      </c>
      <c r="D231" s="1100" t="s">
        <v>288</v>
      </c>
      <c r="E231" s="436">
        <v>540000</v>
      </c>
      <c r="F231" s="423"/>
      <c r="G231" s="433"/>
      <c r="H231" s="436">
        <f>E231+G231</f>
        <v>540000</v>
      </c>
      <c r="I231" s="417"/>
      <c r="J231" s="426"/>
    </row>
    <row r="232" spans="1:10" ht="15" customHeight="1">
      <c r="A232" s="1163">
        <v>2</v>
      </c>
      <c r="B232" s="202" t="s">
        <v>780</v>
      </c>
      <c r="C232" s="457">
        <v>1951</v>
      </c>
      <c r="D232" s="1100" t="s">
        <v>288</v>
      </c>
      <c r="E232" s="436">
        <v>540000</v>
      </c>
      <c r="F232" s="423"/>
      <c r="G232" s="433"/>
      <c r="H232" s="436">
        <f aca="true" t="shared" si="7" ref="H232:H244">E232+G232</f>
        <v>540000</v>
      </c>
      <c r="I232" s="417"/>
      <c r="J232" s="426"/>
    </row>
    <row r="233" spans="1:10" ht="15" customHeight="1">
      <c r="A233" s="1163">
        <v>3</v>
      </c>
      <c r="B233" s="202" t="s">
        <v>482</v>
      </c>
      <c r="C233" s="457">
        <v>1940</v>
      </c>
      <c r="D233" s="1100" t="s">
        <v>288</v>
      </c>
      <c r="E233" s="436">
        <v>540000</v>
      </c>
      <c r="F233" s="423"/>
      <c r="G233" s="433"/>
      <c r="H233" s="436">
        <f t="shared" si="7"/>
        <v>540000</v>
      </c>
      <c r="I233" s="417"/>
      <c r="J233" s="426"/>
    </row>
    <row r="234" spans="1:10" ht="15" customHeight="1">
      <c r="A234" s="1163">
        <v>4</v>
      </c>
      <c r="B234" s="202" t="s">
        <v>483</v>
      </c>
      <c r="C234" s="457">
        <v>1945</v>
      </c>
      <c r="D234" s="1100" t="s">
        <v>297</v>
      </c>
      <c r="E234" s="436">
        <v>540000</v>
      </c>
      <c r="F234" s="423"/>
      <c r="G234" s="433"/>
      <c r="H234" s="436">
        <f t="shared" si="7"/>
        <v>540000</v>
      </c>
      <c r="I234" s="417"/>
      <c r="J234" s="426"/>
    </row>
    <row r="235" spans="1:10" ht="15" customHeight="1">
      <c r="A235" s="1163">
        <v>5</v>
      </c>
      <c r="B235" s="202" t="s">
        <v>346</v>
      </c>
      <c r="C235" s="457">
        <v>1938</v>
      </c>
      <c r="D235" s="1100" t="s">
        <v>484</v>
      </c>
      <c r="E235" s="436">
        <v>540000</v>
      </c>
      <c r="F235" s="423"/>
      <c r="G235" s="433"/>
      <c r="H235" s="436">
        <f t="shared" si="7"/>
        <v>540000</v>
      </c>
      <c r="I235" s="417"/>
      <c r="J235" s="417"/>
    </row>
    <row r="236" spans="1:10" ht="15" customHeight="1">
      <c r="A236" s="1163">
        <v>6</v>
      </c>
      <c r="B236" s="202" t="s">
        <v>485</v>
      </c>
      <c r="C236" s="457">
        <v>1946</v>
      </c>
      <c r="D236" s="1100" t="s">
        <v>296</v>
      </c>
      <c r="E236" s="436">
        <v>540000</v>
      </c>
      <c r="F236" s="423"/>
      <c r="G236" s="433"/>
      <c r="H236" s="436">
        <f t="shared" si="7"/>
        <v>540000</v>
      </c>
      <c r="I236" s="417"/>
      <c r="J236" s="417"/>
    </row>
    <row r="237" spans="1:10" ht="15" customHeight="1">
      <c r="A237" s="1163">
        <v>7</v>
      </c>
      <c r="B237" s="202" t="s">
        <v>486</v>
      </c>
      <c r="C237" s="457">
        <v>1933</v>
      </c>
      <c r="D237" s="1100" t="s">
        <v>297</v>
      </c>
      <c r="E237" s="436">
        <v>540000</v>
      </c>
      <c r="F237" s="423"/>
      <c r="G237" s="433"/>
      <c r="H237" s="436">
        <f t="shared" si="7"/>
        <v>540000</v>
      </c>
      <c r="I237" s="417"/>
      <c r="J237" s="417"/>
    </row>
    <row r="238" spans="1:10" ht="15" customHeight="1">
      <c r="A238" s="1163">
        <v>8</v>
      </c>
      <c r="B238" s="202" t="s">
        <v>1643</v>
      </c>
      <c r="C238" s="457">
        <v>1955</v>
      </c>
      <c r="D238" s="1100" t="s">
        <v>83</v>
      </c>
      <c r="E238" s="436">
        <v>540000</v>
      </c>
      <c r="F238" s="423"/>
      <c r="G238" s="433"/>
      <c r="H238" s="436">
        <f t="shared" si="7"/>
        <v>540000</v>
      </c>
      <c r="I238" s="417"/>
      <c r="J238" s="417"/>
    </row>
    <row r="239" spans="1:10" ht="15" customHeight="1">
      <c r="A239" s="1163">
        <v>9</v>
      </c>
      <c r="B239" s="202" t="s">
        <v>487</v>
      </c>
      <c r="C239" s="457">
        <v>1954</v>
      </c>
      <c r="D239" s="1100" t="s">
        <v>1644</v>
      </c>
      <c r="E239" s="436">
        <v>540000</v>
      </c>
      <c r="F239" s="423"/>
      <c r="G239" s="433"/>
      <c r="H239" s="436">
        <f t="shared" si="7"/>
        <v>540000</v>
      </c>
      <c r="I239" s="417"/>
      <c r="J239" s="417"/>
    </row>
    <row r="240" spans="1:10" ht="15" customHeight="1">
      <c r="A240" s="1163">
        <v>10</v>
      </c>
      <c r="B240" s="202" t="s">
        <v>488</v>
      </c>
      <c r="C240" s="457">
        <v>1953</v>
      </c>
      <c r="D240" s="1100" t="s">
        <v>1645</v>
      </c>
      <c r="E240" s="436">
        <v>540000</v>
      </c>
      <c r="F240" s="423"/>
      <c r="G240" s="433"/>
      <c r="H240" s="436">
        <f t="shared" si="7"/>
        <v>540000</v>
      </c>
      <c r="I240" s="417"/>
      <c r="J240" s="417"/>
    </row>
    <row r="241" spans="1:10" ht="15" customHeight="1">
      <c r="A241" s="1163">
        <v>11</v>
      </c>
      <c r="B241" s="202" t="s">
        <v>489</v>
      </c>
      <c r="C241" s="457">
        <v>1940</v>
      </c>
      <c r="D241" s="1100" t="s">
        <v>1719</v>
      </c>
      <c r="E241" s="436">
        <v>540000</v>
      </c>
      <c r="F241" s="423"/>
      <c r="G241" s="433"/>
      <c r="H241" s="436">
        <f t="shared" si="7"/>
        <v>540000</v>
      </c>
      <c r="I241" s="417"/>
      <c r="J241" s="417"/>
    </row>
    <row r="242" spans="1:10" ht="15" customHeight="1">
      <c r="A242" s="1163">
        <v>12</v>
      </c>
      <c r="B242" s="202" t="s">
        <v>1440</v>
      </c>
      <c r="C242" s="457">
        <v>1955</v>
      </c>
      <c r="D242" s="1100" t="s">
        <v>1949</v>
      </c>
      <c r="E242" s="436">
        <v>540000</v>
      </c>
      <c r="F242" s="423"/>
      <c r="G242" s="433"/>
      <c r="H242" s="436">
        <f t="shared" si="7"/>
        <v>540000</v>
      </c>
      <c r="I242" s="418"/>
      <c r="J242" s="418"/>
    </row>
    <row r="243" spans="1:10" ht="15" customHeight="1">
      <c r="A243" s="1163">
        <v>13</v>
      </c>
      <c r="B243" s="202" t="s">
        <v>437</v>
      </c>
      <c r="C243" s="457">
        <v>1956</v>
      </c>
      <c r="D243" s="1100" t="s">
        <v>2327</v>
      </c>
      <c r="E243" s="436">
        <v>540000</v>
      </c>
      <c r="F243" s="423"/>
      <c r="G243" s="433"/>
      <c r="H243" s="436">
        <f>E242+G242</f>
        <v>540000</v>
      </c>
      <c r="I243" s="418"/>
      <c r="J243" s="418"/>
    </row>
    <row r="244" spans="1:10" ht="15" customHeight="1">
      <c r="A244" s="1163">
        <v>14</v>
      </c>
      <c r="B244" s="202" t="s">
        <v>2533</v>
      </c>
      <c r="C244" s="457">
        <v>1956</v>
      </c>
      <c r="D244" s="1100" t="s">
        <v>676</v>
      </c>
      <c r="E244" s="436">
        <v>540000</v>
      </c>
      <c r="F244" s="423"/>
      <c r="G244" s="433"/>
      <c r="H244" s="436">
        <f t="shared" si="7"/>
        <v>540000</v>
      </c>
      <c r="I244" s="418"/>
      <c r="J244" s="418"/>
    </row>
    <row r="245" spans="1:10" ht="15" customHeight="1">
      <c r="A245" s="1163">
        <v>15</v>
      </c>
      <c r="B245" s="422" t="s">
        <v>490</v>
      </c>
      <c r="C245" s="1067">
        <v>1937</v>
      </c>
      <c r="D245" s="1098" t="s">
        <v>303</v>
      </c>
      <c r="E245" s="436">
        <v>540000</v>
      </c>
      <c r="F245" s="423"/>
      <c r="G245" s="433"/>
      <c r="H245" s="436">
        <v>540000</v>
      </c>
      <c r="I245" s="417"/>
      <c r="J245" s="432" t="s">
        <v>1678</v>
      </c>
    </row>
    <row r="246" spans="1:10" ht="15" customHeight="1">
      <c r="A246" s="1163">
        <v>16</v>
      </c>
      <c r="B246" s="422" t="s">
        <v>1721</v>
      </c>
      <c r="C246" s="1067">
        <v>1938</v>
      </c>
      <c r="D246" s="1098" t="s">
        <v>303</v>
      </c>
      <c r="E246" s="436">
        <v>540000</v>
      </c>
      <c r="F246" s="423"/>
      <c r="G246" s="433"/>
      <c r="H246" s="436">
        <v>540000</v>
      </c>
      <c r="I246" s="417"/>
      <c r="J246" s="432" t="s">
        <v>1678</v>
      </c>
    </row>
    <row r="247" spans="1:10" ht="15" customHeight="1">
      <c r="A247" s="1163">
        <v>17</v>
      </c>
      <c r="B247" s="422" t="s">
        <v>528</v>
      </c>
      <c r="C247" s="1067">
        <v>1942</v>
      </c>
      <c r="D247" s="1098" t="s">
        <v>297</v>
      </c>
      <c r="E247" s="436">
        <v>540000</v>
      </c>
      <c r="F247" s="423"/>
      <c r="G247" s="433"/>
      <c r="H247" s="436">
        <v>540000</v>
      </c>
      <c r="I247" s="417"/>
      <c r="J247" s="432" t="s">
        <v>1678</v>
      </c>
    </row>
    <row r="248" spans="1:10" ht="15" customHeight="1">
      <c r="A248" s="1163">
        <v>18</v>
      </c>
      <c r="B248" s="422" t="s">
        <v>1921</v>
      </c>
      <c r="C248" s="1067">
        <v>1943</v>
      </c>
      <c r="D248" s="1098" t="s">
        <v>1948</v>
      </c>
      <c r="E248" s="436">
        <v>540000</v>
      </c>
      <c r="F248" s="423"/>
      <c r="G248" s="433"/>
      <c r="H248" s="436">
        <f aca="true" t="shared" si="8" ref="H248:H260">SUM(E248:G248)</f>
        <v>540000</v>
      </c>
      <c r="I248" s="417"/>
      <c r="J248" s="432"/>
    </row>
    <row r="249" spans="1:10" ht="15" customHeight="1">
      <c r="A249" s="1163">
        <v>19</v>
      </c>
      <c r="B249" s="452" t="s">
        <v>2535</v>
      </c>
      <c r="C249" s="1073">
        <v>1946</v>
      </c>
      <c r="D249" s="1105" t="s">
        <v>382</v>
      </c>
      <c r="E249" s="1083">
        <v>540000</v>
      </c>
      <c r="F249" s="445"/>
      <c r="G249" s="1091"/>
      <c r="H249" s="1083">
        <f t="shared" si="8"/>
        <v>540000</v>
      </c>
      <c r="I249" s="417"/>
      <c r="J249" s="432"/>
    </row>
    <row r="250" spans="1:10" ht="15" customHeight="1">
      <c r="A250" s="1163">
        <v>20</v>
      </c>
      <c r="B250" s="452" t="s">
        <v>2536</v>
      </c>
      <c r="C250" s="1073">
        <v>1939</v>
      </c>
      <c r="D250" s="1105" t="s">
        <v>296</v>
      </c>
      <c r="E250" s="1083">
        <v>540000</v>
      </c>
      <c r="F250" s="445"/>
      <c r="G250" s="1091"/>
      <c r="H250" s="1083">
        <f t="shared" si="8"/>
        <v>540000</v>
      </c>
      <c r="I250" s="417"/>
      <c r="J250" s="432"/>
    </row>
    <row r="251" spans="1:10" ht="15" customHeight="1">
      <c r="A251" s="1163">
        <v>21</v>
      </c>
      <c r="B251" s="452" t="s">
        <v>2537</v>
      </c>
      <c r="C251" s="1073">
        <v>1942</v>
      </c>
      <c r="D251" s="1105" t="s">
        <v>2538</v>
      </c>
      <c r="E251" s="1083">
        <v>540000</v>
      </c>
      <c r="F251" s="445"/>
      <c r="G251" s="1091"/>
      <c r="H251" s="1083">
        <f t="shared" si="8"/>
        <v>540000</v>
      </c>
      <c r="I251" s="417"/>
      <c r="J251" s="432"/>
    </row>
    <row r="252" spans="1:10" ht="15" customHeight="1">
      <c r="A252" s="1163">
        <v>22</v>
      </c>
      <c r="B252" s="452" t="s">
        <v>1771</v>
      </c>
      <c r="C252" s="1073">
        <v>1945</v>
      </c>
      <c r="D252" s="1098" t="s">
        <v>297</v>
      </c>
      <c r="E252" s="1083">
        <v>540000</v>
      </c>
      <c r="F252" s="445"/>
      <c r="G252" s="1091"/>
      <c r="H252" s="1083">
        <f>SUM(E252:G252)</f>
        <v>540000</v>
      </c>
      <c r="I252" s="453"/>
      <c r="J252" s="432"/>
    </row>
    <row r="253" spans="1:10" ht="15" customHeight="1">
      <c r="A253" s="1163">
        <v>24</v>
      </c>
      <c r="B253" s="452" t="s">
        <v>1769</v>
      </c>
      <c r="C253" s="1073">
        <v>1950</v>
      </c>
      <c r="D253" s="1105" t="s">
        <v>1770</v>
      </c>
      <c r="E253" s="1083">
        <v>540000</v>
      </c>
      <c r="F253" s="445"/>
      <c r="G253" s="1091"/>
      <c r="H253" s="1083">
        <f>SUM(E253:G253)</f>
        <v>540000</v>
      </c>
      <c r="I253" s="453"/>
      <c r="J253" s="432"/>
    </row>
    <row r="254" spans="1:10" ht="15" customHeight="1">
      <c r="A254" s="1163">
        <v>25</v>
      </c>
      <c r="B254" s="422" t="s">
        <v>1455</v>
      </c>
      <c r="C254" s="1067">
        <v>1938</v>
      </c>
      <c r="D254" s="1098" t="s">
        <v>296</v>
      </c>
      <c r="E254" s="1083">
        <v>540000</v>
      </c>
      <c r="F254" s="423"/>
      <c r="G254" s="433"/>
      <c r="H254" s="436">
        <f t="shared" si="8"/>
        <v>540000</v>
      </c>
      <c r="I254" s="417"/>
      <c r="J254" s="432"/>
    </row>
    <row r="255" spans="1:10" ht="15" customHeight="1">
      <c r="A255" s="1163">
        <v>26</v>
      </c>
      <c r="B255" s="452" t="s">
        <v>1456</v>
      </c>
      <c r="C255" s="1073">
        <v>1953</v>
      </c>
      <c r="D255" s="1098" t="s">
        <v>1457</v>
      </c>
      <c r="E255" s="1083">
        <v>540000</v>
      </c>
      <c r="F255" s="445"/>
      <c r="G255" s="1091"/>
      <c r="H255" s="1083">
        <f>SUM(E255:G255)</f>
        <v>540000</v>
      </c>
      <c r="I255" s="417"/>
      <c r="J255" s="432"/>
    </row>
    <row r="256" spans="1:12" ht="15" customHeight="1">
      <c r="A256" s="1163">
        <v>27</v>
      </c>
      <c r="B256" s="452" t="s">
        <v>1458</v>
      </c>
      <c r="C256" s="1073">
        <v>1946</v>
      </c>
      <c r="D256" s="1105" t="s">
        <v>382</v>
      </c>
      <c r="E256" s="1083">
        <v>540000</v>
      </c>
      <c r="F256" s="445"/>
      <c r="G256" s="1091"/>
      <c r="H256" s="1083">
        <f>SUM(E256:G256)</f>
        <v>540000</v>
      </c>
      <c r="I256" s="417"/>
      <c r="J256" s="432"/>
      <c r="L256" s="7" t="s">
        <v>1960</v>
      </c>
    </row>
    <row r="257" spans="1:10" ht="15" customHeight="1">
      <c r="A257" s="1163">
        <v>28</v>
      </c>
      <c r="B257" s="452" t="s">
        <v>1459</v>
      </c>
      <c r="C257" s="1073">
        <v>1940</v>
      </c>
      <c r="D257" s="1105" t="s">
        <v>516</v>
      </c>
      <c r="E257" s="1083">
        <v>540000</v>
      </c>
      <c r="F257" s="445"/>
      <c r="G257" s="1091"/>
      <c r="H257" s="1083">
        <f>SUM(E257:G257)</f>
        <v>540000</v>
      </c>
      <c r="I257" s="417"/>
      <c r="J257" s="432"/>
    </row>
    <row r="258" spans="1:10" ht="15" customHeight="1">
      <c r="A258" s="1163">
        <v>29</v>
      </c>
      <c r="B258" s="452" t="s">
        <v>2529</v>
      </c>
      <c r="C258" s="1073">
        <v>1956</v>
      </c>
      <c r="D258" s="1105" t="s">
        <v>2276</v>
      </c>
      <c r="E258" s="1083">
        <v>540000</v>
      </c>
      <c r="F258" s="445"/>
      <c r="G258" s="1091"/>
      <c r="H258" s="1083">
        <f>SUM(E258:G258)</f>
        <v>540000</v>
      </c>
      <c r="I258" s="417"/>
      <c r="J258" s="432"/>
    </row>
    <row r="259" spans="1:10" ht="15" customHeight="1">
      <c r="A259" s="1163">
        <v>30</v>
      </c>
      <c r="B259" s="452" t="s">
        <v>1812</v>
      </c>
      <c r="C259" s="1073">
        <v>1940</v>
      </c>
      <c r="D259" s="1098" t="s">
        <v>313</v>
      </c>
      <c r="E259" s="1083">
        <v>540000</v>
      </c>
      <c r="F259" s="445"/>
      <c r="G259" s="1083"/>
      <c r="H259" s="1083">
        <f t="shared" si="8"/>
        <v>540000</v>
      </c>
      <c r="I259" s="453"/>
      <c r="J259" s="432"/>
    </row>
    <row r="260" spans="1:10" ht="15" customHeight="1">
      <c r="A260" s="1163">
        <v>31</v>
      </c>
      <c r="B260" s="452" t="s">
        <v>2365</v>
      </c>
      <c r="C260" s="1073">
        <v>1948</v>
      </c>
      <c r="D260" s="1105" t="s">
        <v>2580</v>
      </c>
      <c r="E260" s="1083">
        <v>540000</v>
      </c>
      <c r="F260" s="445"/>
      <c r="G260" s="1083"/>
      <c r="H260" s="1083">
        <f t="shared" si="8"/>
        <v>540000</v>
      </c>
      <c r="I260" s="453"/>
      <c r="J260" s="432"/>
    </row>
    <row r="261" spans="1:10" ht="15" customHeight="1">
      <c r="A261" s="1163">
        <v>32</v>
      </c>
      <c r="B261" s="452" t="s">
        <v>530</v>
      </c>
      <c r="C261" s="1073">
        <v>1948</v>
      </c>
      <c r="D261" s="1105" t="s">
        <v>515</v>
      </c>
      <c r="E261" s="1083">
        <v>540000</v>
      </c>
      <c r="F261" s="445"/>
      <c r="G261" s="1083"/>
      <c r="H261" s="1083">
        <f>SUM(E261:G261)</f>
        <v>540000</v>
      </c>
      <c r="I261" s="453"/>
      <c r="J261" s="432"/>
    </row>
    <row r="262" spans="1:10" ht="15" customHeight="1">
      <c r="A262" s="1163">
        <v>33</v>
      </c>
      <c r="B262" s="452" t="s">
        <v>2366</v>
      </c>
      <c r="C262" s="1073">
        <v>1948</v>
      </c>
      <c r="D262" s="1105" t="s">
        <v>515</v>
      </c>
      <c r="E262" s="1083">
        <v>540000</v>
      </c>
      <c r="F262" s="445"/>
      <c r="G262" s="1083"/>
      <c r="H262" s="1083">
        <f>SUM(E262:G262)</f>
        <v>540000</v>
      </c>
      <c r="I262" s="453"/>
      <c r="J262" s="432"/>
    </row>
    <row r="263" spans="1:10" ht="15" customHeight="1">
      <c r="A263" s="1068"/>
      <c r="B263" s="424"/>
      <c r="C263" s="1068"/>
      <c r="D263" s="1098"/>
      <c r="E263" s="1084">
        <f>SUM(E231:E262)</f>
        <v>17280000</v>
      </c>
      <c r="F263" s="448"/>
      <c r="G263" s="1092"/>
      <c r="H263" s="1084">
        <f>G263+E263</f>
        <v>17280000</v>
      </c>
      <c r="I263" s="417"/>
      <c r="J263" s="426"/>
    </row>
    <row r="264" spans="1:10" ht="15" customHeight="1">
      <c r="A264" s="1160" t="s">
        <v>2766</v>
      </c>
      <c r="B264" s="1709" t="s">
        <v>640</v>
      </c>
      <c r="C264" s="1710"/>
      <c r="D264" s="1710"/>
      <c r="E264" s="1710"/>
      <c r="F264" s="1710"/>
      <c r="G264" s="1710"/>
      <c r="H264" s="1710"/>
      <c r="I264" s="1710"/>
      <c r="J264" s="1711"/>
    </row>
    <row r="265" spans="1:10" ht="15" customHeight="1">
      <c r="A265" s="1163">
        <v>1</v>
      </c>
      <c r="B265" s="202" t="s">
        <v>491</v>
      </c>
      <c r="C265" s="457">
        <v>1971</v>
      </c>
      <c r="D265" s="1100" t="s">
        <v>296</v>
      </c>
      <c r="E265" s="436">
        <v>540000</v>
      </c>
      <c r="F265" s="423"/>
      <c r="G265" s="433"/>
      <c r="H265" s="436">
        <f>G265+E265</f>
        <v>540000</v>
      </c>
      <c r="I265" s="417"/>
      <c r="J265" s="426"/>
    </row>
    <row r="266" spans="1:10" ht="15" customHeight="1">
      <c r="A266" s="1163">
        <v>3</v>
      </c>
      <c r="B266" s="202" t="s">
        <v>493</v>
      </c>
      <c r="C266" s="457">
        <v>1977</v>
      </c>
      <c r="D266" s="1100" t="s">
        <v>303</v>
      </c>
      <c r="E266" s="436">
        <v>540000</v>
      </c>
      <c r="F266" s="423"/>
      <c r="G266" s="433"/>
      <c r="H266" s="436">
        <f aca="true" t="shared" si="9" ref="H266:H273">G266+E266</f>
        <v>540000</v>
      </c>
      <c r="I266" s="417"/>
      <c r="J266" s="426"/>
    </row>
    <row r="267" spans="1:10" ht="15" customHeight="1">
      <c r="A267" s="1163">
        <v>4</v>
      </c>
      <c r="B267" s="202" t="s">
        <v>494</v>
      </c>
      <c r="C267" s="457">
        <v>1984</v>
      </c>
      <c r="D267" s="1100" t="s">
        <v>303</v>
      </c>
      <c r="E267" s="436">
        <v>540000</v>
      </c>
      <c r="F267" s="423"/>
      <c r="G267" s="433"/>
      <c r="H267" s="436">
        <f t="shared" si="9"/>
        <v>540000</v>
      </c>
      <c r="I267" s="417"/>
      <c r="J267" s="426"/>
    </row>
    <row r="268" spans="1:10" ht="15" customHeight="1">
      <c r="A268" s="1163">
        <v>5</v>
      </c>
      <c r="B268" s="202" t="s">
        <v>2813</v>
      </c>
      <c r="C268" s="457">
        <v>1988</v>
      </c>
      <c r="D268" s="1100" t="s">
        <v>303</v>
      </c>
      <c r="E268" s="436">
        <v>540000</v>
      </c>
      <c r="F268" s="423"/>
      <c r="G268" s="433"/>
      <c r="H268" s="436">
        <f t="shared" si="9"/>
        <v>540000</v>
      </c>
      <c r="I268" s="417"/>
      <c r="J268" s="426"/>
    </row>
    <row r="269" spans="1:10" ht="15" customHeight="1">
      <c r="A269" s="1163">
        <v>6</v>
      </c>
      <c r="B269" s="202" t="s">
        <v>495</v>
      </c>
      <c r="C269" s="457">
        <v>1985</v>
      </c>
      <c r="D269" s="1100" t="s">
        <v>305</v>
      </c>
      <c r="E269" s="436">
        <v>540000</v>
      </c>
      <c r="F269" s="423"/>
      <c r="G269" s="433"/>
      <c r="H269" s="436">
        <f t="shared" si="9"/>
        <v>540000</v>
      </c>
      <c r="I269" s="417"/>
      <c r="J269" s="426"/>
    </row>
    <row r="270" spans="1:10" ht="15" customHeight="1">
      <c r="A270" s="1163">
        <v>7</v>
      </c>
      <c r="B270" s="202" t="s">
        <v>496</v>
      </c>
      <c r="C270" s="457">
        <v>1974</v>
      </c>
      <c r="D270" s="1100" t="s">
        <v>305</v>
      </c>
      <c r="E270" s="436">
        <v>540000</v>
      </c>
      <c r="F270" s="423"/>
      <c r="G270" s="433"/>
      <c r="H270" s="436">
        <f t="shared" si="9"/>
        <v>540000</v>
      </c>
      <c r="I270" s="417"/>
      <c r="J270" s="426"/>
    </row>
    <row r="271" spans="1:10" ht="15" customHeight="1">
      <c r="A271" s="1163">
        <v>8</v>
      </c>
      <c r="B271" s="454" t="s">
        <v>497</v>
      </c>
      <c r="C271" s="457">
        <v>1968</v>
      </c>
      <c r="D271" s="1100" t="s">
        <v>313</v>
      </c>
      <c r="E271" s="436">
        <v>540000</v>
      </c>
      <c r="F271" s="423"/>
      <c r="G271" s="433"/>
      <c r="H271" s="436">
        <f t="shared" si="9"/>
        <v>540000</v>
      </c>
      <c r="I271" s="417"/>
      <c r="J271" s="417"/>
    </row>
    <row r="272" spans="1:10" ht="15" customHeight="1">
      <c r="A272" s="1163">
        <v>9</v>
      </c>
      <c r="B272" s="202" t="s">
        <v>505</v>
      </c>
      <c r="C272" s="457">
        <v>2000</v>
      </c>
      <c r="D272" s="1100" t="s">
        <v>298</v>
      </c>
      <c r="E272" s="436">
        <v>540000</v>
      </c>
      <c r="F272" s="423"/>
      <c r="G272" s="433"/>
      <c r="H272" s="436">
        <f t="shared" si="9"/>
        <v>540000</v>
      </c>
      <c r="I272" s="417"/>
      <c r="J272" s="417"/>
    </row>
    <row r="273" spans="1:10" ht="15" customHeight="1">
      <c r="A273" s="1163">
        <v>10</v>
      </c>
      <c r="B273" s="454" t="s">
        <v>2539</v>
      </c>
      <c r="C273" s="457">
        <v>2000</v>
      </c>
      <c r="D273" s="1100" t="s">
        <v>382</v>
      </c>
      <c r="E273" s="436">
        <v>540000</v>
      </c>
      <c r="F273" s="423"/>
      <c r="G273" s="433"/>
      <c r="H273" s="436">
        <f t="shared" si="9"/>
        <v>540000</v>
      </c>
      <c r="I273" s="417"/>
      <c r="J273" s="417"/>
    </row>
    <row r="274" spans="1:10" ht="15" customHeight="1">
      <c r="A274" s="1163">
        <v>11</v>
      </c>
      <c r="B274" s="202" t="s">
        <v>498</v>
      </c>
      <c r="C274" s="457">
        <v>1984</v>
      </c>
      <c r="D274" s="1100" t="s">
        <v>288</v>
      </c>
      <c r="E274" s="436">
        <v>540000</v>
      </c>
      <c r="F274" s="423"/>
      <c r="G274" s="433"/>
      <c r="H274" s="436">
        <v>540000</v>
      </c>
      <c r="I274" s="417"/>
      <c r="J274" s="432" t="s">
        <v>1678</v>
      </c>
    </row>
    <row r="275" spans="1:10" ht="15" customHeight="1">
      <c r="A275" s="1163">
        <v>12</v>
      </c>
      <c r="B275" s="202" t="s">
        <v>499</v>
      </c>
      <c r="C275" s="457">
        <v>1974</v>
      </c>
      <c r="D275" s="1100" t="s">
        <v>288</v>
      </c>
      <c r="E275" s="436">
        <v>540000</v>
      </c>
      <c r="F275" s="423"/>
      <c r="G275" s="433"/>
      <c r="H275" s="436">
        <v>540000</v>
      </c>
      <c r="I275" s="417"/>
      <c r="J275" s="432" t="s">
        <v>1678</v>
      </c>
    </row>
    <row r="276" spans="1:10" ht="15" customHeight="1">
      <c r="A276" s="1163">
        <v>13</v>
      </c>
      <c r="B276" s="202" t="s">
        <v>500</v>
      </c>
      <c r="C276" s="457">
        <v>1966</v>
      </c>
      <c r="D276" s="1100" t="s">
        <v>297</v>
      </c>
      <c r="E276" s="436">
        <v>540000</v>
      </c>
      <c r="F276" s="423"/>
      <c r="G276" s="433"/>
      <c r="H276" s="436">
        <v>540000</v>
      </c>
      <c r="I276" s="417"/>
      <c r="J276" s="432" t="s">
        <v>1678</v>
      </c>
    </row>
    <row r="277" spans="1:10" ht="15" customHeight="1">
      <c r="A277" s="1163">
        <v>15</v>
      </c>
      <c r="B277" s="454" t="s">
        <v>502</v>
      </c>
      <c r="C277" s="457">
        <v>1987</v>
      </c>
      <c r="D277" s="1100" t="s">
        <v>407</v>
      </c>
      <c r="E277" s="436">
        <v>540000</v>
      </c>
      <c r="F277" s="423"/>
      <c r="G277" s="433"/>
      <c r="H277" s="436">
        <v>540000</v>
      </c>
      <c r="I277" s="417"/>
      <c r="J277" s="432" t="s">
        <v>1678</v>
      </c>
    </row>
    <row r="278" spans="1:10" ht="15" customHeight="1">
      <c r="A278" s="1163">
        <v>16</v>
      </c>
      <c r="B278" s="202" t="s">
        <v>1451</v>
      </c>
      <c r="C278" s="457">
        <v>1992</v>
      </c>
      <c r="D278" s="1100" t="s">
        <v>2580</v>
      </c>
      <c r="E278" s="436">
        <v>540000</v>
      </c>
      <c r="F278" s="423"/>
      <c r="G278" s="433"/>
      <c r="H278" s="436">
        <f>E278+G278</f>
        <v>540000</v>
      </c>
      <c r="I278" s="417"/>
      <c r="J278" s="432"/>
    </row>
    <row r="279" spans="1:10" ht="15" customHeight="1">
      <c r="A279" s="1163"/>
      <c r="B279" s="424" t="s">
        <v>478</v>
      </c>
      <c r="C279" s="1036"/>
      <c r="D279" s="1106"/>
      <c r="E279" s="437">
        <f>SUM(E265:E278)</f>
        <v>7560000</v>
      </c>
      <c r="F279" s="425"/>
      <c r="G279" s="438"/>
      <c r="H279" s="437">
        <f>G279+E279</f>
        <v>7560000</v>
      </c>
      <c r="I279" s="417"/>
      <c r="J279" s="426"/>
    </row>
    <row r="280" spans="1:10" ht="15" customHeight="1">
      <c r="A280" s="1164" t="s">
        <v>2766</v>
      </c>
      <c r="B280" s="1712" t="s">
        <v>503</v>
      </c>
      <c r="C280" s="1713"/>
      <c r="D280" s="1713"/>
      <c r="E280" s="1713"/>
      <c r="F280" s="1713"/>
      <c r="G280" s="1713"/>
      <c r="H280" s="1713"/>
      <c r="I280" s="1713"/>
      <c r="J280" s="1714"/>
    </row>
    <row r="281" spans="1:10" ht="15" customHeight="1">
      <c r="A281" s="1163">
        <v>1</v>
      </c>
      <c r="B281" s="202" t="s">
        <v>504</v>
      </c>
      <c r="C281" s="457">
        <v>2006</v>
      </c>
      <c r="D281" s="1100" t="s">
        <v>293</v>
      </c>
      <c r="E281" s="436">
        <v>675000</v>
      </c>
      <c r="F281" s="423"/>
      <c r="G281" s="433"/>
      <c r="H281" s="436">
        <f>G281+E281</f>
        <v>675000</v>
      </c>
      <c r="I281" s="417"/>
      <c r="J281" s="426"/>
    </row>
    <row r="282" spans="1:10" ht="15" customHeight="1">
      <c r="A282" s="1163">
        <v>2</v>
      </c>
      <c r="B282" s="202" t="s">
        <v>506</v>
      </c>
      <c r="C282" s="457">
        <v>2008</v>
      </c>
      <c r="D282" s="1100" t="s">
        <v>295</v>
      </c>
      <c r="E282" s="436">
        <v>675000</v>
      </c>
      <c r="F282" s="423"/>
      <c r="G282" s="433"/>
      <c r="H282" s="436">
        <f>G282+E282</f>
        <v>675000</v>
      </c>
      <c r="I282" s="417"/>
      <c r="J282" s="426"/>
    </row>
    <row r="283" spans="1:10" ht="15" customHeight="1">
      <c r="A283" s="1163">
        <v>3</v>
      </c>
      <c r="B283" s="202" t="s">
        <v>507</v>
      </c>
      <c r="C283" s="457">
        <v>2005</v>
      </c>
      <c r="D283" s="1100" t="s">
        <v>296</v>
      </c>
      <c r="E283" s="436">
        <v>675000</v>
      </c>
      <c r="F283" s="423"/>
      <c r="G283" s="433"/>
      <c r="H283" s="436">
        <f>G283+E283</f>
        <v>675000</v>
      </c>
      <c r="I283" s="417"/>
      <c r="J283" s="426"/>
    </row>
    <row r="284" spans="1:10" ht="15" customHeight="1">
      <c r="A284" s="1163">
        <v>4</v>
      </c>
      <c r="B284" s="202" t="s">
        <v>508</v>
      </c>
      <c r="C284" s="457">
        <v>2013</v>
      </c>
      <c r="D284" s="1100" t="s">
        <v>296</v>
      </c>
      <c r="E284" s="436">
        <v>675000</v>
      </c>
      <c r="F284" s="423"/>
      <c r="G284" s="433"/>
      <c r="H284" s="436">
        <f>G284+E284</f>
        <v>675000</v>
      </c>
      <c r="I284" s="417"/>
      <c r="J284" s="426"/>
    </row>
    <row r="285" spans="1:10" ht="15" customHeight="1">
      <c r="A285" s="1163">
        <v>5</v>
      </c>
      <c r="B285" s="202" t="s">
        <v>509</v>
      </c>
      <c r="C285" s="457">
        <v>2011</v>
      </c>
      <c r="D285" s="1100" t="s">
        <v>1639</v>
      </c>
      <c r="E285" s="436">
        <v>675000</v>
      </c>
      <c r="F285" s="423"/>
      <c r="G285" s="433"/>
      <c r="H285" s="436">
        <f>G285+E285</f>
        <v>675000</v>
      </c>
      <c r="I285" s="417"/>
      <c r="J285" s="426"/>
    </row>
    <row r="286" spans="1:10" ht="15" customHeight="1">
      <c r="A286" s="1164"/>
      <c r="B286" s="424" t="s">
        <v>478</v>
      </c>
      <c r="C286" s="1074"/>
      <c r="D286" s="1107"/>
      <c r="E286" s="1086">
        <f>SUM(E281:E285)</f>
        <v>3375000</v>
      </c>
      <c r="F286" s="450"/>
      <c r="G286" s="1090"/>
      <c r="H286" s="1086">
        <f>SUM(H281:H285)</f>
        <v>3375000</v>
      </c>
      <c r="I286" s="419"/>
      <c r="J286" s="456"/>
    </row>
    <row r="287" spans="1:10" ht="15" customHeight="1">
      <c r="A287" s="1164" t="s">
        <v>2766</v>
      </c>
      <c r="B287" s="1709" t="s">
        <v>630</v>
      </c>
      <c r="C287" s="1710"/>
      <c r="D287" s="1710"/>
      <c r="E287" s="1710"/>
      <c r="F287" s="1710"/>
      <c r="G287" s="1710"/>
      <c r="H287" s="1710"/>
      <c r="I287" s="1710"/>
      <c r="J287" s="1711"/>
    </row>
    <row r="288" spans="1:10" ht="15" customHeight="1">
      <c r="A288" s="1163">
        <v>1</v>
      </c>
      <c r="B288" s="202" t="s">
        <v>510</v>
      </c>
      <c r="C288" s="457">
        <v>1932</v>
      </c>
      <c r="D288" s="1100" t="s">
        <v>297</v>
      </c>
      <c r="E288" s="436">
        <v>675000</v>
      </c>
      <c r="F288" s="423"/>
      <c r="G288" s="433"/>
      <c r="H288" s="436">
        <f>G288+E288</f>
        <v>675000</v>
      </c>
      <c r="I288" s="417"/>
      <c r="J288" s="432"/>
    </row>
    <row r="289" spans="1:10" ht="15" customHeight="1">
      <c r="A289" s="1163">
        <v>2</v>
      </c>
      <c r="B289" s="202" t="s">
        <v>1343</v>
      </c>
      <c r="C289" s="457">
        <v>1927</v>
      </c>
      <c r="D289" s="1100" t="s">
        <v>366</v>
      </c>
      <c r="E289" s="436">
        <v>675000</v>
      </c>
      <c r="F289" s="423"/>
      <c r="G289" s="433"/>
      <c r="H289" s="436">
        <f>G289+E289</f>
        <v>675000</v>
      </c>
      <c r="I289" s="417"/>
      <c r="J289" s="432"/>
    </row>
    <row r="290" spans="1:10" ht="15" customHeight="1">
      <c r="A290" s="1163">
        <v>3</v>
      </c>
      <c r="B290" s="202" t="s">
        <v>512</v>
      </c>
      <c r="C290" s="457">
        <v>1942</v>
      </c>
      <c r="D290" s="1100" t="s">
        <v>382</v>
      </c>
      <c r="E290" s="436">
        <v>675000</v>
      </c>
      <c r="F290" s="423"/>
      <c r="G290" s="433"/>
      <c r="H290" s="436">
        <f>G290+E290</f>
        <v>675000</v>
      </c>
      <c r="I290" s="417"/>
      <c r="J290" s="432"/>
    </row>
    <row r="291" spans="1:10" ht="15" customHeight="1">
      <c r="A291" s="1163">
        <v>4</v>
      </c>
      <c r="B291" s="202" t="s">
        <v>1037</v>
      </c>
      <c r="C291" s="457">
        <v>1955</v>
      </c>
      <c r="D291" s="1100" t="s">
        <v>307</v>
      </c>
      <c r="E291" s="436">
        <v>675000</v>
      </c>
      <c r="F291" s="423"/>
      <c r="G291" s="433"/>
      <c r="H291" s="436">
        <f>G291+E291</f>
        <v>675000</v>
      </c>
      <c r="I291" s="417"/>
      <c r="J291" s="432"/>
    </row>
    <row r="292" spans="1:10" ht="15" customHeight="1">
      <c r="A292" s="1163">
        <v>5</v>
      </c>
      <c r="B292" s="202" t="s">
        <v>513</v>
      </c>
      <c r="C292" s="457">
        <v>1933</v>
      </c>
      <c r="D292" s="1100" t="s">
        <v>288</v>
      </c>
      <c r="E292" s="436">
        <v>675000</v>
      </c>
      <c r="F292" s="423"/>
      <c r="G292" s="1093"/>
      <c r="H292" s="436">
        <v>675000</v>
      </c>
      <c r="I292" s="419"/>
      <c r="J292" s="432" t="s">
        <v>1678</v>
      </c>
    </row>
    <row r="293" spans="1:10" ht="15" customHeight="1">
      <c r="A293" s="1163">
        <v>6</v>
      </c>
      <c r="B293" s="202" t="s">
        <v>514</v>
      </c>
      <c r="C293" s="457">
        <v>1948</v>
      </c>
      <c r="D293" s="1100" t="s">
        <v>307</v>
      </c>
      <c r="E293" s="436">
        <v>675000</v>
      </c>
      <c r="F293" s="423"/>
      <c r="G293" s="1093"/>
      <c r="H293" s="436">
        <v>675000</v>
      </c>
      <c r="I293" s="419"/>
      <c r="J293" s="432" t="s">
        <v>1678</v>
      </c>
    </row>
    <row r="294" spans="1:10" ht="15" customHeight="1">
      <c r="A294" s="1163">
        <v>7</v>
      </c>
      <c r="B294" s="202" t="s">
        <v>511</v>
      </c>
      <c r="C294" s="457">
        <v>1937</v>
      </c>
      <c r="D294" s="1100" t="s">
        <v>289</v>
      </c>
      <c r="E294" s="436">
        <v>675000</v>
      </c>
      <c r="F294" s="423"/>
      <c r="G294" s="1093"/>
      <c r="H294" s="436">
        <f>SUM(E294:G294)</f>
        <v>675000</v>
      </c>
      <c r="I294" s="419"/>
      <c r="J294" s="432" t="s">
        <v>1678</v>
      </c>
    </row>
    <row r="295" spans="1:10" ht="15" customHeight="1">
      <c r="A295" s="1163">
        <v>8</v>
      </c>
      <c r="B295" s="202" t="s">
        <v>492</v>
      </c>
      <c r="C295" s="457">
        <v>1957</v>
      </c>
      <c r="D295" s="1100" t="s">
        <v>297</v>
      </c>
      <c r="E295" s="436">
        <v>675000</v>
      </c>
      <c r="F295" s="423"/>
      <c r="G295" s="1093"/>
      <c r="H295" s="436">
        <f>G295+E295</f>
        <v>675000</v>
      </c>
      <c r="I295" s="419"/>
      <c r="J295" s="432"/>
    </row>
    <row r="296" spans="1:10" ht="15" customHeight="1">
      <c r="A296" s="1163">
        <v>9</v>
      </c>
      <c r="B296" s="202" t="s">
        <v>501</v>
      </c>
      <c r="C296" s="457">
        <v>1956</v>
      </c>
      <c r="D296" s="1100" t="s">
        <v>305</v>
      </c>
      <c r="E296" s="436">
        <v>675000</v>
      </c>
      <c r="F296" s="423"/>
      <c r="G296" s="1093"/>
      <c r="H296" s="436">
        <f>G296+E296</f>
        <v>675000</v>
      </c>
      <c r="I296" s="419"/>
      <c r="J296" s="432"/>
    </row>
    <row r="297" spans="1:10" ht="15" customHeight="1">
      <c r="A297" s="1164"/>
      <c r="B297" s="424" t="s">
        <v>478</v>
      </c>
      <c r="C297" s="1074"/>
      <c r="D297" s="1107"/>
      <c r="E297" s="437">
        <f>SUM(E288:E296)</f>
        <v>6075000</v>
      </c>
      <c r="F297" s="425"/>
      <c r="G297" s="459"/>
      <c r="H297" s="437">
        <f>SUM(E297:G297)</f>
        <v>6075000</v>
      </c>
      <c r="I297" s="419"/>
      <c r="J297" s="419"/>
    </row>
    <row r="298" spans="1:10" ht="15" customHeight="1">
      <c r="A298" s="1709" t="s">
        <v>639</v>
      </c>
      <c r="B298" s="1710"/>
      <c r="C298" s="1710"/>
      <c r="D298" s="1710"/>
      <c r="E298" s="1710"/>
      <c r="F298" s="1710"/>
      <c r="G298" s="1710"/>
      <c r="H298" s="1710"/>
      <c r="I298" s="1710"/>
      <c r="J298" s="1711"/>
    </row>
    <row r="299" spans="1:10" ht="15" customHeight="1">
      <c r="A299" s="1168">
        <v>1</v>
      </c>
      <c r="B299" s="452" t="s">
        <v>2540</v>
      </c>
      <c r="C299" s="1073">
        <v>1985</v>
      </c>
      <c r="D299" s="1105" t="s">
        <v>296</v>
      </c>
      <c r="E299" s="1083">
        <v>405000</v>
      </c>
      <c r="F299" s="445"/>
      <c r="G299" s="1091"/>
      <c r="H299" s="1083">
        <f>E299+G299</f>
        <v>405000</v>
      </c>
      <c r="I299" s="417"/>
      <c r="J299" s="1249" t="s">
        <v>1425</v>
      </c>
    </row>
    <row r="300" spans="1:10" ht="15" customHeight="1">
      <c r="A300" s="1172"/>
      <c r="B300" s="424" t="s">
        <v>478</v>
      </c>
      <c r="C300" s="1074"/>
      <c r="D300" s="1107"/>
      <c r="E300" s="437">
        <f>SUM(E299:E299)</f>
        <v>405000</v>
      </c>
      <c r="F300" s="439">
        <f>SUM(F299:F299)</f>
        <v>0</v>
      </c>
      <c r="G300" s="459">
        <f>SUM(G299:G299)</f>
        <v>0</v>
      </c>
      <c r="H300" s="437">
        <f>SUM(H299:H299)</f>
        <v>405000</v>
      </c>
      <c r="I300" s="419"/>
      <c r="J300" s="426"/>
    </row>
    <row r="301" spans="1:10" ht="15" customHeight="1">
      <c r="A301" s="1169" t="s">
        <v>2766</v>
      </c>
      <c r="B301" s="1700" t="s">
        <v>2152</v>
      </c>
      <c r="C301" s="1701"/>
      <c r="D301" s="1701"/>
      <c r="E301" s="1701"/>
      <c r="F301" s="1701"/>
      <c r="G301" s="1701"/>
      <c r="H301" s="1701"/>
      <c r="I301" s="1701"/>
      <c r="J301" s="1702"/>
    </row>
    <row r="302" spans="1:10" ht="15" customHeight="1">
      <c r="A302" s="1163">
        <v>1</v>
      </c>
      <c r="B302" s="202" t="s">
        <v>418</v>
      </c>
      <c r="C302" s="457">
        <v>1929</v>
      </c>
      <c r="D302" s="1100" t="s">
        <v>516</v>
      </c>
      <c r="E302" s="436">
        <v>270000</v>
      </c>
      <c r="F302" s="423"/>
      <c r="G302" s="1093"/>
      <c r="H302" s="436">
        <f>G302+E302</f>
        <v>270000</v>
      </c>
      <c r="I302" s="419"/>
      <c r="J302" s="417"/>
    </row>
    <row r="303" spans="1:10" ht="15" customHeight="1">
      <c r="A303" s="1163">
        <v>2</v>
      </c>
      <c r="B303" s="202" t="s">
        <v>517</v>
      </c>
      <c r="C303" s="457">
        <v>1971</v>
      </c>
      <c r="D303" s="1100" t="s">
        <v>297</v>
      </c>
      <c r="E303" s="436">
        <v>270000</v>
      </c>
      <c r="F303" s="423"/>
      <c r="G303" s="1093"/>
      <c r="H303" s="436">
        <f aca="true" t="shared" si="10" ref="H303:H329">G303+E303</f>
        <v>270000</v>
      </c>
      <c r="I303" s="419"/>
      <c r="J303" s="419"/>
    </row>
    <row r="304" spans="1:10" ht="15" customHeight="1">
      <c r="A304" s="1163">
        <v>3</v>
      </c>
      <c r="B304" s="202" t="s">
        <v>518</v>
      </c>
      <c r="C304" s="457">
        <v>1965</v>
      </c>
      <c r="D304" s="1100" t="s">
        <v>515</v>
      </c>
      <c r="E304" s="436">
        <v>270000</v>
      </c>
      <c r="F304" s="423"/>
      <c r="G304" s="1093"/>
      <c r="H304" s="436">
        <f t="shared" si="10"/>
        <v>270000</v>
      </c>
      <c r="I304" s="419"/>
      <c r="J304" s="419"/>
    </row>
    <row r="305" spans="1:10" ht="15" customHeight="1">
      <c r="A305" s="1163">
        <v>4</v>
      </c>
      <c r="B305" s="202" t="s">
        <v>519</v>
      </c>
      <c r="C305" s="457">
        <v>1971</v>
      </c>
      <c r="D305" s="1100" t="s">
        <v>520</v>
      </c>
      <c r="E305" s="436">
        <v>270000</v>
      </c>
      <c r="F305" s="423"/>
      <c r="G305" s="1093"/>
      <c r="H305" s="436">
        <f t="shared" si="10"/>
        <v>270000</v>
      </c>
      <c r="I305" s="419"/>
      <c r="J305" s="419"/>
    </row>
    <row r="306" spans="1:10" ht="15" customHeight="1">
      <c r="A306" s="1163">
        <v>5</v>
      </c>
      <c r="B306" s="202" t="s">
        <v>521</v>
      </c>
      <c r="C306" s="457">
        <v>1942</v>
      </c>
      <c r="D306" s="1100" t="s">
        <v>382</v>
      </c>
      <c r="E306" s="436">
        <v>270000</v>
      </c>
      <c r="F306" s="423"/>
      <c r="G306" s="1093"/>
      <c r="H306" s="436">
        <f t="shared" si="10"/>
        <v>270000</v>
      </c>
      <c r="I306" s="419"/>
      <c r="J306" s="419"/>
    </row>
    <row r="307" spans="1:10" ht="15" customHeight="1">
      <c r="A307" s="1163">
        <v>6</v>
      </c>
      <c r="B307" s="202" t="s">
        <v>522</v>
      </c>
      <c r="C307" s="457">
        <v>1980</v>
      </c>
      <c r="D307" s="1100" t="s">
        <v>298</v>
      </c>
      <c r="E307" s="436">
        <v>270000</v>
      </c>
      <c r="F307" s="423"/>
      <c r="G307" s="1093"/>
      <c r="H307" s="436">
        <f t="shared" si="10"/>
        <v>270000</v>
      </c>
      <c r="I307" s="419"/>
      <c r="J307" s="419"/>
    </row>
    <row r="308" spans="1:10" ht="15" customHeight="1">
      <c r="A308" s="1163">
        <v>7</v>
      </c>
      <c r="B308" s="202" t="s">
        <v>523</v>
      </c>
      <c r="C308" s="457">
        <v>1972</v>
      </c>
      <c r="D308" s="1100" t="s">
        <v>382</v>
      </c>
      <c r="E308" s="436">
        <v>270000</v>
      </c>
      <c r="F308" s="423"/>
      <c r="G308" s="1093"/>
      <c r="H308" s="436">
        <f t="shared" si="10"/>
        <v>270000</v>
      </c>
      <c r="I308" s="419"/>
      <c r="J308" s="419"/>
    </row>
    <row r="309" spans="1:10" ht="15" customHeight="1">
      <c r="A309" s="1163">
        <v>8</v>
      </c>
      <c r="B309" s="202" t="s">
        <v>524</v>
      </c>
      <c r="C309" s="457">
        <v>1958</v>
      </c>
      <c r="D309" s="1100" t="s">
        <v>515</v>
      </c>
      <c r="E309" s="436">
        <v>270000</v>
      </c>
      <c r="F309" s="423"/>
      <c r="G309" s="1093"/>
      <c r="H309" s="436">
        <f t="shared" si="10"/>
        <v>270000</v>
      </c>
      <c r="I309" s="419"/>
      <c r="J309" s="419"/>
    </row>
    <row r="310" spans="1:10" ht="15" customHeight="1">
      <c r="A310" s="1163">
        <v>9</v>
      </c>
      <c r="B310" s="202" t="s">
        <v>525</v>
      </c>
      <c r="C310" s="457">
        <v>1987</v>
      </c>
      <c r="D310" s="1100" t="s">
        <v>516</v>
      </c>
      <c r="E310" s="436">
        <v>270000</v>
      </c>
      <c r="F310" s="423"/>
      <c r="G310" s="1093"/>
      <c r="H310" s="436">
        <f t="shared" si="10"/>
        <v>270000</v>
      </c>
      <c r="I310" s="419"/>
      <c r="J310" s="417"/>
    </row>
    <row r="311" spans="1:10" ht="15" customHeight="1">
      <c r="A311" s="1163">
        <v>10</v>
      </c>
      <c r="B311" s="202" t="s">
        <v>526</v>
      </c>
      <c r="C311" s="457">
        <v>1951</v>
      </c>
      <c r="D311" s="1100" t="s">
        <v>516</v>
      </c>
      <c r="E311" s="436">
        <v>270000</v>
      </c>
      <c r="F311" s="423"/>
      <c r="G311" s="1093"/>
      <c r="H311" s="436">
        <f t="shared" si="10"/>
        <v>270000</v>
      </c>
      <c r="I311" s="419"/>
      <c r="J311" s="419"/>
    </row>
    <row r="312" spans="1:10" ht="15" customHeight="1">
      <c r="A312" s="1163">
        <v>11</v>
      </c>
      <c r="B312" s="202" t="s">
        <v>527</v>
      </c>
      <c r="C312" s="457">
        <v>1969</v>
      </c>
      <c r="D312" s="1100" t="s">
        <v>296</v>
      </c>
      <c r="E312" s="436">
        <v>270000</v>
      </c>
      <c r="F312" s="423"/>
      <c r="G312" s="1093"/>
      <c r="H312" s="436">
        <f t="shared" si="10"/>
        <v>270000</v>
      </c>
      <c r="I312" s="419"/>
      <c r="J312" s="419"/>
    </row>
    <row r="313" spans="1:10" ht="15" customHeight="1">
      <c r="A313" s="1163">
        <v>12</v>
      </c>
      <c r="B313" s="202" t="s">
        <v>1651</v>
      </c>
      <c r="C313" s="457">
        <v>1958</v>
      </c>
      <c r="D313" s="1100" t="s">
        <v>297</v>
      </c>
      <c r="E313" s="436">
        <v>270000</v>
      </c>
      <c r="F313" s="423"/>
      <c r="G313" s="1093"/>
      <c r="H313" s="436">
        <f t="shared" si="10"/>
        <v>270000</v>
      </c>
      <c r="I313" s="419"/>
      <c r="J313" s="419"/>
    </row>
    <row r="314" spans="1:10" ht="15" customHeight="1">
      <c r="A314" s="1163">
        <v>13</v>
      </c>
      <c r="B314" s="202" t="s">
        <v>1369</v>
      </c>
      <c r="C314" s="457">
        <v>1953</v>
      </c>
      <c r="D314" s="1100" t="s">
        <v>303</v>
      </c>
      <c r="E314" s="436">
        <v>270000</v>
      </c>
      <c r="F314" s="423"/>
      <c r="G314" s="1093"/>
      <c r="H314" s="436">
        <f t="shared" si="10"/>
        <v>270000</v>
      </c>
      <c r="I314" s="419"/>
      <c r="J314" s="419"/>
    </row>
    <row r="315" spans="1:10" ht="15" customHeight="1">
      <c r="A315" s="1163">
        <v>14</v>
      </c>
      <c r="B315" s="202" t="s">
        <v>528</v>
      </c>
      <c r="C315" s="457">
        <v>1942</v>
      </c>
      <c r="D315" s="1100" t="s">
        <v>297</v>
      </c>
      <c r="E315" s="436">
        <v>270000</v>
      </c>
      <c r="F315" s="423"/>
      <c r="G315" s="1093"/>
      <c r="H315" s="436">
        <f t="shared" si="10"/>
        <v>270000</v>
      </c>
      <c r="I315" s="419"/>
      <c r="J315" s="417"/>
    </row>
    <row r="316" spans="1:10" ht="15" customHeight="1">
      <c r="A316" s="1163">
        <v>15</v>
      </c>
      <c r="B316" s="427" t="s">
        <v>326</v>
      </c>
      <c r="C316" s="457">
        <v>1919</v>
      </c>
      <c r="D316" s="1100" t="s">
        <v>410</v>
      </c>
      <c r="E316" s="436">
        <v>270000</v>
      </c>
      <c r="F316" s="423"/>
      <c r="G316" s="1093"/>
      <c r="H316" s="436">
        <f t="shared" si="10"/>
        <v>270000</v>
      </c>
      <c r="I316" s="419"/>
      <c r="J316" s="417"/>
    </row>
    <row r="317" spans="1:10" ht="15" customHeight="1">
      <c r="A317" s="1163">
        <v>16</v>
      </c>
      <c r="B317" s="202" t="s">
        <v>529</v>
      </c>
      <c r="C317" s="457">
        <v>1959</v>
      </c>
      <c r="D317" s="1100" t="s">
        <v>303</v>
      </c>
      <c r="E317" s="436">
        <v>270000</v>
      </c>
      <c r="F317" s="423"/>
      <c r="G317" s="1093"/>
      <c r="H317" s="436">
        <f t="shared" si="10"/>
        <v>270000</v>
      </c>
      <c r="I317" s="419"/>
      <c r="J317" s="419"/>
    </row>
    <row r="318" spans="1:10" ht="15" customHeight="1">
      <c r="A318" s="1163">
        <v>17</v>
      </c>
      <c r="B318" s="202" t="s">
        <v>529</v>
      </c>
      <c r="C318" s="457">
        <v>1959</v>
      </c>
      <c r="D318" s="1100" t="s">
        <v>303</v>
      </c>
      <c r="E318" s="436">
        <v>270000</v>
      </c>
      <c r="F318" s="423"/>
      <c r="G318" s="1093"/>
      <c r="H318" s="436">
        <f t="shared" si="10"/>
        <v>270000</v>
      </c>
      <c r="I318" s="419"/>
      <c r="J318" s="419"/>
    </row>
    <row r="319" spans="1:10" ht="15" customHeight="1">
      <c r="A319" s="1163">
        <v>18</v>
      </c>
      <c r="B319" s="202" t="s">
        <v>530</v>
      </c>
      <c r="C319" s="457">
        <v>1948</v>
      </c>
      <c r="D319" s="1100" t="s">
        <v>410</v>
      </c>
      <c r="E319" s="436">
        <v>270000</v>
      </c>
      <c r="F319" s="423"/>
      <c r="G319" s="1093"/>
      <c r="H319" s="436">
        <f t="shared" si="10"/>
        <v>270000</v>
      </c>
      <c r="I319" s="419"/>
      <c r="J319" s="419"/>
    </row>
    <row r="320" spans="1:10" ht="15" customHeight="1">
      <c r="A320" s="1163">
        <v>19</v>
      </c>
      <c r="B320" s="202" t="s">
        <v>530</v>
      </c>
      <c r="C320" s="457">
        <v>1948</v>
      </c>
      <c r="D320" s="1100" t="s">
        <v>410</v>
      </c>
      <c r="E320" s="436">
        <v>270000</v>
      </c>
      <c r="F320" s="423"/>
      <c r="G320" s="1093"/>
      <c r="H320" s="436">
        <f t="shared" si="10"/>
        <v>270000</v>
      </c>
      <c r="I320" s="419"/>
      <c r="J320" s="419"/>
    </row>
    <row r="321" spans="1:10" ht="15" customHeight="1">
      <c r="A321" s="1163">
        <v>20</v>
      </c>
      <c r="B321" s="202" t="s">
        <v>531</v>
      </c>
      <c r="C321" s="457">
        <v>1955</v>
      </c>
      <c r="D321" s="1100" t="s">
        <v>410</v>
      </c>
      <c r="E321" s="436">
        <v>270000</v>
      </c>
      <c r="F321" s="423"/>
      <c r="G321" s="1093"/>
      <c r="H321" s="436">
        <f t="shared" si="10"/>
        <v>270000</v>
      </c>
      <c r="I321" s="419"/>
      <c r="J321" s="419"/>
    </row>
    <row r="322" spans="1:10" ht="15" customHeight="1">
      <c r="A322" s="1163">
        <v>21</v>
      </c>
      <c r="B322" s="202" t="s">
        <v>532</v>
      </c>
      <c r="C322" s="457">
        <v>1983</v>
      </c>
      <c r="D322" s="1100" t="s">
        <v>296</v>
      </c>
      <c r="E322" s="436">
        <v>270000</v>
      </c>
      <c r="F322" s="423"/>
      <c r="G322" s="1093"/>
      <c r="H322" s="436">
        <f t="shared" si="10"/>
        <v>270000</v>
      </c>
      <c r="I322" s="419"/>
      <c r="J322" s="419"/>
    </row>
    <row r="323" spans="1:10" ht="15" customHeight="1">
      <c r="A323" s="1163">
        <v>22</v>
      </c>
      <c r="B323" s="202" t="s">
        <v>533</v>
      </c>
      <c r="C323" s="457">
        <v>1983</v>
      </c>
      <c r="D323" s="1100" t="s">
        <v>295</v>
      </c>
      <c r="E323" s="436">
        <v>270000</v>
      </c>
      <c r="F323" s="423"/>
      <c r="G323" s="1093"/>
      <c r="H323" s="436">
        <f t="shared" si="10"/>
        <v>270000</v>
      </c>
      <c r="I323" s="419"/>
      <c r="J323" s="419"/>
    </row>
    <row r="324" spans="1:10" ht="15" customHeight="1">
      <c r="A324" s="1163">
        <v>23</v>
      </c>
      <c r="B324" s="202" t="s">
        <v>2771</v>
      </c>
      <c r="C324" s="457">
        <v>1991</v>
      </c>
      <c r="D324" s="1100" t="s">
        <v>429</v>
      </c>
      <c r="E324" s="436">
        <v>270000</v>
      </c>
      <c r="F324" s="423"/>
      <c r="G324" s="1093"/>
      <c r="H324" s="436">
        <f t="shared" si="10"/>
        <v>270000</v>
      </c>
      <c r="I324" s="419"/>
      <c r="J324" s="417"/>
    </row>
    <row r="325" spans="1:10" ht="15" customHeight="1">
      <c r="A325" s="1163">
        <v>24</v>
      </c>
      <c r="B325" s="202" t="s">
        <v>534</v>
      </c>
      <c r="C325" s="457">
        <v>1972</v>
      </c>
      <c r="D325" s="1100" t="s">
        <v>307</v>
      </c>
      <c r="E325" s="436">
        <v>270000</v>
      </c>
      <c r="F325" s="423"/>
      <c r="G325" s="1093"/>
      <c r="H325" s="436">
        <f t="shared" si="10"/>
        <v>270000</v>
      </c>
      <c r="I325" s="419"/>
      <c r="J325" s="419"/>
    </row>
    <row r="326" spans="1:10" ht="15" customHeight="1">
      <c r="A326" s="1163">
        <v>25</v>
      </c>
      <c r="B326" s="202" t="s">
        <v>1569</v>
      </c>
      <c r="C326" s="457">
        <v>1962</v>
      </c>
      <c r="D326" s="1100" t="s">
        <v>313</v>
      </c>
      <c r="E326" s="436">
        <v>270000</v>
      </c>
      <c r="F326" s="423"/>
      <c r="G326" s="1093"/>
      <c r="H326" s="436">
        <f t="shared" si="10"/>
        <v>270000</v>
      </c>
      <c r="I326" s="419"/>
      <c r="J326" s="419"/>
    </row>
    <row r="327" spans="1:10" ht="15" customHeight="1">
      <c r="A327" s="1163">
        <v>26</v>
      </c>
      <c r="B327" s="202" t="s">
        <v>535</v>
      </c>
      <c r="C327" s="457">
        <v>1985</v>
      </c>
      <c r="D327" s="1100" t="s">
        <v>296</v>
      </c>
      <c r="E327" s="436">
        <v>270000</v>
      </c>
      <c r="F327" s="423"/>
      <c r="G327" s="1093"/>
      <c r="H327" s="436">
        <f t="shared" si="10"/>
        <v>270000</v>
      </c>
      <c r="I327" s="419"/>
      <c r="J327" s="419"/>
    </row>
    <row r="328" spans="1:10" ht="15" customHeight="1">
      <c r="A328" s="1163">
        <v>27</v>
      </c>
      <c r="B328" s="202" t="s">
        <v>536</v>
      </c>
      <c r="C328" s="457">
        <v>1983</v>
      </c>
      <c r="D328" s="1100" t="s">
        <v>307</v>
      </c>
      <c r="E328" s="436">
        <v>270000</v>
      </c>
      <c r="F328" s="423"/>
      <c r="G328" s="1093"/>
      <c r="H328" s="436">
        <f t="shared" si="10"/>
        <v>270000</v>
      </c>
      <c r="I328" s="419"/>
      <c r="J328" s="419"/>
    </row>
    <row r="329" spans="1:10" ht="15" customHeight="1">
      <c r="A329" s="1163">
        <v>28</v>
      </c>
      <c r="B329" s="202" t="s">
        <v>2783</v>
      </c>
      <c r="C329" s="457">
        <v>1958</v>
      </c>
      <c r="D329" s="1100"/>
      <c r="E329" s="436">
        <v>270000</v>
      </c>
      <c r="F329" s="423"/>
      <c r="G329" s="1093"/>
      <c r="H329" s="436">
        <f t="shared" si="10"/>
        <v>270000</v>
      </c>
      <c r="I329" s="419"/>
      <c r="J329" s="419"/>
    </row>
    <row r="330" spans="1:10" ht="15" customHeight="1">
      <c r="A330" s="1164"/>
      <c r="B330" s="424" t="s">
        <v>478</v>
      </c>
      <c r="C330" s="457"/>
      <c r="D330" s="1100"/>
      <c r="E330" s="1084">
        <f>SUM(E302:E329)</f>
        <v>7560000</v>
      </c>
      <c r="F330" s="449"/>
      <c r="G330" s="1092"/>
      <c r="H330" s="1084">
        <f>SUM(H302:H329)</f>
        <v>7560000</v>
      </c>
      <c r="I330" s="419"/>
      <c r="J330" s="419"/>
    </row>
    <row r="331" spans="1:10" ht="15" customHeight="1">
      <c r="A331" s="1114"/>
      <c r="B331" s="1695" t="s">
        <v>1238</v>
      </c>
      <c r="C331" s="1696"/>
      <c r="D331" s="1696"/>
      <c r="E331" s="1696"/>
      <c r="F331" s="1696"/>
      <c r="G331" s="1696"/>
      <c r="H331" s="1696"/>
      <c r="I331" s="1696"/>
      <c r="J331" s="1697"/>
    </row>
    <row r="332" spans="1:10" ht="15" customHeight="1">
      <c r="A332" s="1114">
        <v>1</v>
      </c>
      <c r="B332" s="1525" t="s">
        <v>238</v>
      </c>
      <c r="C332" s="1526"/>
      <c r="D332" s="1526"/>
      <c r="E332" s="1011" t="s">
        <v>1770</v>
      </c>
      <c r="F332" s="454"/>
      <c r="G332" s="1036"/>
      <c r="H332" s="436">
        <v>5400000</v>
      </c>
      <c r="I332" s="454"/>
      <c r="J332" s="412"/>
    </row>
    <row r="333" spans="1:11" ht="15" customHeight="1">
      <c r="A333" s="1163"/>
      <c r="B333" s="1703" t="s">
        <v>478</v>
      </c>
      <c r="C333" s="1704"/>
      <c r="D333" s="1705"/>
      <c r="E333" s="1081"/>
      <c r="F333" s="439"/>
      <c r="G333" s="459"/>
      <c r="H333" s="1081">
        <f>SUM(H332:H332)</f>
        <v>5400000</v>
      </c>
      <c r="I333" s="419"/>
      <c r="J333" s="419"/>
      <c r="K333" s="7" t="s">
        <v>1960</v>
      </c>
    </row>
    <row r="334" spans="1:10" ht="15" customHeight="1">
      <c r="A334" s="1163"/>
      <c r="B334" s="458" t="s">
        <v>537</v>
      </c>
      <c r="C334" s="1075"/>
      <c r="D334" s="1108"/>
      <c r="E334" s="437">
        <f>E330+E300+E297+E286+E279+E263+E229+E220+E165+E40+E34+E23+E20+E12+E333</f>
        <v>109890000</v>
      </c>
      <c r="F334" s="459"/>
      <c r="G334" s="459">
        <f>G330+G300+G297+G286+G279+G263+G229+G220+G165+G40+G34+G23+G20+G12+G333</f>
        <v>270000</v>
      </c>
      <c r="H334" s="437">
        <f>H330+H300+H297+H286+H279+H263+H229+H220+H165+H40+H34+H23+H20+H12+H333</f>
        <v>115560000</v>
      </c>
      <c r="I334" s="426"/>
      <c r="J334" s="426"/>
    </row>
    <row r="335" spans="1:10" ht="15" customHeight="1">
      <c r="A335" s="1170"/>
      <c r="B335" s="1698" t="s">
        <v>239</v>
      </c>
      <c r="C335" s="1698"/>
      <c r="D335" s="1698"/>
      <c r="E335" s="1698"/>
      <c r="F335" s="1698"/>
      <c r="G335" s="1698"/>
      <c r="H335" s="1698"/>
      <c r="I335" s="1698"/>
      <c r="J335" s="93"/>
    </row>
    <row r="336" spans="1:10" ht="15" customHeight="1">
      <c r="A336" s="460"/>
      <c r="B336" s="90"/>
      <c r="C336" s="1053"/>
      <c r="D336" s="1685" t="s">
        <v>1418</v>
      </c>
      <c r="E336" s="1685"/>
      <c r="F336" s="1685"/>
      <c r="G336" s="1685"/>
      <c r="H336" s="1685"/>
      <c r="I336" s="1685"/>
      <c r="J336" s="1685"/>
    </row>
    <row r="337" spans="1:10" ht="15" customHeight="1">
      <c r="A337" s="460"/>
      <c r="B337" s="37" t="s">
        <v>194</v>
      </c>
      <c r="C337" s="1053"/>
      <c r="D337" s="584" t="s">
        <v>538</v>
      </c>
      <c r="E337" s="584" t="s">
        <v>1956</v>
      </c>
      <c r="F337" s="37"/>
      <c r="G337" s="398"/>
      <c r="H337" s="584"/>
      <c r="I337" s="37"/>
      <c r="J337" s="90"/>
    </row>
    <row r="338" spans="1:10" ht="15" customHeight="1">
      <c r="A338" s="460"/>
      <c r="B338" s="92"/>
      <c r="C338" s="1053"/>
      <c r="D338" s="1109"/>
      <c r="E338" s="595"/>
      <c r="F338" s="92"/>
      <c r="G338" s="1038"/>
      <c r="H338" s="595"/>
      <c r="I338" s="92"/>
      <c r="J338" s="92"/>
    </row>
    <row r="339" spans="1:10" ht="15" customHeight="1">
      <c r="A339" s="460"/>
      <c r="B339" s="92"/>
      <c r="C339" s="1053"/>
      <c r="D339" s="1109"/>
      <c r="E339" s="595"/>
      <c r="F339" s="92"/>
      <c r="G339" s="1038"/>
      <c r="H339" s="595"/>
      <c r="I339" s="92"/>
      <c r="J339" s="92"/>
    </row>
    <row r="340" spans="1:10" ht="15" customHeight="1">
      <c r="A340" s="460"/>
      <c r="B340" s="92"/>
      <c r="C340" s="1053"/>
      <c r="D340" s="1109"/>
      <c r="E340" s="595"/>
      <c r="F340" s="92"/>
      <c r="G340" s="1038"/>
      <c r="H340" s="595"/>
      <c r="I340" s="92"/>
      <c r="J340" s="92"/>
    </row>
    <row r="341" spans="1:10" ht="15" customHeight="1">
      <c r="A341" s="1699" t="s">
        <v>1887</v>
      </c>
      <c r="B341" s="1699"/>
      <c r="C341" s="1699"/>
      <c r="D341" s="1399" t="s">
        <v>1597</v>
      </c>
      <c r="E341" s="1399"/>
      <c r="F341" s="1684"/>
      <c r="G341" s="1684"/>
      <c r="H341" s="1684"/>
      <c r="I341" s="93"/>
      <c r="J341" s="93"/>
    </row>
    <row r="342" spans="1:10" ht="15" customHeight="1">
      <c r="A342" s="1454" t="s">
        <v>1237</v>
      </c>
      <c r="B342" s="1454"/>
      <c r="C342" s="1454"/>
      <c r="D342" s="1454"/>
      <c r="E342" s="1454"/>
      <c r="F342" s="1454"/>
      <c r="G342" s="1454"/>
      <c r="H342" s="1454"/>
      <c r="I342" s="1454"/>
      <c r="J342" s="1454"/>
    </row>
    <row r="343" spans="1:10" ht="15" customHeight="1">
      <c r="A343" s="460"/>
      <c r="B343" s="37" t="s">
        <v>2541</v>
      </c>
      <c r="C343" s="398" t="s">
        <v>2542</v>
      </c>
      <c r="D343" s="584"/>
      <c r="E343" s="584"/>
      <c r="F343" s="37"/>
      <c r="G343" s="398"/>
      <c r="H343" s="584"/>
      <c r="I343" s="38"/>
      <c r="J343" s="36"/>
    </row>
    <row r="344" spans="1:10" ht="15" customHeight="1">
      <c r="A344" s="460"/>
      <c r="B344" s="93"/>
      <c r="C344" s="461"/>
      <c r="D344" s="585"/>
      <c r="E344" s="585"/>
      <c r="F344" s="93"/>
      <c r="G344" s="462"/>
      <c r="H344" s="603"/>
      <c r="I344" s="93"/>
      <c r="J344" s="93"/>
    </row>
    <row r="345" spans="1:10" ht="15" customHeight="1">
      <c r="A345" s="460"/>
      <c r="B345" s="93"/>
      <c r="C345" s="461"/>
      <c r="D345" s="585"/>
      <c r="E345" s="585"/>
      <c r="F345" s="93"/>
      <c r="G345" s="462"/>
      <c r="H345" s="603"/>
      <c r="I345" s="93"/>
      <c r="J345" s="93"/>
    </row>
    <row r="346" spans="1:10" ht="15" customHeight="1">
      <c r="A346" s="460"/>
      <c r="B346" s="93"/>
      <c r="C346" s="461"/>
      <c r="D346" s="585"/>
      <c r="E346" s="585"/>
      <c r="F346" s="93"/>
      <c r="G346" s="462"/>
      <c r="H346" s="603"/>
      <c r="I346" s="93"/>
      <c r="J346" s="93"/>
    </row>
    <row r="347" spans="1:10" ht="15" customHeight="1">
      <c r="A347" s="460"/>
      <c r="B347" s="93"/>
      <c r="C347" s="461"/>
      <c r="D347" s="585"/>
      <c r="E347" s="585"/>
      <c r="F347" s="93"/>
      <c r="G347" s="462"/>
      <c r="H347" s="603"/>
      <c r="I347" s="93"/>
      <c r="J347" s="93"/>
    </row>
    <row r="348" spans="1:10" ht="15" customHeight="1">
      <c r="A348" s="460"/>
      <c r="B348" s="93"/>
      <c r="C348" s="461"/>
      <c r="D348" s="585"/>
      <c r="E348" s="585"/>
      <c r="F348" s="461"/>
      <c r="G348" s="462"/>
      <c r="H348" s="603"/>
      <c r="I348" s="461"/>
      <c r="J348" s="461"/>
    </row>
    <row r="349" spans="1:10" ht="15" customHeight="1">
      <c r="A349" s="460"/>
      <c r="F349" s="461"/>
      <c r="G349" s="462"/>
      <c r="H349" s="603"/>
      <c r="I349" s="461"/>
      <c r="J349" s="461"/>
    </row>
    <row r="350" spans="1:10" ht="15" customHeight="1">
      <c r="A350" s="460" t="s">
        <v>1552</v>
      </c>
      <c r="F350" s="461"/>
      <c r="G350" s="462"/>
      <c r="H350" s="603"/>
      <c r="I350" s="461"/>
      <c r="J350" s="461"/>
    </row>
  </sheetData>
  <mergeCells count="39">
    <mergeCell ref="A5:A7"/>
    <mergeCell ref="B5:B7"/>
    <mergeCell ref="C5:C7"/>
    <mergeCell ref="D5:D7"/>
    <mergeCell ref="A1:C1"/>
    <mergeCell ref="A2:C2"/>
    <mergeCell ref="B3:J3"/>
    <mergeCell ref="E4:G4"/>
    <mergeCell ref="I4:J4"/>
    <mergeCell ref="F6:F7"/>
    <mergeCell ref="E5:E7"/>
    <mergeCell ref="H5:H7"/>
    <mergeCell ref="F5:G5"/>
    <mergeCell ref="G6:G7"/>
    <mergeCell ref="B280:J280"/>
    <mergeCell ref="B287:J287"/>
    <mergeCell ref="B35:J35"/>
    <mergeCell ref="B41:J41"/>
    <mergeCell ref="B166:J166"/>
    <mergeCell ref="I5:I7"/>
    <mergeCell ref="J5:J7"/>
    <mergeCell ref="A298:J298"/>
    <mergeCell ref="B221:J221"/>
    <mergeCell ref="B230:J230"/>
    <mergeCell ref="B21:J21"/>
    <mergeCell ref="A23:C23"/>
    <mergeCell ref="B24:J24"/>
    <mergeCell ref="B264:J264"/>
    <mergeCell ref="B8:J8"/>
    <mergeCell ref="B301:J301"/>
    <mergeCell ref="B331:J331"/>
    <mergeCell ref="B333:D333"/>
    <mergeCell ref="B332:D332"/>
    <mergeCell ref="B335:I335"/>
    <mergeCell ref="A342:J342"/>
    <mergeCell ref="D336:J336"/>
    <mergeCell ref="A341:C341"/>
    <mergeCell ref="D341:E341"/>
    <mergeCell ref="F341:H341"/>
  </mergeCells>
  <printOptions/>
  <pageMargins left="0.4" right="0.21" top="0.27" bottom="0.45" header="0.25" footer="0.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6"/>
  <sheetViews>
    <sheetView workbookViewId="0" topLeftCell="A1">
      <selection activeCell="A436" sqref="A436:J436"/>
    </sheetView>
  </sheetViews>
  <sheetFormatPr defaultColWidth="9.00390625" defaultRowHeight="15" customHeight="1"/>
  <cols>
    <col min="1" max="1" width="6.125" style="726" customWidth="1"/>
    <col min="2" max="2" width="20.75390625" style="280" customWidth="1"/>
    <col min="3" max="3" width="5.75390625" style="726" customWidth="1"/>
    <col min="4" max="4" width="7.875" style="1121" customWidth="1"/>
    <col min="5" max="5" width="11.50390625" style="705" customWidth="1"/>
    <col min="6" max="6" width="5.25390625" style="70" customWidth="1"/>
    <col min="7" max="7" width="9.875" style="726" customWidth="1"/>
    <col min="8" max="8" width="11.625" style="705" customWidth="1"/>
    <col min="9" max="9" width="7.75390625" style="70" customWidth="1"/>
    <col min="10" max="10" width="8.625" style="70" customWidth="1"/>
    <col min="11" max="16384" width="9.00390625" style="70" customWidth="1"/>
  </cols>
  <sheetData>
    <row r="1" spans="1:2" ht="15" customHeight="1">
      <c r="A1" s="1468" t="s">
        <v>2317</v>
      </c>
      <c r="B1" s="1468"/>
    </row>
    <row r="2" spans="1:10" ht="15" customHeight="1">
      <c r="A2" s="1468" t="s">
        <v>1310</v>
      </c>
      <c r="B2" s="1468"/>
      <c r="F2" s="281"/>
      <c r="I2" s="281"/>
      <c r="J2" s="281"/>
    </row>
    <row r="3" spans="2:10" ht="15" customHeight="1">
      <c r="B3" s="1472" t="s">
        <v>1989</v>
      </c>
      <c r="C3" s="1472"/>
      <c r="D3" s="1472"/>
      <c r="E3" s="1472"/>
      <c r="F3" s="1472"/>
      <c r="G3" s="1472"/>
      <c r="H3" s="1472"/>
      <c r="I3" s="1472"/>
      <c r="J3" s="1472"/>
    </row>
    <row r="4" spans="2:10" ht="15" customHeight="1">
      <c r="B4" s="581"/>
      <c r="C4" s="1014"/>
      <c r="D4" s="1468" t="s">
        <v>1415</v>
      </c>
      <c r="E4" s="1468"/>
      <c r="F4" s="1468"/>
      <c r="G4" s="463"/>
      <c r="H4" s="1468" t="s">
        <v>2159</v>
      </c>
      <c r="I4" s="1468"/>
      <c r="J4" s="42"/>
    </row>
    <row r="5" spans="1:10" ht="15" customHeight="1">
      <c r="A5" s="1765" t="s">
        <v>1875</v>
      </c>
      <c r="B5" s="1763" t="s">
        <v>1876</v>
      </c>
      <c r="C5" s="1650" t="s">
        <v>1883</v>
      </c>
      <c r="D5" s="1650" t="s">
        <v>1885</v>
      </c>
      <c r="E5" s="1652" t="s">
        <v>1877</v>
      </c>
      <c r="F5" s="1660" t="s">
        <v>1878</v>
      </c>
      <c r="G5" s="1661"/>
      <c r="H5" s="1652" t="s">
        <v>1882</v>
      </c>
      <c r="I5" s="1763" t="s">
        <v>1881</v>
      </c>
      <c r="J5" s="1652" t="s">
        <v>2231</v>
      </c>
    </row>
    <row r="6" spans="1:10" ht="15" customHeight="1">
      <c r="A6" s="1765"/>
      <c r="B6" s="1764"/>
      <c r="C6" s="1651"/>
      <c r="D6" s="1651"/>
      <c r="E6" s="1653"/>
      <c r="F6" s="283" t="s">
        <v>1269</v>
      </c>
      <c r="G6" s="893" t="s">
        <v>1879</v>
      </c>
      <c r="H6" s="1653"/>
      <c r="I6" s="1764"/>
      <c r="J6" s="1653"/>
    </row>
    <row r="7" spans="1:10" ht="15" customHeight="1">
      <c r="A7" s="1416" t="s">
        <v>1273</v>
      </c>
      <c r="B7" s="1409"/>
      <c r="C7" s="1409"/>
      <c r="D7" s="1409"/>
      <c r="E7" s="1409"/>
      <c r="F7" s="1409"/>
      <c r="G7" s="1409"/>
      <c r="H7" s="1409"/>
      <c r="I7" s="1409"/>
      <c r="J7" s="1410"/>
    </row>
    <row r="8" spans="1:10" ht="15" customHeight="1">
      <c r="A8" s="711">
        <v>1</v>
      </c>
      <c r="B8" s="53" t="s">
        <v>1744</v>
      </c>
      <c r="C8" s="1113">
        <v>2000</v>
      </c>
      <c r="D8" s="286" t="s">
        <v>925</v>
      </c>
      <c r="E8" s="1123">
        <v>0</v>
      </c>
      <c r="F8" s="64"/>
      <c r="G8" s="289"/>
      <c r="H8" s="1123">
        <f>E8+G8</f>
        <v>0</v>
      </c>
      <c r="I8" s="59" t="s">
        <v>1924</v>
      </c>
      <c r="J8" s="284" t="s">
        <v>1925</v>
      </c>
    </row>
    <row r="9" spans="1:10" ht="15" customHeight="1">
      <c r="A9" s="711">
        <v>2</v>
      </c>
      <c r="B9" s="53" t="s">
        <v>1529</v>
      </c>
      <c r="C9" s="1113">
        <v>2002</v>
      </c>
      <c r="D9" s="286" t="s">
        <v>1530</v>
      </c>
      <c r="E9" s="1123">
        <v>405000</v>
      </c>
      <c r="F9" s="64"/>
      <c r="G9" s="289"/>
      <c r="H9" s="1123">
        <f>E9+G9</f>
        <v>405000</v>
      </c>
      <c r="I9" s="59"/>
      <c r="J9" s="284"/>
    </row>
    <row r="10" spans="1:10" ht="15" customHeight="1">
      <c r="A10" s="1760" t="s">
        <v>1952</v>
      </c>
      <c r="B10" s="1761"/>
      <c r="C10" s="1761"/>
      <c r="D10" s="1762"/>
      <c r="E10" s="300">
        <f>SUM(E8:E9)</f>
        <v>405000</v>
      </c>
      <c r="F10" s="64"/>
      <c r="G10" s="289"/>
      <c r="H10" s="300">
        <f>SUM(H8:H9)</f>
        <v>405000</v>
      </c>
      <c r="I10" s="59"/>
      <c r="J10" s="284"/>
    </row>
    <row r="11" spans="1:10" ht="15" customHeight="1">
      <c r="A11" s="1416" t="s">
        <v>1272</v>
      </c>
      <c r="B11" s="1409"/>
      <c r="C11" s="1409"/>
      <c r="D11" s="1409"/>
      <c r="E11" s="1409"/>
      <c r="F11" s="1409"/>
      <c r="G11" s="1409"/>
      <c r="H11" s="1409"/>
      <c r="I11" s="1409"/>
      <c r="J11" s="1410"/>
    </row>
    <row r="12" spans="1:10" ht="15" customHeight="1">
      <c r="A12" s="711">
        <v>1</v>
      </c>
      <c r="B12" s="50" t="s">
        <v>830</v>
      </c>
      <c r="C12" s="1113">
        <v>1938</v>
      </c>
      <c r="D12" s="286" t="s">
        <v>831</v>
      </c>
      <c r="E12" s="1123">
        <v>405000</v>
      </c>
      <c r="F12" s="51"/>
      <c r="G12" s="289"/>
      <c r="H12" s="301">
        <f>E12+G12</f>
        <v>405000</v>
      </c>
      <c r="I12" s="56"/>
      <c r="J12" s="59"/>
    </row>
    <row r="13" spans="1:10" ht="15" customHeight="1">
      <c r="A13" s="1752" t="s">
        <v>1952</v>
      </c>
      <c r="B13" s="1752"/>
      <c r="C13" s="1752"/>
      <c r="D13" s="1752"/>
      <c r="E13" s="295">
        <f>SUM(E12:E12)</f>
        <v>405000</v>
      </c>
      <c r="F13" s="296"/>
      <c r="G13" s="296"/>
      <c r="H13" s="295">
        <f>SUM(H12:H12)</f>
        <v>405000</v>
      </c>
      <c r="I13" s="294"/>
      <c r="J13" s="294"/>
    </row>
    <row r="14" spans="1:10" ht="15" customHeight="1">
      <c r="A14" s="1746" t="s">
        <v>1271</v>
      </c>
      <c r="B14" s="1747"/>
      <c r="C14" s="1747"/>
      <c r="D14" s="1747"/>
      <c r="E14" s="1747"/>
      <c r="F14" s="1747"/>
      <c r="G14" s="1747"/>
      <c r="H14" s="1747"/>
      <c r="I14" s="1747"/>
      <c r="J14" s="1748"/>
    </row>
    <row r="15" spans="1:10" ht="15" customHeight="1">
      <c r="A15" s="711">
        <v>1</v>
      </c>
      <c r="B15" s="50" t="s">
        <v>2783</v>
      </c>
      <c r="C15" s="1113">
        <v>1934</v>
      </c>
      <c r="D15" s="286" t="s">
        <v>829</v>
      </c>
      <c r="E15" s="1123">
        <v>540000</v>
      </c>
      <c r="F15" s="51"/>
      <c r="G15" s="289"/>
      <c r="H15" s="301">
        <f>E15+G15</f>
        <v>540000</v>
      </c>
      <c r="I15" s="56"/>
      <c r="J15" s="59"/>
    </row>
    <row r="16" spans="1:10" ht="15" customHeight="1">
      <c r="A16" s="1749" t="s">
        <v>1952</v>
      </c>
      <c r="B16" s="1749"/>
      <c r="C16" s="1749"/>
      <c r="D16" s="1749"/>
      <c r="E16" s="295">
        <f>SUM(E15:E15)</f>
        <v>540000</v>
      </c>
      <c r="F16" s="55">
        <v>0</v>
      </c>
      <c r="G16" s="815">
        <f>SUM(G15:G15)</f>
        <v>0</v>
      </c>
      <c r="H16" s="295">
        <f>SUM(H15:H15)</f>
        <v>540000</v>
      </c>
      <c r="I16" s="56"/>
      <c r="J16" s="59"/>
    </row>
    <row r="17" spans="1:10" ht="15" customHeight="1">
      <c r="A17" s="1743" t="s">
        <v>1270</v>
      </c>
      <c r="B17" s="1744"/>
      <c r="C17" s="1744"/>
      <c r="D17" s="1744"/>
      <c r="E17" s="1744"/>
      <c r="F17" s="1744"/>
      <c r="G17" s="1744"/>
      <c r="H17" s="1744"/>
      <c r="I17" s="1744"/>
      <c r="J17" s="1745"/>
    </row>
    <row r="18" spans="1:10" ht="15" customHeight="1">
      <c r="A18" s="711">
        <v>1</v>
      </c>
      <c r="B18" s="50" t="s">
        <v>935</v>
      </c>
      <c r="C18" s="1113">
        <v>1927</v>
      </c>
      <c r="D18" s="286" t="s">
        <v>839</v>
      </c>
      <c r="E18" s="1123">
        <v>0</v>
      </c>
      <c r="F18" s="51"/>
      <c r="G18" s="289"/>
      <c r="H18" s="301">
        <f aca="true" t="shared" si="0" ref="H18:H52">E18+G18</f>
        <v>0</v>
      </c>
      <c r="I18" s="56" t="s">
        <v>1922</v>
      </c>
      <c r="J18" s="59"/>
    </row>
    <row r="19" spans="1:10" ht="15" customHeight="1">
      <c r="A19" s="711">
        <v>2</v>
      </c>
      <c r="B19" s="50" t="s">
        <v>943</v>
      </c>
      <c r="C19" s="1113">
        <v>1929</v>
      </c>
      <c r="D19" s="286" t="s">
        <v>839</v>
      </c>
      <c r="E19" s="1123">
        <v>270000</v>
      </c>
      <c r="F19" s="51"/>
      <c r="G19" s="289"/>
      <c r="H19" s="301">
        <f t="shared" si="0"/>
        <v>270000</v>
      </c>
      <c r="I19" s="56"/>
      <c r="J19" s="59"/>
    </row>
    <row r="20" spans="1:10" ht="15" customHeight="1">
      <c r="A20" s="711">
        <v>3</v>
      </c>
      <c r="B20" s="50" t="s">
        <v>948</v>
      </c>
      <c r="C20" s="1113">
        <v>1928</v>
      </c>
      <c r="D20" s="286" t="s">
        <v>839</v>
      </c>
      <c r="E20" s="1123">
        <v>270000</v>
      </c>
      <c r="F20" s="51"/>
      <c r="G20" s="289"/>
      <c r="H20" s="301">
        <f t="shared" si="0"/>
        <v>270000</v>
      </c>
      <c r="I20" s="56"/>
      <c r="J20" s="59"/>
    </row>
    <row r="21" spans="1:10" ht="15" customHeight="1">
      <c r="A21" s="711">
        <v>4</v>
      </c>
      <c r="B21" s="50" t="s">
        <v>930</v>
      </c>
      <c r="C21" s="1113">
        <v>1924</v>
      </c>
      <c r="D21" s="286" t="s">
        <v>827</v>
      </c>
      <c r="E21" s="1123">
        <v>270000</v>
      </c>
      <c r="F21" s="51"/>
      <c r="G21" s="289"/>
      <c r="H21" s="301">
        <f t="shared" si="0"/>
        <v>270000</v>
      </c>
      <c r="I21" s="56"/>
      <c r="J21" s="59"/>
    </row>
    <row r="22" spans="1:10" ht="15" customHeight="1">
      <c r="A22" s="711">
        <v>5</v>
      </c>
      <c r="B22" s="50" t="s">
        <v>932</v>
      </c>
      <c r="C22" s="1113">
        <v>1920</v>
      </c>
      <c r="D22" s="286" t="s">
        <v>827</v>
      </c>
      <c r="E22" s="1123">
        <v>270000</v>
      </c>
      <c r="F22" s="51"/>
      <c r="G22" s="289"/>
      <c r="H22" s="301">
        <f t="shared" si="0"/>
        <v>270000</v>
      </c>
      <c r="I22" s="56"/>
      <c r="J22" s="59"/>
    </row>
    <row r="23" spans="1:10" ht="15" customHeight="1">
      <c r="A23" s="711">
        <v>6</v>
      </c>
      <c r="B23" s="50" t="s">
        <v>944</v>
      </c>
      <c r="C23" s="1113">
        <v>1929</v>
      </c>
      <c r="D23" s="286" t="s">
        <v>827</v>
      </c>
      <c r="E23" s="1123">
        <v>270000</v>
      </c>
      <c r="F23" s="51"/>
      <c r="G23" s="289"/>
      <c r="H23" s="301">
        <f t="shared" si="0"/>
        <v>270000</v>
      </c>
      <c r="I23" s="56"/>
      <c r="J23" s="59"/>
    </row>
    <row r="24" spans="1:10" ht="15" customHeight="1">
      <c r="A24" s="711">
        <v>7</v>
      </c>
      <c r="B24" s="50" t="s">
        <v>1556</v>
      </c>
      <c r="C24" s="1113">
        <v>1932</v>
      </c>
      <c r="D24" s="286" t="s">
        <v>827</v>
      </c>
      <c r="E24" s="1123">
        <v>270000</v>
      </c>
      <c r="F24" s="51"/>
      <c r="G24" s="289"/>
      <c r="H24" s="301">
        <f t="shared" si="0"/>
        <v>270000</v>
      </c>
      <c r="I24" s="56"/>
      <c r="J24" s="59"/>
    </row>
    <row r="25" spans="1:10" ht="15" customHeight="1">
      <c r="A25" s="711">
        <v>8</v>
      </c>
      <c r="B25" s="50" t="s">
        <v>964</v>
      </c>
      <c r="C25" s="1113">
        <v>1933</v>
      </c>
      <c r="D25" s="618" t="s">
        <v>827</v>
      </c>
      <c r="E25" s="1123">
        <v>270000</v>
      </c>
      <c r="F25" s="51"/>
      <c r="G25" s="289"/>
      <c r="H25" s="301">
        <f t="shared" si="0"/>
        <v>270000</v>
      </c>
      <c r="I25" s="56"/>
      <c r="J25" s="59"/>
    </row>
    <row r="26" spans="1:10" ht="15" customHeight="1">
      <c r="A26" s="711">
        <v>9</v>
      </c>
      <c r="B26" s="53" t="s">
        <v>967</v>
      </c>
      <c r="C26" s="711">
        <v>1933</v>
      </c>
      <c r="D26" s="618" t="s">
        <v>827</v>
      </c>
      <c r="E26" s="1123">
        <v>270000</v>
      </c>
      <c r="F26" s="51"/>
      <c r="G26" s="289"/>
      <c r="H26" s="301">
        <f t="shared" si="0"/>
        <v>270000</v>
      </c>
      <c r="I26" s="59"/>
      <c r="J26" s="59"/>
    </row>
    <row r="27" spans="1:10" ht="15" customHeight="1">
      <c r="A27" s="711">
        <v>10</v>
      </c>
      <c r="B27" s="53" t="s">
        <v>974</v>
      </c>
      <c r="C27" s="711">
        <v>1934</v>
      </c>
      <c r="D27" s="618" t="s">
        <v>827</v>
      </c>
      <c r="E27" s="1123">
        <v>270000</v>
      </c>
      <c r="F27" s="51"/>
      <c r="G27" s="289"/>
      <c r="H27" s="301">
        <f t="shared" si="0"/>
        <v>270000</v>
      </c>
      <c r="I27" s="59"/>
      <c r="J27" s="59"/>
    </row>
    <row r="28" spans="1:10" ht="15" customHeight="1">
      <c r="A28" s="711">
        <v>11</v>
      </c>
      <c r="B28" s="53" t="s">
        <v>975</v>
      </c>
      <c r="C28" s="711">
        <v>1934</v>
      </c>
      <c r="D28" s="618" t="s">
        <v>827</v>
      </c>
      <c r="E28" s="1123">
        <v>270000</v>
      </c>
      <c r="F28" s="51"/>
      <c r="G28" s="289"/>
      <c r="H28" s="301">
        <f t="shared" si="0"/>
        <v>270000</v>
      </c>
      <c r="I28" s="59"/>
      <c r="J28" s="59"/>
    </row>
    <row r="29" spans="1:10" ht="15" customHeight="1">
      <c r="A29" s="711">
        <v>12</v>
      </c>
      <c r="B29" s="53" t="s">
        <v>978</v>
      </c>
      <c r="C29" s="711">
        <v>1934</v>
      </c>
      <c r="D29" s="618" t="s">
        <v>827</v>
      </c>
      <c r="E29" s="1123">
        <v>270000</v>
      </c>
      <c r="F29" s="285"/>
      <c r="G29" s="289"/>
      <c r="H29" s="301">
        <f t="shared" si="0"/>
        <v>270000</v>
      </c>
      <c r="I29" s="59"/>
      <c r="J29" s="59"/>
    </row>
    <row r="30" spans="1:10" ht="15" customHeight="1">
      <c r="A30" s="711">
        <v>13</v>
      </c>
      <c r="B30" s="53" t="s">
        <v>1605</v>
      </c>
      <c r="C30" s="711">
        <v>1935</v>
      </c>
      <c r="D30" s="618" t="s">
        <v>827</v>
      </c>
      <c r="E30" s="1123">
        <v>270000</v>
      </c>
      <c r="F30" s="285"/>
      <c r="G30" s="289"/>
      <c r="H30" s="301">
        <f t="shared" si="0"/>
        <v>270000</v>
      </c>
      <c r="I30" s="59"/>
      <c r="J30" s="59"/>
    </row>
    <row r="31" spans="1:10" ht="15" customHeight="1">
      <c r="A31" s="711">
        <v>14</v>
      </c>
      <c r="B31" s="50" t="s">
        <v>939</v>
      </c>
      <c r="C31" s="1113">
        <v>1929</v>
      </c>
      <c r="D31" s="286" t="s">
        <v>923</v>
      </c>
      <c r="E31" s="1123">
        <v>270000</v>
      </c>
      <c r="F31" s="51"/>
      <c r="G31" s="289"/>
      <c r="H31" s="301">
        <f t="shared" si="0"/>
        <v>270000</v>
      </c>
      <c r="I31" s="56"/>
      <c r="J31" s="59"/>
    </row>
    <row r="32" spans="1:10" ht="15" customHeight="1">
      <c r="A32" s="711">
        <v>15</v>
      </c>
      <c r="B32" s="50" t="s">
        <v>940</v>
      </c>
      <c r="C32" s="1113">
        <v>1927</v>
      </c>
      <c r="D32" s="286" t="s">
        <v>923</v>
      </c>
      <c r="E32" s="1123">
        <v>270000</v>
      </c>
      <c r="F32" s="51"/>
      <c r="G32" s="289"/>
      <c r="H32" s="301">
        <f t="shared" si="0"/>
        <v>270000</v>
      </c>
      <c r="I32" s="56"/>
      <c r="J32" s="59"/>
    </row>
    <row r="33" spans="1:10" ht="15" customHeight="1">
      <c r="A33" s="711">
        <v>16</v>
      </c>
      <c r="B33" s="50" t="s">
        <v>941</v>
      </c>
      <c r="C33" s="1113">
        <v>1927</v>
      </c>
      <c r="D33" s="286" t="s">
        <v>923</v>
      </c>
      <c r="E33" s="1123">
        <v>270000</v>
      </c>
      <c r="F33" s="51"/>
      <c r="G33" s="289"/>
      <c r="H33" s="301">
        <f t="shared" si="0"/>
        <v>270000</v>
      </c>
      <c r="I33" s="56"/>
      <c r="J33" s="59"/>
    </row>
    <row r="34" spans="1:10" ht="15" customHeight="1">
      <c r="A34" s="711">
        <v>17</v>
      </c>
      <c r="B34" s="50" t="s">
        <v>89</v>
      </c>
      <c r="C34" s="1113">
        <v>1927</v>
      </c>
      <c r="D34" s="286" t="s">
        <v>923</v>
      </c>
      <c r="E34" s="1123">
        <v>270000</v>
      </c>
      <c r="F34" s="51"/>
      <c r="G34" s="289"/>
      <c r="H34" s="301">
        <f t="shared" si="0"/>
        <v>270000</v>
      </c>
      <c r="I34" s="56"/>
      <c r="J34" s="59"/>
    </row>
    <row r="35" spans="1:10" ht="15" customHeight="1">
      <c r="A35" s="711">
        <v>18</v>
      </c>
      <c r="B35" s="50" t="s">
        <v>945</v>
      </c>
      <c r="C35" s="1113">
        <v>1929</v>
      </c>
      <c r="D35" s="286" t="s">
        <v>923</v>
      </c>
      <c r="E35" s="1123">
        <v>270000</v>
      </c>
      <c r="F35" s="51"/>
      <c r="G35" s="289"/>
      <c r="H35" s="301">
        <f t="shared" si="0"/>
        <v>270000</v>
      </c>
      <c r="I35" s="56"/>
      <c r="J35" s="59"/>
    </row>
    <row r="36" spans="1:10" ht="15" customHeight="1">
      <c r="A36" s="711">
        <v>19</v>
      </c>
      <c r="B36" s="53" t="s">
        <v>968</v>
      </c>
      <c r="C36" s="711">
        <v>1934</v>
      </c>
      <c r="D36" s="618" t="s">
        <v>923</v>
      </c>
      <c r="E36" s="1123">
        <v>270000</v>
      </c>
      <c r="F36" s="51"/>
      <c r="G36" s="289"/>
      <c r="H36" s="301">
        <f t="shared" si="0"/>
        <v>270000</v>
      </c>
      <c r="I36" s="59"/>
      <c r="J36" s="59"/>
    </row>
    <row r="37" spans="1:10" ht="15" customHeight="1">
      <c r="A37" s="711">
        <v>20</v>
      </c>
      <c r="B37" s="53" t="s">
        <v>969</v>
      </c>
      <c r="C37" s="711">
        <v>1934</v>
      </c>
      <c r="D37" s="618" t="s">
        <v>923</v>
      </c>
      <c r="E37" s="1123">
        <v>270000</v>
      </c>
      <c r="F37" s="51"/>
      <c r="G37" s="289"/>
      <c r="H37" s="301">
        <f t="shared" si="0"/>
        <v>270000</v>
      </c>
      <c r="I37" s="56"/>
      <c r="J37" s="59"/>
    </row>
    <row r="38" spans="1:10" ht="15" customHeight="1">
      <c r="A38" s="711">
        <v>21</v>
      </c>
      <c r="B38" s="50" t="s">
        <v>747</v>
      </c>
      <c r="C38" s="1113">
        <v>1932</v>
      </c>
      <c r="D38" s="286" t="s">
        <v>852</v>
      </c>
      <c r="E38" s="1123">
        <v>270000</v>
      </c>
      <c r="F38" s="51"/>
      <c r="G38" s="289"/>
      <c r="H38" s="301">
        <f t="shared" si="0"/>
        <v>270000</v>
      </c>
      <c r="I38" s="56"/>
      <c r="J38" s="59"/>
    </row>
    <row r="39" spans="1:10" ht="15" customHeight="1">
      <c r="A39" s="711">
        <v>22</v>
      </c>
      <c r="B39" s="53" t="s">
        <v>973</v>
      </c>
      <c r="C39" s="711">
        <v>1935</v>
      </c>
      <c r="D39" s="618" t="s">
        <v>852</v>
      </c>
      <c r="E39" s="1123">
        <v>270000</v>
      </c>
      <c r="F39" s="285"/>
      <c r="G39" s="289"/>
      <c r="H39" s="301">
        <f t="shared" si="0"/>
        <v>270000</v>
      </c>
      <c r="I39" s="59"/>
      <c r="J39" s="59"/>
    </row>
    <row r="40" spans="1:10" ht="15" customHeight="1">
      <c r="A40" s="711">
        <v>23</v>
      </c>
      <c r="B40" s="50" t="s">
        <v>100</v>
      </c>
      <c r="C40" s="1113">
        <v>1916</v>
      </c>
      <c r="D40" s="286" t="s">
        <v>832</v>
      </c>
      <c r="E40" s="1123">
        <v>270000</v>
      </c>
      <c r="F40" s="51"/>
      <c r="G40" s="289"/>
      <c r="H40" s="301">
        <f t="shared" si="0"/>
        <v>270000</v>
      </c>
      <c r="I40" s="56"/>
      <c r="J40" s="59"/>
    </row>
    <row r="41" spans="1:10" ht="15" customHeight="1">
      <c r="A41" s="711">
        <v>24</v>
      </c>
      <c r="B41" s="50" t="s">
        <v>924</v>
      </c>
      <c r="C41" s="1113">
        <v>1918</v>
      </c>
      <c r="D41" s="286" t="s">
        <v>832</v>
      </c>
      <c r="E41" s="1123">
        <v>270000</v>
      </c>
      <c r="F41" s="51"/>
      <c r="G41" s="289"/>
      <c r="H41" s="301">
        <f t="shared" si="0"/>
        <v>270000</v>
      </c>
      <c r="I41" s="56"/>
      <c r="J41" s="59"/>
    </row>
    <row r="42" spans="1:10" ht="15" customHeight="1">
      <c r="A42" s="711">
        <v>25</v>
      </c>
      <c r="B42" s="50" t="s">
        <v>929</v>
      </c>
      <c r="C42" s="1113">
        <v>1923</v>
      </c>
      <c r="D42" s="286" t="s">
        <v>832</v>
      </c>
      <c r="E42" s="1123">
        <v>270000</v>
      </c>
      <c r="F42" s="51"/>
      <c r="G42" s="289"/>
      <c r="H42" s="301">
        <f t="shared" si="0"/>
        <v>270000</v>
      </c>
      <c r="I42" s="56"/>
      <c r="J42" s="59"/>
    </row>
    <row r="43" spans="1:10" ht="15" customHeight="1">
      <c r="A43" s="711">
        <v>26</v>
      </c>
      <c r="B43" s="50" t="s">
        <v>934</v>
      </c>
      <c r="C43" s="1113">
        <v>1925</v>
      </c>
      <c r="D43" s="286" t="s">
        <v>832</v>
      </c>
      <c r="E43" s="1123">
        <v>270000</v>
      </c>
      <c r="F43" s="51"/>
      <c r="G43" s="289"/>
      <c r="H43" s="301">
        <f t="shared" si="0"/>
        <v>270000</v>
      </c>
      <c r="I43" s="56"/>
      <c r="J43" s="59"/>
    </row>
    <row r="44" spans="1:10" ht="15" customHeight="1">
      <c r="A44" s="711">
        <v>27</v>
      </c>
      <c r="B44" s="50" t="s">
        <v>936</v>
      </c>
      <c r="C44" s="1113">
        <v>1930</v>
      </c>
      <c r="D44" s="286" t="s">
        <v>832</v>
      </c>
      <c r="E44" s="1123">
        <v>270000</v>
      </c>
      <c r="F44" s="51"/>
      <c r="G44" s="289"/>
      <c r="H44" s="301">
        <f t="shared" si="0"/>
        <v>270000</v>
      </c>
      <c r="I44" s="56"/>
      <c r="J44" s="59"/>
    </row>
    <row r="45" spans="1:10" ht="15" customHeight="1">
      <c r="A45" s="711">
        <v>28</v>
      </c>
      <c r="B45" s="50" t="s">
        <v>5</v>
      </c>
      <c r="C45" s="1113">
        <v>1930</v>
      </c>
      <c r="D45" s="286" t="s">
        <v>832</v>
      </c>
      <c r="E45" s="1123">
        <v>270000</v>
      </c>
      <c r="F45" s="51"/>
      <c r="G45" s="289"/>
      <c r="H45" s="301">
        <f t="shared" si="0"/>
        <v>270000</v>
      </c>
      <c r="I45" s="56"/>
      <c r="J45" s="59"/>
    </row>
    <row r="46" spans="1:10" ht="15" customHeight="1">
      <c r="A46" s="711">
        <v>29</v>
      </c>
      <c r="B46" s="50" t="s">
        <v>942</v>
      </c>
      <c r="C46" s="1113">
        <v>1929</v>
      </c>
      <c r="D46" s="286" t="s">
        <v>828</v>
      </c>
      <c r="E46" s="1123">
        <v>270000</v>
      </c>
      <c r="F46" s="51"/>
      <c r="G46" s="289"/>
      <c r="H46" s="301">
        <f t="shared" si="0"/>
        <v>270000</v>
      </c>
      <c r="I46" s="56"/>
      <c r="J46" s="59"/>
    </row>
    <row r="47" spans="1:10" ht="15" customHeight="1">
      <c r="A47" s="711">
        <v>30</v>
      </c>
      <c r="B47" s="50" t="s">
        <v>936</v>
      </c>
      <c r="C47" s="1113">
        <v>1930</v>
      </c>
      <c r="D47" s="286" t="s">
        <v>828</v>
      </c>
      <c r="E47" s="1123">
        <v>270000</v>
      </c>
      <c r="F47" s="51"/>
      <c r="G47" s="289"/>
      <c r="H47" s="301">
        <f t="shared" si="0"/>
        <v>270000</v>
      </c>
      <c r="I47" s="56"/>
      <c r="J47" s="59"/>
    </row>
    <row r="48" spans="1:10" ht="15" customHeight="1">
      <c r="A48" s="711">
        <v>31</v>
      </c>
      <c r="B48" s="50" t="s">
        <v>951</v>
      </c>
      <c r="C48" s="1113">
        <v>1931</v>
      </c>
      <c r="D48" s="286" t="s">
        <v>828</v>
      </c>
      <c r="E48" s="1123">
        <v>270000</v>
      </c>
      <c r="F48" s="51"/>
      <c r="G48" s="289"/>
      <c r="H48" s="301">
        <f t="shared" si="0"/>
        <v>270000</v>
      </c>
      <c r="I48" s="56"/>
      <c r="J48" s="59"/>
    </row>
    <row r="49" spans="1:10" ht="15" customHeight="1">
      <c r="A49" s="711">
        <v>32</v>
      </c>
      <c r="B49" s="50" t="s">
        <v>2100</v>
      </c>
      <c r="C49" s="1113">
        <v>1932</v>
      </c>
      <c r="D49" s="286" t="s">
        <v>828</v>
      </c>
      <c r="E49" s="1123">
        <v>270000</v>
      </c>
      <c r="F49" s="51"/>
      <c r="G49" s="289"/>
      <c r="H49" s="301">
        <f t="shared" si="0"/>
        <v>270000</v>
      </c>
      <c r="I49" s="56"/>
      <c r="J49" s="59"/>
    </row>
    <row r="50" spans="1:10" ht="15" customHeight="1">
      <c r="A50" s="711">
        <v>33</v>
      </c>
      <c r="B50" s="53" t="s">
        <v>966</v>
      </c>
      <c r="C50" s="711">
        <v>1934</v>
      </c>
      <c r="D50" s="618" t="s">
        <v>828</v>
      </c>
      <c r="E50" s="1123">
        <v>270000</v>
      </c>
      <c r="F50" s="51"/>
      <c r="G50" s="289"/>
      <c r="H50" s="301">
        <f t="shared" si="0"/>
        <v>270000</v>
      </c>
      <c r="I50" s="59"/>
      <c r="J50" s="59"/>
    </row>
    <row r="51" spans="1:10" ht="15" customHeight="1">
      <c r="A51" s="711">
        <v>34</v>
      </c>
      <c r="B51" s="53" t="s">
        <v>1732</v>
      </c>
      <c r="C51" s="711">
        <v>1934</v>
      </c>
      <c r="D51" s="618" t="s">
        <v>828</v>
      </c>
      <c r="E51" s="1123">
        <v>270000</v>
      </c>
      <c r="F51" s="51"/>
      <c r="G51" s="289"/>
      <c r="H51" s="301">
        <f t="shared" si="0"/>
        <v>270000</v>
      </c>
      <c r="I51" s="59"/>
      <c r="J51" s="59"/>
    </row>
    <row r="52" spans="1:10" ht="15" customHeight="1">
      <c r="A52" s="711">
        <v>35</v>
      </c>
      <c r="B52" s="53" t="s">
        <v>1735</v>
      </c>
      <c r="C52" s="711">
        <v>1935</v>
      </c>
      <c r="D52" s="618" t="s">
        <v>828</v>
      </c>
      <c r="E52" s="1123">
        <v>270000</v>
      </c>
      <c r="F52" s="285"/>
      <c r="G52" s="289"/>
      <c r="H52" s="301">
        <f t="shared" si="0"/>
        <v>270000</v>
      </c>
      <c r="I52" s="59"/>
      <c r="J52" s="59"/>
    </row>
    <row r="53" spans="1:10" ht="15" customHeight="1">
      <c r="A53" s="711">
        <v>36</v>
      </c>
      <c r="B53" s="53" t="s">
        <v>719</v>
      </c>
      <c r="C53" s="711">
        <v>1936</v>
      </c>
      <c r="D53" s="618" t="s">
        <v>828</v>
      </c>
      <c r="E53" s="1123">
        <v>270000</v>
      </c>
      <c r="F53" s="285"/>
      <c r="G53" s="289"/>
      <c r="H53" s="301">
        <f>E53+G53</f>
        <v>270000</v>
      </c>
      <c r="I53" s="59"/>
      <c r="J53" s="59"/>
    </row>
    <row r="54" spans="1:10" ht="15" customHeight="1">
      <c r="A54" s="711">
        <v>37</v>
      </c>
      <c r="B54" s="50" t="s">
        <v>958</v>
      </c>
      <c r="C54" s="1113">
        <v>1933</v>
      </c>
      <c r="D54" s="286" t="s">
        <v>959</v>
      </c>
      <c r="E54" s="1123">
        <v>270000</v>
      </c>
      <c r="F54" s="51"/>
      <c r="G54" s="289"/>
      <c r="H54" s="301">
        <f aca="true" t="shared" si="1" ref="H54:H89">E54+G54</f>
        <v>270000</v>
      </c>
      <c r="I54" s="56"/>
      <c r="J54" s="59"/>
    </row>
    <row r="55" spans="1:10" ht="15" customHeight="1">
      <c r="A55" s="711">
        <v>38</v>
      </c>
      <c r="B55" s="50" t="s">
        <v>926</v>
      </c>
      <c r="C55" s="1113">
        <v>1919</v>
      </c>
      <c r="D55" s="286" t="s">
        <v>925</v>
      </c>
      <c r="E55" s="1123">
        <v>270000</v>
      </c>
      <c r="F55" s="51"/>
      <c r="G55" s="289"/>
      <c r="H55" s="301">
        <f t="shared" si="1"/>
        <v>270000</v>
      </c>
      <c r="I55" s="56"/>
      <c r="J55" s="59"/>
    </row>
    <row r="56" spans="1:10" ht="15" customHeight="1">
      <c r="A56" s="711">
        <v>39</v>
      </c>
      <c r="B56" s="50" t="s">
        <v>933</v>
      </c>
      <c r="C56" s="1113">
        <v>1933</v>
      </c>
      <c r="D56" s="286" t="s">
        <v>925</v>
      </c>
      <c r="E56" s="1123">
        <v>270000</v>
      </c>
      <c r="F56" s="51"/>
      <c r="G56" s="289"/>
      <c r="H56" s="301">
        <f t="shared" si="1"/>
        <v>270000</v>
      </c>
      <c r="I56" s="56"/>
      <c r="J56" s="59"/>
    </row>
    <row r="57" spans="1:10" ht="15" customHeight="1">
      <c r="A57" s="711">
        <v>40</v>
      </c>
      <c r="B57" s="50" t="s">
        <v>2101</v>
      </c>
      <c r="C57" s="1113">
        <v>1927</v>
      </c>
      <c r="D57" s="286" t="s">
        <v>925</v>
      </c>
      <c r="E57" s="1123">
        <v>270000</v>
      </c>
      <c r="F57" s="51"/>
      <c r="G57" s="289"/>
      <c r="H57" s="301">
        <f t="shared" si="1"/>
        <v>270000</v>
      </c>
      <c r="I57" s="56"/>
      <c r="J57" s="59"/>
    </row>
    <row r="58" spans="1:10" ht="15" customHeight="1">
      <c r="A58" s="711">
        <v>41</v>
      </c>
      <c r="B58" s="50" t="s">
        <v>2132</v>
      </c>
      <c r="C58" s="1113">
        <v>1931</v>
      </c>
      <c r="D58" s="286" t="s">
        <v>925</v>
      </c>
      <c r="E58" s="1123">
        <v>270000</v>
      </c>
      <c r="F58" s="51"/>
      <c r="G58" s="289"/>
      <c r="H58" s="301">
        <f t="shared" si="1"/>
        <v>270000</v>
      </c>
      <c r="I58" s="56"/>
      <c r="J58" s="59"/>
    </row>
    <row r="59" spans="1:10" ht="15" customHeight="1">
      <c r="A59" s="711">
        <v>42</v>
      </c>
      <c r="B59" s="50" t="s">
        <v>1351</v>
      </c>
      <c r="C59" s="1113">
        <v>1933</v>
      </c>
      <c r="D59" s="286" t="s">
        <v>925</v>
      </c>
      <c r="E59" s="1123">
        <v>270000</v>
      </c>
      <c r="F59" s="51"/>
      <c r="G59" s="289"/>
      <c r="H59" s="301">
        <f t="shared" si="1"/>
        <v>270000</v>
      </c>
      <c r="I59" s="56"/>
      <c r="J59" s="59"/>
    </row>
    <row r="60" spans="1:10" ht="15" customHeight="1">
      <c r="A60" s="711">
        <v>43</v>
      </c>
      <c r="B60" s="50" t="s">
        <v>931</v>
      </c>
      <c r="C60" s="1113">
        <v>1924</v>
      </c>
      <c r="D60" s="286" t="s">
        <v>831</v>
      </c>
      <c r="E60" s="1123">
        <v>270000</v>
      </c>
      <c r="F60" s="51"/>
      <c r="G60" s="289"/>
      <c r="H60" s="301">
        <f t="shared" si="1"/>
        <v>270000</v>
      </c>
      <c r="I60" s="56"/>
      <c r="J60" s="59"/>
    </row>
    <row r="61" spans="1:10" ht="15" customHeight="1">
      <c r="A61" s="711">
        <v>44</v>
      </c>
      <c r="B61" s="50" t="s">
        <v>568</v>
      </c>
      <c r="C61" s="1113">
        <v>1928</v>
      </c>
      <c r="D61" s="286" t="s">
        <v>831</v>
      </c>
      <c r="E61" s="1123">
        <v>270000</v>
      </c>
      <c r="F61" s="51"/>
      <c r="G61" s="289"/>
      <c r="H61" s="301">
        <f t="shared" si="1"/>
        <v>270000</v>
      </c>
      <c r="I61" s="56"/>
      <c r="J61" s="59"/>
    </row>
    <row r="62" spans="1:10" ht="15" customHeight="1">
      <c r="A62" s="711">
        <v>45</v>
      </c>
      <c r="B62" s="50" t="s">
        <v>947</v>
      </c>
      <c r="C62" s="1113">
        <v>1931</v>
      </c>
      <c r="D62" s="286" t="s">
        <v>831</v>
      </c>
      <c r="E62" s="1123">
        <v>270000</v>
      </c>
      <c r="F62" s="51"/>
      <c r="G62" s="289"/>
      <c r="H62" s="301">
        <f t="shared" si="1"/>
        <v>270000</v>
      </c>
      <c r="I62" s="56"/>
      <c r="J62" s="59"/>
    </row>
    <row r="63" spans="1:10" ht="15" customHeight="1">
      <c r="A63" s="711">
        <v>46</v>
      </c>
      <c r="B63" s="50" t="s">
        <v>953</v>
      </c>
      <c r="C63" s="1113">
        <v>1932</v>
      </c>
      <c r="D63" s="286" t="s">
        <v>831</v>
      </c>
      <c r="E63" s="1123">
        <v>270000</v>
      </c>
      <c r="F63" s="51"/>
      <c r="G63" s="289"/>
      <c r="H63" s="301">
        <f t="shared" si="1"/>
        <v>270000</v>
      </c>
      <c r="I63" s="56"/>
      <c r="J63" s="59"/>
    </row>
    <row r="64" spans="1:10" ht="15" customHeight="1">
      <c r="A64" s="711">
        <v>47</v>
      </c>
      <c r="B64" s="50" t="s">
        <v>962</v>
      </c>
      <c r="C64" s="1113">
        <v>1933</v>
      </c>
      <c r="D64" s="286" t="s">
        <v>831</v>
      </c>
      <c r="E64" s="1123">
        <v>270000</v>
      </c>
      <c r="F64" s="51"/>
      <c r="G64" s="289"/>
      <c r="H64" s="301">
        <f t="shared" si="1"/>
        <v>270000</v>
      </c>
      <c r="I64" s="56"/>
      <c r="J64" s="59"/>
    </row>
    <row r="65" spans="1:10" ht="15" customHeight="1">
      <c r="A65" s="711">
        <v>48</v>
      </c>
      <c r="B65" s="53" t="s">
        <v>1733</v>
      </c>
      <c r="C65" s="711">
        <v>1933</v>
      </c>
      <c r="D65" s="618" t="s">
        <v>831</v>
      </c>
      <c r="E65" s="1123">
        <v>270000</v>
      </c>
      <c r="F65" s="285"/>
      <c r="G65" s="289"/>
      <c r="H65" s="301">
        <f t="shared" si="1"/>
        <v>270000</v>
      </c>
      <c r="I65" s="59"/>
      <c r="J65" s="59"/>
    </row>
    <row r="66" spans="1:10" ht="15" customHeight="1">
      <c r="A66" s="711">
        <v>49</v>
      </c>
      <c r="B66" s="53" t="s">
        <v>2023</v>
      </c>
      <c r="C66" s="711">
        <v>1935</v>
      </c>
      <c r="D66" s="618" t="s">
        <v>831</v>
      </c>
      <c r="E66" s="1123">
        <v>270000</v>
      </c>
      <c r="F66" s="285"/>
      <c r="G66" s="289"/>
      <c r="H66" s="301">
        <f t="shared" si="1"/>
        <v>270000</v>
      </c>
      <c r="I66" s="59"/>
      <c r="J66" s="59"/>
    </row>
    <row r="67" spans="1:10" ht="15" customHeight="1">
      <c r="A67" s="711">
        <v>50</v>
      </c>
      <c r="B67" s="50" t="s">
        <v>833</v>
      </c>
      <c r="C67" s="1113">
        <v>1916</v>
      </c>
      <c r="D67" s="286" t="s">
        <v>834</v>
      </c>
      <c r="E67" s="1123">
        <v>270000</v>
      </c>
      <c r="F67" s="51"/>
      <c r="G67" s="289"/>
      <c r="H67" s="301">
        <f t="shared" si="1"/>
        <v>270000</v>
      </c>
      <c r="I67" s="56"/>
      <c r="J67" s="59"/>
    </row>
    <row r="68" spans="1:10" ht="15" customHeight="1">
      <c r="A68" s="711">
        <v>51</v>
      </c>
      <c r="B68" s="50" t="s">
        <v>835</v>
      </c>
      <c r="C68" s="1113">
        <v>1922</v>
      </c>
      <c r="D68" s="286" t="s">
        <v>834</v>
      </c>
      <c r="E68" s="1123">
        <v>270000</v>
      </c>
      <c r="F68" s="51"/>
      <c r="G68" s="289"/>
      <c r="H68" s="301">
        <f t="shared" si="1"/>
        <v>270000</v>
      </c>
      <c r="I68" s="56"/>
      <c r="J68" s="59"/>
    </row>
    <row r="69" spans="1:10" ht="15" customHeight="1">
      <c r="A69" s="711">
        <v>52</v>
      </c>
      <c r="B69" s="50" t="s">
        <v>849</v>
      </c>
      <c r="C69" s="1113">
        <v>1917</v>
      </c>
      <c r="D69" s="286" t="s">
        <v>834</v>
      </c>
      <c r="E69" s="1123">
        <v>270000</v>
      </c>
      <c r="F69" s="51"/>
      <c r="G69" s="289"/>
      <c r="H69" s="301">
        <f t="shared" si="1"/>
        <v>270000</v>
      </c>
      <c r="I69" s="56"/>
      <c r="J69" s="59"/>
    </row>
    <row r="70" spans="1:10" ht="15" customHeight="1">
      <c r="A70" s="711">
        <v>53</v>
      </c>
      <c r="B70" s="50" t="s">
        <v>2507</v>
      </c>
      <c r="C70" s="1113">
        <v>1926</v>
      </c>
      <c r="D70" s="286" t="s">
        <v>834</v>
      </c>
      <c r="E70" s="1123">
        <v>270000</v>
      </c>
      <c r="F70" s="51"/>
      <c r="G70" s="289"/>
      <c r="H70" s="301">
        <f t="shared" si="1"/>
        <v>270000</v>
      </c>
      <c r="I70" s="56"/>
      <c r="J70" s="59"/>
    </row>
    <row r="71" spans="1:10" ht="15" customHeight="1">
      <c r="A71" s="711">
        <v>54</v>
      </c>
      <c r="B71" s="50" t="s">
        <v>952</v>
      </c>
      <c r="C71" s="1113">
        <v>1932</v>
      </c>
      <c r="D71" s="286" t="s">
        <v>834</v>
      </c>
      <c r="E71" s="1123">
        <v>270000</v>
      </c>
      <c r="F71" s="51"/>
      <c r="G71" s="289"/>
      <c r="H71" s="301">
        <f t="shared" si="1"/>
        <v>270000</v>
      </c>
      <c r="I71" s="56"/>
      <c r="J71" s="59"/>
    </row>
    <row r="72" spans="1:10" ht="15" customHeight="1">
      <c r="A72" s="711">
        <v>55</v>
      </c>
      <c r="B72" s="50" t="s">
        <v>954</v>
      </c>
      <c r="C72" s="1113">
        <v>1932</v>
      </c>
      <c r="D72" s="286" t="s">
        <v>834</v>
      </c>
      <c r="E72" s="1123">
        <v>0</v>
      </c>
      <c r="F72" s="285"/>
      <c r="G72" s="289"/>
      <c r="H72" s="301">
        <f t="shared" si="1"/>
        <v>0</v>
      </c>
      <c r="I72" s="59" t="s">
        <v>1922</v>
      </c>
      <c r="J72" s="59"/>
    </row>
    <row r="73" spans="1:10" ht="15" customHeight="1">
      <c r="A73" s="711">
        <v>56</v>
      </c>
      <c r="B73" s="50" t="s">
        <v>950</v>
      </c>
      <c r="C73" s="1113">
        <v>1931</v>
      </c>
      <c r="D73" s="286" t="s">
        <v>837</v>
      </c>
      <c r="E73" s="1123">
        <v>270000</v>
      </c>
      <c r="F73" s="51"/>
      <c r="G73" s="289"/>
      <c r="H73" s="301">
        <f t="shared" si="1"/>
        <v>270000</v>
      </c>
      <c r="I73" s="56"/>
      <c r="J73" s="59"/>
    </row>
    <row r="74" spans="1:10" ht="15" customHeight="1">
      <c r="A74" s="711">
        <v>57</v>
      </c>
      <c r="B74" s="53" t="s">
        <v>2038</v>
      </c>
      <c r="C74" s="711">
        <v>1930</v>
      </c>
      <c r="D74" s="618" t="s">
        <v>837</v>
      </c>
      <c r="E74" s="1123">
        <v>270000</v>
      </c>
      <c r="F74" s="285"/>
      <c r="G74" s="289"/>
      <c r="H74" s="301">
        <f t="shared" si="1"/>
        <v>270000</v>
      </c>
      <c r="I74" s="59"/>
      <c r="J74" s="59"/>
    </row>
    <row r="75" spans="1:10" ht="15" customHeight="1">
      <c r="A75" s="711">
        <v>58</v>
      </c>
      <c r="B75" s="50" t="s">
        <v>836</v>
      </c>
      <c r="C75" s="1113">
        <v>1917</v>
      </c>
      <c r="D75" s="286" t="s">
        <v>837</v>
      </c>
      <c r="E75" s="1123">
        <v>270000</v>
      </c>
      <c r="F75" s="51"/>
      <c r="G75" s="289"/>
      <c r="H75" s="301">
        <f t="shared" si="1"/>
        <v>270000</v>
      </c>
      <c r="I75" s="56"/>
      <c r="J75" s="59"/>
    </row>
    <row r="76" spans="1:10" ht="15" customHeight="1">
      <c r="A76" s="711">
        <v>59</v>
      </c>
      <c r="B76" s="50" t="s">
        <v>851</v>
      </c>
      <c r="C76" s="1113">
        <v>1920</v>
      </c>
      <c r="D76" s="286" t="s">
        <v>837</v>
      </c>
      <c r="E76" s="1123">
        <v>270000</v>
      </c>
      <c r="F76" s="51"/>
      <c r="G76" s="289"/>
      <c r="H76" s="301">
        <f t="shared" si="1"/>
        <v>270000</v>
      </c>
      <c r="I76" s="56"/>
      <c r="J76" s="59"/>
    </row>
    <row r="77" spans="1:10" ht="15" customHeight="1">
      <c r="A77" s="711">
        <v>60</v>
      </c>
      <c r="B77" s="50" t="s">
        <v>92</v>
      </c>
      <c r="C77" s="1113">
        <v>1920</v>
      </c>
      <c r="D77" s="286" t="s">
        <v>837</v>
      </c>
      <c r="E77" s="1123">
        <v>270000</v>
      </c>
      <c r="F77" s="51"/>
      <c r="G77" s="289"/>
      <c r="H77" s="301">
        <f t="shared" si="1"/>
        <v>270000</v>
      </c>
      <c r="I77" s="56"/>
      <c r="J77" s="59"/>
    </row>
    <row r="78" spans="1:10" ht="15" customHeight="1">
      <c r="A78" s="711">
        <v>61</v>
      </c>
      <c r="B78" s="50" t="s">
        <v>2496</v>
      </c>
      <c r="C78" s="1113">
        <v>1925</v>
      </c>
      <c r="D78" s="286" t="s">
        <v>837</v>
      </c>
      <c r="E78" s="1123">
        <v>270000</v>
      </c>
      <c r="F78" s="51"/>
      <c r="G78" s="289"/>
      <c r="H78" s="301">
        <f t="shared" si="1"/>
        <v>270000</v>
      </c>
      <c r="I78" s="56"/>
      <c r="J78" s="59"/>
    </row>
    <row r="79" spans="1:10" ht="15" customHeight="1">
      <c r="A79" s="711">
        <v>62</v>
      </c>
      <c r="B79" s="50" t="s">
        <v>1666</v>
      </c>
      <c r="C79" s="1113">
        <v>1927</v>
      </c>
      <c r="D79" s="286" t="s">
        <v>837</v>
      </c>
      <c r="E79" s="1123">
        <v>270000</v>
      </c>
      <c r="F79" s="51"/>
      <c r="G79" s="289"/>
      <c r="H79" s="301">
        <f t="shared" si="1"/>
        <v>270000</v>
      </c>
      <c r="I79" s="56"/>
      <c r="J79" s="59"/>
    </row>
    <row r="80" spans="1:10" ht="15" customHeight="1">
      <c r="A80" s="711">
        <v>63</v>
      </c>
      <c r="B80" s="50" t="s">
        <v>946</v>
      </c>
      <c r="C80" s="1113">
        <v>1930</v>
      </c>
      <c r="D80" s="286" t="s">
        <v>837</v>
      </c>
      <c r="E80" s="1123">
        <v>270000</v>
      </c>
      <c r="F80" s="51"/>
      <c r="G80" s="289"/>
      <c r="H80" s="301">
        <f t="shared" si="1"/>
        <v>270000</v>
      </c>
      <c r="I80" s="56"/>
      <c r="J80" s="59"/>
    </row>
    <row r="81" spans="1:10" ht="15" customHeight="1">
      <c r="A81" s="711">
        <v>64</v>
      </c>
      <c r="B81" s="50" t="s">
        <v>949</v>
      </c>
      <c r="C81" s="1113">
        <v>1932</v>
      </c>
      <c r="D81" s="286" t="s">
        <v>837</v>
      </c>
      <c r="E81" s="1123">
        <v>270000</v>
      </c>
      <c r="F81" s="51"/>
      <c r="G81" s="289"/>
      <c r="H81" s="301">
        <f t="shared" si="1"/>
        <v>270000</v>
      </c>
      <c r="I81" s="56"/>
      <c r="J81" s="59"/>
    </row>
    <row r="82" spans="1:10" ht="15" customHeight="1">
      <c r="A82" s="711">
        <v>65</v>
      </c>
      <c r="B82" s="1115" t="s">
        <v>955</v>
      </c>
      <c r="C82" s="1113">
        <v>1930</v>
      </c>
      <c r="D82" s="286" t="s">
        <v>837</v>
      </c>
      <c r="E82" s="1123">
        <v>270000</v>
      </c>
      <c r="F82" s="51"/>
      <c r="G82" s="289"/>
      <c r="H82" s="301">
        <f t="shared" si="1"/>
        <v>270000</v>
      </c>
      <c r="I82" s="56"/>
      <c r="J82" s="59"/>
    </row>
    <row r="83" spans="1:10" ht="15" customHeight="1">
      <c r="A83" s="711">
        <v>66</v>
      </c>
      <c r="B83" s="53" t="s">
        <v>965</v>
      </c>
      <c r="C83" s="711">
        <v>1934</v>
      </c>
      <c r="D83" s="618" t="s">
        <v>837</v>
      </c>
      <c r="E83" s="1123">
        <v>270000</v>
      </c>
      <c r="F83" s="51"/>
      <c r="G83" s="289"/>
      <c r="H83" s="301">
        <f t="shared" si="1"/>
        <v>270000</v>
      </c>
      <c r="I83" s="59"/>
      <c r="J83" s="59"/>
    </row>
    <row r="84" spans="1:10" ht="15" customHeight="1">
      <c r="A84" s="711">
        <v>67</v>
      </c>
      <c r="B84" s="50" t="s">
        <v>900</v>
      </c>
      <c r="C84" s="1113">
        <v>1920</v>
      </c>
      <c r="D84" s="286" t="s">
        <v>606</v>
      </c>
      <c r="E84" s="1123">
        <v>270000</v>
      </c>
      <c r="F84" s="51"/>
      <c r="G84" s="289"/>
      <c r="H84" s="301">
        <f t="shared" si="1"/>
        <v>270000</v>
      </c>
      <c r="I84" s="56"/>
      <c r="J84" s="59"/>
    </row>
    <row r="85" spans="1:10" ht="15" customHeight="1">
      <c r="A85" s="711">
        <v>68</v>
      </c>
      <c r="B85" s="50" t="s">
        <v>1796</v>
      </c>
      <c r="C85" s="1113">
        <v>1923</v>
      </c>
      <c r="D85" s="286" t="s">
        <v>606</v>
      </c>
      <c r="E85" s="1123">
        <v>270000</v>
      </c>
      <c r="F85" s="51"/>
      <c r="G85" s="289"/>
      <c r="H85" s="301">
        <f t="shared" si="1"/>
        <v>270000</v>
      </c>
      <c r="I85" s="56"/>
      <c r="J85" s="59"/>
    </row>
    <row r="86" spans="1:10" ht="15" customHeight="1">
      <c r="A86" s="711">
        <v>69</v>
      </c>
      <c r="B86" s="53" t="s">
        <v>1828</v>
      </c>
      <c r="C86" s="711">
        <v>1934</v>
      </c>
      <c r="D86" s="618" t="s">
        <v>606</v>
      </c>
      <c r="E86" s="1123">
        <v>270000</v>
      </c>
      <c r="F86" s="51"/>
      <c r="G86" s="289"/>
      <c r="H86" s="301">
        <f t="shared" si="1"/>
        <v>270000</v>
      </c>
      <c r="I86" s="59"/>
      <c r="J86" s="59"/>
    </row>
    <row r="87" spans="1:10" ht="15" customHeight="1">
      <c r="A87" s="711">
        <v>70</v>
      </c>
      <c r="B87" s="53" t="s">
        <v>922</v>
      </c>
      <c r="C87" s="711">
        <v>1934</v>
      </c>
      <c r="D87" s="618" t="s">
        <v>1219</v>
      </c>
      <c r="E87" s="1123">
        <v>270000</v>
      </c>
      <c r="F87" s="51"/>
      <c r="G87" s="289"/>
      <c r="H87" s="301">
        <f t="shared" si="1"/>
        <v>270000</v>
      </c>
      <c r="I87" s="59"/>
      <c r="J87" s="59"/>
    </row>
    <row r="88" spans="1:10" ht="15" customHeight="1">
      <c r="A88" s="711">
        <v>71</v>
      </c>
      <c r="B88" s="53" t="s">
        <v>976</v>
      </c>
      <c r="C88" s="711">
        <v>1933</v>
      </c>
      <c r="D88" s="618" t="s">
        <v>1219</v>
      </c>
      <c r="E88" s="1123">
        <v>270000</v>
      </c>
      <c r="F88" s="51"/>
      <c r="G88" s="289"/>
      <c r="H88" s="301">
        <f t="shared" si="1"/>
        <v>270000</v>
      </c>
      <c r="I88" s="59"/>
      <c r="J88" s="59"/>
    </row>
    <row r="89" spans="1:10" ht="15" customHeight="1">
      <c r="A89" s="711">
        <v>72</v>
      </c>
      <c r="B89" s="53" t="s">
        <v>972</v>
      </c>
      <c r="C89" s="711">
        <v>1935</v>
      </c>
      <c r="D89" s="618" t="s">
        <v>606</v>
      </c>
      <c r="E89" s="1123">
        <v>270000</v>
      </c>
      <c r="F89" s="285"/>
      <c r="G89" s="289"/>
      <c r="H89" s="301">
        <f t="shared" si="1"/>
        <v>270000</v>
      </c>
      <c r="I89" s="59"/>
      <c r="J89" s="59"/>
    </row>
    <row r="90" spans="1:10" ht="15" customHeight="1">
      <c r="A90" s="711">
        <v>73</v>
      </c>
      <c r="B90" s="53" t="s">
        <v>1531</v>
      </c>
      <c r="C90" s="711">
        <v>1936</v>
      </c>
      <c r="D90" s="618" t="s">
        <v>828</v>
      </c>
      <c r="E90" s="1123">
        <v>270000</v>
      </c>
      <c r="F90" s="51"/>
      <c r="G90" s="289"/>
      <c r="H90" s="301">
        <f>E90+G90</f>
        <v>270000</v>
      </c>
      <c r="I90" s="56"/>
      <c r="J90" s="59"/>
    </row>
    <row r="91" spans="1:10" ht="15" customHeight="1">
      <c r="A91" s="711">
        <v>74</v>
      </c>
      <c r="B91" s="53" t="s">
        <v>1532</v>
      </c>
      <c r="C91" s="711">
        <v>1936</v>
      </c>
      <c r="D91" s="618" t="s">
        <v>828</v>
      </c>
      <c r="E91" s="1123">
        <v>270000</v>
      </c>
      <c r="F91" s="51"/>
      <c r="G91" s="289"/>
      <c r="H91" s="301">
        <f>E91+G91</f>
        <v>270000</v>
      </c>
      <c r="I91" s="56"/>
      <c r="J91" s="59"/>
    </row>
    <row r="92" spans="1:10" ht="15" customHeight="1">
      <c r="A92" s="711">
        <v>75</v>
      </c>
      <c r="B92" s="53" t="s">
        <v>1533</v>
      </c>
      <c r="C92" s="711">
        <v>1936</v>
      </c>
      <c r="D92" s="618" t="s">
        <v>1536</v>
      </c>
      <c r="E92" s="1123">
        <v>270000</v>
      </c>
      <c r="F92" s="51"/>
      <c r="G92" s="289"/>
      <c r="H92" s="301">
        <f>E92+G92</f>
        <v>270000</v>
      </c>
      <c r="I92" s="56"/>
      <c r="J92" s="59"/>
    </row>
    <row r="93" spans="1:10" ht="15" customHeight="1">
      <c r="A93" s="711">
        <v>76</v>
      </c>
      <c r="B93" s="53" t="s">
        <v>1534</v>
      </c>
      <c r="C93" s="711">
        <v>1936</v>
      </c>
      <c r="D93" s="618" t="s">
        <v>1537</v>
      </c>
      <c r="E93" s="1123">
        <v>270000</v>
      </c>
      <c r="F93" s="51"/>
      <c r="G93" s="289"/>
      <c r="H93" s="301">
        <f>E93+G93</f>
        <v>270000</v>
      </c>
      <c r="I93" s="56"/>
      <c r="J93" s="59"/>
    </row>
    <row r="94" spans="1:10" ht="15" customHeight="1">
      <c r="A94" s="711">
        <v>77</v>
      </c>
      <c r="B94" s="53" t="s">
        <v>1535</v>
      </c>
      <c r="C94" s="711">
        <v>1936</v>
      </c>
      <c r="D94" s="618" t="s">
        <v>606</v>
      </c>
      <c r="E94" s="1123">
        <v>270000</v>
      </c>
      <c r="F94" s="51"/>
      <c r="G94" s="289"/>
      <c r="H94" s="301">
        <f>E95+G94</f>
        <v>270000</v>
      </c>
      <c r="I94" s="59"/>
      <c r="J94" s="59"/>
    </row>
    <row r="95" spans="1:10" ht="15" customHeight="1">
      <c r="A95" s="711">
        <v>78</v>
      </c>
      <c r="B95" s="53" t="s">
        <v>1345</v>
      </c>
      <c r="C95" s="711">
        <v>1936</v>
      </c>
      <c r="D95" s="618" t="s">
        <v>419</v>
      </c>
      <c r="E95" s="1123">
        <v>270000</v>
      </c>
      <c r="F95" s="51"/>
      <c r="G95" s="289"/>
      <c r="H95" s="301">
        <f>SUM(E95:G95)</f>
        <v>270000</v>
      </c>
      <c r="I95" s="59"/>
      <c r="J95" s="59"/>
    </row>
    <row r="96" spans="1:10" ht="15" customHeight="1">
      <c r="A96" s="711">
        <v>79</v>
      </c>
      <c r="B96" s="53" t="s">
        <v>2328</v>
      </c>
      <c r="C96" s="711">
        <v>1936</v>
      </c>
      <c r="D96" s="618" t="s">
        <v>2331</v>
      </c>
      <c r="E96" s="1123">
        <v>270000</v>
      </c>
      <c r="F96" s="51"/>
      <c r="G96" s="289"/>
      <c r="H96" s="301">
        <f>SUM(E96:G96)</f>
        <v>270000</v>
      </c>
      <c r="I96" s="59"/>
      <c r="J96" s="59"/>
    </row>
    <row r="97" spans="1:10" ht="15" customHeight="1">
      <c r="A97" s="711">
        <v>80</v>
      </c>
      <c r="B97" s="53" t="s">
        <v>2329</v>
      </c>
      <c r="C97" s="711">
        <v>1936</v>
      </c>
      <c r="D97" s="618" t="s">
        <v>971</v>
      </c>
      <c r="E97" s="1123">
        <v>270000</v>
      </c>
      <c r="F97" s="51"/>
      <c r="G97" s="289"/>
      <c r="H97" s="301">
        <f>SUM(E97:G97)</f>
        <v>270000</v>
      </c>
      <c r="I97" s="59"/>
      <c r="J97" s="59"/>
    </row>
    <row r="98" spans="1:10" ht="15" customHeight="1">
      <c r="A98" s="711">
        <v>81</v>
      </c>
      <c r="B98" s="53" t="s">
        <v>2330</v>
      </c>
      <c r="C98" s="711">
        <v>1936</v>
      </c>
      <c r="D98" s="618" t="s">
        <v>2331</v>
      </c>
      <c r="E98" s="1123">
        <v>270000</v>
      </c>
      <c r="F98" s="51"/>
      <c r="G98" s="289"/>
      <c r="H98" s="301">
        <f>SUM(E98:G98)</f>
        <v>270000</v>
      </c>
      <c r="I98" s="59"/>
      <c r="J98" s="59"/>
    </row>
    <row r="99" spans="1:10" ht="15" customHeight="1">
      <c r="A99" s="711">
        <v>82</v>
      </c>
      <c r="B99" s="50" t="s">
        <v>979</v>
      </c>
      <c r="C99" s="1113">
        <v>1919</v>
      </c>
      <c r="D99" s="286" t="s">
        <v>839</v>
      </c>
      <c r="E99" s="1123">
        <v>270000</v>
      </c>
      <c r="F99" s="51"/>
      <c r="G99" s="289"/>
      <c r="H99" s="301">
        <f aca="true" t="shared" si="2" ref="H99:H104">E99+G99</f>
        <v>270000</v>
      </c>
      <c r="I99" s="56"/>
      <c r="J99" s="59"/>
    </row>
    <row r="100" spans="1:10" ht="15" customHeight="1">
      <c r="A100" s="711">
        <v>83</v>
      </c>
      <c r="B100" s="50" t="s">
        <v>982</v>
      </c>
      <c r="C100" s="1113">
        <v>1931</v>
      </c>
      <c r="D100" s="286" t="s">
        <v>827</v>
      </c>
      <c r="E100" s="1123">
        <v>270000</v>
      </c>
      <c r="F100" s="51"/>
      <c r="G100" s="289"/>
      <c r="H100" s="301">
        <f t="shared" si="2"/>
        <v>270000</v>
      </c>
      <c r="I100" s="56"/>
      <c r="J100" s="59"/>
    </row>
    <row r="101" spans="1:10" ht="15" customHeight="1">
      <c r="A101" s="711">
        <v>84</v>
      </c>
      <c r="B101" s="50" t="s">
        <v>983</v>
      </c>
      <c r="C101" s="1113">
        <v>1928</v>
      </c>
      <c r="D101" s="286" t="s">
        <v>827</v>
      </c>
      <c r="E101" s="1123">
        <v>270000</v>
      </c>
      <c r="F101" s="51"/>
      <c r="G101" s="289"/>
      <c r="H101" s="301">
        <f t="shared" si="2"/>
        <v>270000</v>
      </c>
      <c r="I101" s="56"/>
      <c r="J101" s="59"/>
    </row>
    <row r="102" spans="1:10" ht="15" customHeight="1">
      <c r="A102" s="711">
        <v>85</v>
      </c>
      <c r="B102" s="50" t="s">
        <v>980</v>
      </c>
      <c r="C102" s="1113">
        <v>1925</v>
      </c>
      <c r="D102" s="286" t="s">
        <v>923</v>
      </c>
      <c r="E102" s="1123">
        <v>270000</v>
      </c>
      <c r="F102" s="51"/>
      <c r="G102" s="289"/>
      <c r="H102" s="301">
        <f t="shared" si="2"/>
        <v>270000</v>
      </c>
      <c r="I102" s="56"/>
      <c r="J102" s="59"/>
    </row>
    <row r="103" spans="1:10" ht="15" customHeight="1">
      <c r="A103" s="711">
        <v>86</v>
      </c>
      <c r="B103" s="53" t="s">
        <v>981</v>
      </c>
      <c r="C103" s="711">
        <v>1934</v>
      </c>
      <c r="D103" s="618" t="s">
        <v>829</v>
      </c>
      <c r="E103" s="1123">
        <v>270000</v>
      </c>
      <c r="F103" s="51"/>
      <c r="G103" s="289"/>
      <c r="H103" s="301">
        <f t="shared" si="2"/>
        <v>270000</v>
      </c>
      <c r="I103" s="59"/>
      <c r="J103" s="59"/>
    </row>
    <row r="104" spans="1:10" ht="15" customHeight="1">
      <c r="A104" s="711">
        <v>87</v>
      </c>
      <c r="B104" s="53" t="s">
        <v>2029</v>
      </c>
      <c r="C104" s="711">
        <v>1935</v>
      </c>
      <c r="D104" s="618" t="s">
        <v>829</v>
      </c>
      <c r="E104" s="1123">
        <v>270000</v>
      </c>
      <c r="F104" s="51"/>
      <c r="G104" s="289"/>
      <c r="H104" s="301">
        <f t="shared" si="2"/>
        <v>270000</v>
      </c>
      <c r="I104" s="56"/>
      <c r="J104" s="59"/>
    </row>
    <row r="105" spans="1:10" ht="15" customHeight="1">
      <c r="A105" s="711">
        <v>88</v>
      </c>
      <c r="B105" s="50" t="s">
        <v>1615</v>
      </c>
      <c r="C105" s="1113">
        <v>1927</v>
      </c>
      <c r="D105" s="286" t="s">
        <v>837</v>
      </c>
      <c r="E105" s="1123">
        <v>270000</v>
      </c>
      <c r="F105" s="51"/>
      <c r="G105" s="289"/>
      <c r="H105" s="301">
        <f>E105+G105</f>
        <v>270000</v>
      </c>
      <c r="I105" s="56"/>
      <c r="J105" s="59"/>
    </row>
    <row r="106" spans="1:10" ht="15" customHeight="1">
      <c r="A106" s="711">
        <v>89</v>
      </c>
      <c r="B106" s="50" t="s">
        <v>688</v>
      </c>
      <c r="C106" s="1113">
        <v>1925</v>
      </c>
      <c r="D106" s="286" t="s">
        <v>839</v>
      </c>
      <c r="E106" s="1123">
        <v>270000</v>
      </c>
      <c r="F106" s="51"/>
      <c r="G106" s="289"/>
      <c r="H106" s="301">
        <f>SUM(E106:G106)</f>
        <v>270000</v>
      </c>
      <c r="I106" s="56"/>
      <c r="J106" s="59"/>
    </row>
    <row r="107" spans="1:10" ht="15" customHeight="1">
      <c r="A107" s="711">
        <v>90</v>
      </c>
      <c r="B107" s="50" t="s">
        <v>848</v>
      </c>
      <c r="C107" s="1113">
        <v>1919</v>
      </c>
      <c r="D107" s="286" t="s">
        <v>827</v>
      </c>
      <c r="E107" s="1123">
        <v>270000</v>
      </c>
      <c r="F107" s="51"/>
      <c r="G107" s="289"/>
      <c r="H107" s="301">
        <f aca="true" t="shared" si="3" ref="H107:H119">SUM(E107:G107)</f>
        <v>270000</v>
      </c>
      <c r="I107" s="56"/>
      <c r="J107" s="59"/>
    </row>
    <row r="108" spans="1:10" ht="15" customHeight="1">
      <c r="A108" s="711">
        <v>91</v>
      </c>
      <c r="B108" s="50" t="s">
        <v>938</v>
      </c>
      <c r="C108" s="1113">
        <v>1930</v>
      </c>
      <c r="D108" s="286" t="s">
        <v>839</v>
      </c>
      <c r="E108" s="1123">
        <v>270000</v>
      </c>
      <c r="F108" s="51"/>
      <c r="G108" s="289"/>
      <c r="H108" s="301">
        <f t="shared" si="3"/>
        <v>270000</v>
      </c>
      <c r="I108" s="56"/>
      <c r="J108" s="59"/>
    </row>
    <row r="109" spans="1:10" ht="15" customHeight="1">
      <c r="A109" s="711">
        <v>92</v>
      </c>
      <c r="B109" s="50" t="s">
        <v>2027</v>
      </c>
      <c r="C109" s="1113">
        <v>1930</v>
      </c>
      <c r="D109" s="286" t="s">
        <v>827</v>
      </c>
      <c r="E109" s="1123">
        <v>270000</v>
      </c>
      <c r="F109" s="51"/>
      <c r="G109" s="289"/>
      <c r="H109" s="301">
        <f t="shared" si="3"/>
        <v>270000</v>
      </c>
      <c r="I109" s="56"/>
      <c r="J109" s="59"/>
    </row>
    <row r="110" spans="1:10" ht="15" customHeight="1">
      <c r="A110" s="711">
        <v>93</v>
      </c>
      <c r="B110" s="50" t="s">
        <v>850</v>
      </c>
      <c r="C110" s="1113">
        <v>1919</v>
      </c>
      <c r="D110" s="286" t="s">
        <v>837</v>
      </c>
      <c r="E110" s="1123">
        <v>270000</v>
      </c>
      <c r="F110" s="51"/>
      <c r="G110" s="289"/>
      <c r="H110" s="301">
        <f t="shared" si="3"/>
        <v>270000</v>
      </c>
      <c r="I110" s="56"/>
      <c r="J110" s="59"/>
    </row>
    <row r="111" spans="1:10" ht="15" customHeight="1">
      <c r="A111" s="711">
        <v>94</v>
      </c>
      <c r="B111" s="50" t="s">
        <v>179</v>
      </c>
      <c r="C111" s="1113">
        <v>1921</v>
      </c>
      <c r="D111" s="286" t="s">
        <v>837</v>
      </c>
      <c r="E111" s="1123">
        <v>270000</v>
      </c>
      <c r="F111" s="51"/>
      <c r="G111" s="289"/>
      <c r="H111" s="301">
        <f t="shared" si="3"/>
        <v>270000</v>
      </c>
      <c r="I111" s="56"/>
      <c r="J111" s="59"/>
    </row>
    <row r="112" spans="1:10" ht="15" customHeight="1">
      <c r="A112" s="711">
        <v>95</v>
      </c>
      <c r="B112" s="53" t="s">
        <v>963</v>
      </c>
      <c r="C112" s="711">
        <v>1933</v>
      </c>
      <c r="D112" s="618" t="s">
        <v>827</v>
      </c>
      <c r="E112" s="1123">
        <v>270000</v>
      </c>
      <c r="F112" s="51"/>
      <c r="G112" s="289"/>
      <c r="H112" s="301">
        <f t="shared" si="3"/>
        <v>270000</v>
      </c>
      <c r="I112" s="56"/>
      <c r="J112" s="59"/>
    </row>
    <row r="113" spans="1:10" ht="15" customHeight="1">
      <c r="A113" s="711">
        <v>96</v>
      </c>
      <c r="B113" s="53" t="s">
        <v>970</v>
      </c>
      <c r="C113" s="711">
        <v>1934</v>
      </c>
      <c r="D113" s="618" t="s">
        <v>971</v>
      </c>
      <c r="E113" s="1123">
        <v>270000</v>
      </c>
      <c r="F113" s="51"/>
      <c r="G113" s="289"/>
      <c r="H113" s="301">
        <f t="shared" si="3"/>
        <v>270000</v>
      </c>
      <c r="I113" s="56"/>
      <c r="J113" s="59"/>
    </row>
    <row r="114" spans="1:10" ht="15" customHeight="1">
      <c r="A114" s="711">
        <v>97</v>
      </c>
      <c r="B114" s="50" t="s">
        <v>960</v>
      </c>
      <c r="C114" s="1113">
        <v>1932</v>
      </c>
      <c r="D114" s="286" t="s">
        <v>961</v>
      </c>
      <c r="E114" s="1123">
        <v>270000</v>
      </c>
      <c r="F114" s="51"/>
      <c r="G114" s="289"/>
      <c r="H114" s="301">
        <f t="shared" si="3"/>
        <v>270000</v>
      </c>
      <c r="I114" s="56"/>
      <c r="J114" s="59"/>
    </row>
    <row r="115" spans="1:10" ht="15" customHeight="1">
      <c r="A115" s="711">
        <v>98</v>
      </c>
      <c r="B115" s="53" t="s">
        <v>1734</v>
      </c>
      <c r="C115" s="711">
        <v>1935</v>
      </c>
      <c r="D115" s="618" t="s">
        <v>828</v>
      </c>
      <c r="E115" s="1123">
        <v>270000</v>
      </c>
      <c r="F115" s="51"/>
      <c r="G115" s="289"/>
      <c r="H115" s="301">
        <f t="shared" si="3"/>
        <v>270000</v>
      </c>
      <c r="I115" s="56"/>
      <c r="J115" s="59"/>
    </row>
    <row r="116" spans="1:10" ht="15" customHeight="1">
      <c r="A116" s="711">
        <v>99</v>
      </c>
      <c r="B116" s="50" t="s">
        <v>2071</v>
      </c>
      <c r="C116" s="1113">
        <v>1930</v>
      </c>
      <c r="D116" s="286" t="s">
        <v>828</v>
      </c>
      <c r="E116" s="1123">
        <v>270000</v>
      </c>
      <c r="F116" s="51"/>
      <c r="G116" s="289"/>
      <c r="H116" s="301">
        <f t="shared" si="3"/>
        <v>270000</v>
      </c>
      <c r="I116" s="56"/>
      <c r="J116" s="59"/>
    </row>
    <row r="117" spans="1:10" ht="15" customHeight="1">
      <c r="A117" s="711">
        <v>100</v>
      </c>
      <c r="B117" s="50" t="s">
        <v>794</v>
      </c>
      <c r="C117" s="1113">
        <v>1918</v>
      </c>
      <c r="D117" s="286" t="s">
        <v>852</v>
      </c>
      <c r="E117" s="1123">
        <v>270000</v>
      </c>
      <c r="F117" s="51"/>
      <c r="G117" s="289"/>
      <c r="H117" s="301">
        <f t="shared" si="3"/>
        <v>270000</v>
      </c>
      <c r="I117" s="56"/>
      <c r="J117" s="59"/>
    </row>
    <row r="118" spans="1:10" ht="15" customHeight="1">
      <c r="A118" s="711">
        <v>101</v>
      </c>
      <c r="B118" s="50" t="s">
        <v>957</v>
      </c>
      <c r="C118" s="1113">
        <v>1933</v>
      </c>
      <c r="D118" s="286" t="s">
        <v>832</v>
      </c>
      <c r="E118" s="1123">
        <v>270000</v>
      </c>
      <c r="F118" s="51"/>
      <c r="G118" s="289"/>
      <c r="H118" s="301">
        <f t="shared" si="3"/>
        <v>270000</v>
      </c>
      <c r="I118" s="56"/>
      <c r="J118" s="59"/>
    </row>
    <row r="119" spans="1:10" ht="15" customHeight="1">
      <c r="A119" s="711">
        <v>102</v>
      </c>
      <c r="B119" s="53" t="s">
        <v>1745</v>
      </c>
      <c r="C119" s="711">
        <v>1935</v>
      </c>
      <c r="D119" s="618" t="s">
        <v>852</v>
      </c>
      <c r="E119" s="1123">
        <v>270000</v>
      </c>
      <c r="F119" s="51"/>
      <c r="G119" s="289"/>
      <c r="H119" s="301">
        <f t="shared" si="3"/>
        <v>270000</v>
      </c>
      <c r="I119" s="56"/>
      <c r="J119" s="59"/>
    </row>
    <row r="120" spans="1:10" ht="15" customHeight="1">
      <c r="A120" s="711">
        <v>103</v>
      </c>
      <c r="B120" s="50" t="s">
        <v>2027</v>
      </c>
      <c r="C120" s="1113">
        <v>1936</v>
      </c>
      <c r="D120" s="286" t="s">
        <v>606</v>
      </c>
      <c r="E120" s="1123">
        <v>270000</v>
      </c>
      <c r="F120" s="51"/>
      <c r="G120" s="289"/>
      <c r="H120" s="301">
        <f>E120+G120</f>
        <v>270000</v>
      </c>
      <c r="I120" s="56"/>
      <c r="J120" s="298"/>
    </row>
    <row r="121" spans="1:10" ht="15" customHeight="1">
      <c r="A121" s="711">
        <v>104</v>
      </c>
      <c r="B121" s="53" t="s">
        <v>1966</v>
      </c>
      <c r="C121" s="711">
        <v>1936</v>
      </c>
      <c r="D121" s="618" t="s">
        <v>923</v>
      </c>
      <c r="E121" s="1123">
        <v>270000</v>
      </c>
      <c r="F121" s="51"/>
      <c r="G121" s="289"/>
      <c r="H121" s="301">
        <f aca="true" t="shared" si="4" ref="H121:H128">SUM(E121:G121)</f>
        <v>270000</v>
      </c>
      <c r="I121" s="56"/>
      <c r="J121" s="59"/>
    </row>
    <row r="122" spans="1:10" ht="15" customHeight="1">
      <c r="A122" s="711">
        <v>105</v>
      </c>
      <c r="B122" s="53" t="s">
        <v>1967</v>
      </c>
      <c r="C122" s="711">
        <v>1936</v>
      </c>
      <c r="D122" s="618" t="s">
        <v>971</v>
      </c>
      <c r="E122" s="1123">
        <v>270000</v>
      </c>
      <c r="F122" s="51"/>
      <c r="G122" s="289"/>
      <c r="H122" s="301">
        <f t="shared" si="4"/>
        <v>270000</v>
      </c>
      <c r="I122" s="56"/>
      <c r="J122" s="59"/>
    </row>
    <row r="123" spans="1:10" ht="15" customHeight="1">
      <c r="A123" s="711">
        <v>106</v>
      </c>
      <c r="B123" s="53" t="s">
        <v>1968</v>
      </c>
      <c r="C123" s="711">
        <v>1936</v>
      </c>
      <c r="D123" s="618" t="s">
        <v>839</v>
      </c>
      <c r="E123" s="1123">
        <v>270000</v>
      </c>
      <c r="F123" s="51"/>
      <c r="G123" s="289"/>
      <c r="H123" s="301">
        <f t="shared" si="4"/>
        <v>270000</v>
      </c>
      <c r="I123" s="56"/>
      <c r="J123" s="59"/>
    </row>
    <row r="124" spans="1:10" ht="15" customHeight="1">
      <c r="A124" s="711">
        <v>107</v>
      </c>
      <c r="B124" s="53" t="s">
        <v>2512</v>
      </c>
      <c r="C124" s="711">
        <v>1936</v>
      </c>
      <c r="D124" s="618" t="s">
        <v>2511</v>
      </c>
      <c r="E124" s="1123">
        <v>270000</v>
      </c>
      <c r="F124" s="51"/>
      <c r="G124" s="289"/>
      <c r="H124" s="301">
        <f t="shared" si="4"/>
        <v>270000</v>
      </c>
      <c r="I124" s="56"/>
      <c r="J124" s="220"/>
    </row>
    <row r="125" spans="1:10" ht="15" customHeight="1">
      <c r="A125" s="711">
        <v>108</v>
      </c>
      <c r="B125" s="53" t="s">
        <v>2513</v>
      </c>
      <c r="C125" s="711">
        <v>1936</v>
      </c>
      <c r="D125" s="618" t="s">
        <v>2514</v>
      </c>
      <c r="E125" s="1123">
        <v>270000</v>
      </c>
      <c r="F125" s="51"/>
      <c r="G125" s="289"/>
      <c r="H125" s="301">
        <f t="shared" si="4"/>
        <v>270000</v>
      </c>
      <c r="I125" s="56"/>
      <c r="J125" s="220"/>
    </row>
    <row r="126" spans="1:10" ht="15" customHeight="1">
      <c r="A126" s="711">
        <v>109</v>
      </c>
      <c r="B126" s="53" t="s">
        <v>2771</v>
      </c>
      <c r="C126" s="711">
        <v>1936</v>
      </c>
      <c r="D126" s="618" t="s">
        <v>1036</v>
      </c>
      <c r="E126" s="1123">
        <v>270000</v>
      </c>
      <c r="F126" s="51"/>
      <c r="G126" s="289"/>
      <c r="H126" s="301">
        <f>E126+G126</f>
        <v>270000</v>
      </c>
      <c r="I126" s="56"/>
      <c r="J126" s="220"/>
    </row>
    <row r="127" spans="1:10" ht="15" customHeight="1">
      <c r="A127" s="711">
        <v>110</v>
      </c>
      <c r="B127" s="53" t="s">
        <v>2515</v>
      </c>
      <c r="C127" s="711">
        <v>1936</v>
      </c>
      <c r="D127" s="618" t="s">
        <v>2511</v>
      </c>
      <c r="E127" s="1123">
        <v>270000</v>
      </c>
      <c r="F127" s="51"/>
      <c r="G127" s="289"/>
      <c r="H127" s="301">
        <f t="shared" si="4"/>
        <v>270000</v>
      </c>
      <c r="I127" s="56"/>
      <c r="J127" s="220"/>
    </row>
    <row r="128" spans="1:10" ht="15" customHeight="1">
      <c r="A128" s="711">
        <v>111</v>
      </c>
      <c r="B128" s="53" t="s">
        <v>1120</v>
      </c>
      <c r="C128" s="711">
        <v>1936</v>
      </c>
      <c r="D128" s="618" t="s">
        <v>584</v>
      </c>
      <c r="E128" s="1123">
        <v>270000</v>
      </c>
      <c r="F128" s="51"/>
      <c r="G128" s="289"/>
      <c r="H128" s="301">
        <f t="shared" si="4"/>
        <v>270000</v>
      </c>
      <c r="I128" s="56"/>
      <c r="J128" s="220"/>
    </row>
    <row r="129" spans="1:10" ht="15" customHeight="1">
      <c r="A129" s="711">
        <v>112</v>
      </c>
      <c r="B129" s="53" t="s">
        <v>2027</v>
      </c>
      <c r="C129" s="711">
        <v>1937</v>
      </c>
      <c r="D129" s="618" t="s">
        <v>420</v>
      </c>
      <c r="E129" s="1123">
        <v>270000</v>
      </c>
      <c r="F129" s="51"/>
      <c r="G129" s="289"/>
      <c r="H129" s="301">
        <f>G128+E128</f>
        <v>270000</v>
      </c>
      <c r="I129" s="56"/>
      <c r="J129" s="220"/>
    </row>
    <row r="130" spans="1:10" ht="15" customHeight="1">
      <c r="A130" s="711">
        <v>113</v>
      </c>
      <c r="B130" s="53" t="s">
        <v>912</v>
      </c>
      <c r="C130" s="711">
        <v>1937</v>
      </c>
      <c r="D130" s="286" t="s">
        <v>839</v>
      </c>
      <c r="E130" s="1123">
        <v>270000</v>
      </c>
      <c r="F130" s="51"/>
      <c r="G130" s="289"/>
      <c r="H130" s="301">
        <f>G129+E129</f>
        <v>270000</v>
      </c>
      <c r="I130" s="56"/>
      <c r="J130" s="220"/>
    </row>
    <row r="131" spans="1:10" ht="15" customHeight="1">
      <c r="A131" s="711">
        <v>114</v>
      </c>
      <c r="B131" s="53" t="s">
        <v>911</v>
      </c>
      <c r="C131" s="711">
        <v>1937</v>
      </c>
      <c r="D131" s="618" t="s">
        <v>584</v>
      </c>
      <c r="E131" s="1123">
        <v>270000</v>
      </c>
      <c r="F131" s="51"/>
      <c r="G131" s="289"/>
      <c r="H131" s="301">
        <f>G131+E131</f>
        <v>270000</v>
      </c>
      <c r="I131" s="56"/>
      <c r="J131" s="220"/>
    </row>
    <row r="132" spans="1:10" ht="15" customHeight="1">
      <c r="A132" s="711">
        <v>115</v>
      </c>
      <c r="B132" s="53" t="s">
        <v>300</v>
      </c>
      <c r="C132" s="711">
        <v>1937</v>
      </c>
      <c r="D132" s="618" t="s">
        <v>852</v>
      </c>
      <c r="E132" s="1123">
        <v>270000</v>
      </c>
      <c r="F132" s="51"/>
      <c r="G132" s="289"/>
      <c r="H132" s="301">
        <f>G132+E132</f>
        <v>270000</v>
      </c>
      <c r="I132" s="56"/>
      <c r="J132" s="220"/>
    </row>
    <row r="133" spans="1:10" ht="15" customHeight="1">
      <c r="A133" s="711">
        <v>116</v>
      </c>
      <c r="B133" s="53" t="s">
        <v>301</v>
      </c>
      <c r="C133" s="711">
        <v>1937</v>
      </c>
      <c r="D133" s="618" t="s">
        <v>829</v>
      </c>
      <c r="E133" s="1123">
        <v>270000</v>
      </c>
      <c r="F133" s="51"/>
      <c r="G133" s="289"/>
      <c r="H133" s="301">
        <f>G133+E129</f>
        <v>270000</v>
      </c>
      <c r="I133" s="56"/>
      <c r="J133" s="220"/>
    </row>
    <row r="134" spans="1:10" ht="15" customHeight="1">
      <c r="A134" s="711">
        <v>117</v>
      </c>
      <c r="B134" s="53" t="s">
        <v>1910</v>
      </c>
      <c r="C134" s="711">
        <v>1937</v>
      </c>
      <c r="D134" s="618" t="s">
        <v>2173</v>
      </c>
      <c r="E134" s="1123">
        <v>270000</v>
      </c>
      <c r="F134" s="51"/>
      <c r="G134" s="289"/>
      <c r="H134" s="301">
        <f aca="true" t="shared" si="5" ref="H134:H149">G134+E134</f>
        <v>270000</v>
      </c>
      <c r="I134" s="56"/>
      <c r="J134" s="220"/>
    </row>
    <row r="135" spans="1:10" ht="15" customHeight="1">
      <c r="A135" s="711">
        <v>118</v>
      </c>
      <c r="B135" s="53" t="s">
        <v>2172</v>
      </c>
      <c r="C135" s="711">
        <v>1937</v>
      </c>
      <c r="D135" s="618" t="s">
        <v>588</v>
      </c>
      <c r="E135" s="1123">
        <v>270000</v>
      </c>
      <c r="F135" s="51"/>
      <c r="G135" s="289"/>
      <c r="H135" s="301">
        <f t="shared" si="5"/>
        <v>270000</v>
      </c>
      <c r="I135" s="56"/>
      <c r="J135" s="220"/>
    </row>
    <row r="136" spans="1:10" ht="15" customHeight="1">
      <c r="A136" s="711">
        <v>119</v>
      </c>
      <c r="B136" s="53" t="s">
        <v>2090</v>
      </c>
      <c r="C136" s="711">
        <v>1937</v>
      </c>
      <c r="D136" s="286" t="s">
        <v>831</v>
      </c>
      <c r="E136" s="1123">
        <v>270000</v>
      </c>
      <c r="F136" s="51"/>
      <c r="G136" s="735"/>
      <c r="H136" s="301">
        <f t="shared" si="5"/>
        <v>270000</v>
      </c>
      <c r="I136" s="56"/>
      <c r="J136" s="220"/>
    </row>
    <row r="137" spans="1:10" ht="15" customHeight="1">
      <c r="A137" s="711">
        <v>120</v>
      </c>
      <c r="B137" s="53" t="s">
        <v>2429</v>
      </c>
      <c r="C137" s="711">
        <v>1937</v>
      </c>
      <c r="D137" s="618" t="s">
        <v>1536</v>
      </c>
      <c r="E137" s="1123">
        <v>270000</v>
      </c>
      <c r="F137" s="51"/>
      <c r="G137" s="289"/>
      <c r="H137" s="301">
        <f t="shared" si="5"/>
        <v>270000</v>
      </c>
      <c r="I137" s="56"/>
      <c r="J137" s="220"/>
    </row>
    <row r="138" spans="1:10" ht="15" customHeight="1">
      <c r="A138" s="711">
        <v>121</v>
      </c>
      <c r="B138" s="53" t="s">
        <v>221</v>
      </c>
      <c r="C138" s="711">
        <v>1937</v>
      </c>
      <c r="D138" s="618" t="s">
        <v>588</v>
      </c>
      <c r="E138" s="1123">
        <v>270000</v>
      </c>
      <c r="F138" s="51"/>
      <c r="G138" s="289"/>
      <c r="H138" s="301">
        <f t="shared" si="5"/>
        <v>270000</v>
      </c>
      <c r="I138" s="56"/>
      <c r="J138" s="220"/>
    </row>
    <row r="139" spans="1:10" ht="15" customHeight="1">
      <c r="A139" s="711">
        <v>122</v>
      </c>
      <c r="B139" s="53" t="s">
        <v>1988</v>
      </c>
      <c r="C139" s="711">
        <v>1937</v>
      </c>
      <c r="D139" s="618" t="s">
        <v>588</v>
      </c>
      <c r="E139" s="1123">
        <v>270000</v>
      </c>
      <c r="F139" s="51"/>
      <c r="G139" s="289"/>
      <c r="H139" s="301">
        <f aca="true" t="shared" si="6" ref="H139:H144">G139+E139</f>
        <v>270000</v>
      </c>
      <c r="I139" s="56"/>
      <c r="J139" s="220"/>
    </row>
    <row r="140" spans="1:10" ht="15" customHeight="1">
      <c r="A140" s="711">
        <v>123</v>
      </c>
      <c r="B140" s="53" t="s">
        <v>222</v>
      </c>
      <c r="C140" s="711">
        <v>1937</v>
      </c>
      <c r="D140" s="286" t="s">
        <v>831</v>
      </c>
      <c r="E140" s="1123">
        <v>270000</v>
      </c>
      <c r="F140" s="51" t="s">
        <v>1960</v>
      </c>
      <c r="G140" s="289"/>
      <c r="H140" s="301">
        <f t="shared" si="6"/>
        <v>270000</v>
      </c>
      <c r="I140" s="56"/>
      <c r="J140" s="220"/>
    </row>
    <row r="141" spans="1:10" ht="15" customHeight="1">
      <c r="A141" s="711">
        <v>124</v>
      </c>
      <c r="B141" s="53" t="s">
        <v>371</v>
      </c>
      <c r="C141" s="711">
        <v>1937</v>
      </c>
      <c r="D141" s="618" t="s">
        <v>223</v>
      </c>
      <c r="E141" s="1123">
        <v>270000</v>
      </c>
      <c r="F141" s="51"/>
      <c r="G141" s="289"/>
      <c r="H141" s="301">
        <f t="shared" si="6"/>
        <v>270000</v>
      </c>
      <c r="I141" s="56"/>
      <c r="J141" s="220"/>
    </row>
    <row r="142" spans="1:10" ht="15" customHeight="1">
      <c r="A142" s="711">
        <v>125</v>
      </c>
      <c r="B142" s="53" t="s">
        <v>1175</v>
      </c>
      <c r="C142" s="711">
        <v>1937</v>
      </c>
      <c r="D142" s="618" t="s">
        <v>588</v>
      </c>
      <c r="E142" s="1123">
        <v>270000</v>
      </c>
      <c r="F142" s="51"/>
      <c r="G142" s="289"/>
      <c r="H142" s="301">
        <f t="shared" si="6"/>
        <v>270000</v>
      </c>
      <c r="I142" s="56"/>
      <c r="J142" s="220"/>
    </row>
    <row r="143" spans="1:10" ht="15" customHeight="1">
      <c r="A143" s="711">
        <v>126</v>
      </c>
      <c r="B143" s="53" t="s">
        <v>849</v>
      </c>
      <c r="C143" s="711">
        <v>1937</v>
      </c>
      <c r="D143" s="618" t="s">
        <v>584</v>
      </c>
      <c r="E143" s="1123">
        <v>270000</v>
      </c>
      <c r="F143" s="51" t="s">
        <v>1960</v>
      </c>
      <c r="G143" s="289"/>
      <c r="H143" s="301">
        <f t="shared" si="6"/>
        <v>270000</v>
      </c>
      <c r="I143" s="56"/>
      <c r="J143" s="220"/>
    </row>
    <row r="144" spans="1:10" ht="15" customHeight="1">
      <c r="A144" s="711">
        <v>127</v>
      </c>
      <c r="B144" s="53" t="s">
        <v>1178</v>
      </c>
      <c r="C144" s="711">
        <v>1937</v>
      </c>
      <c r="D144" s="618" t="s">
        <v>272</v>
      </c>
      <c r="E144" s="1123">
        <v>270000</v>
      </c>
      <c r="F144" s="51"/>
      <c r="G144" s="289"/>
      <c r="H144" s="301">
        <f t="shared" si="6"/>
        <v>270000</v>
      </c>
      <c r="I144" s="56"/>
      <c r="J144" s="220"/>
    </row>
    <row r="145" spans="1:10" ht="15" customHeight="1">
      <c r="A145" s="711">
        <v>128</v>
      </c>
      <c r="B145" s="53" t="s">
        <v>986</v>
      </c>
      <c r="C145" s="711">
        <v>1937</v>
      </c>
      <c r="D145" s="618" t="s">
        <v>584</v>
      </c>
      <c r="E145" s="1123">
        <v>270000</v>
      </c>
      <c r="F145" s="51"/>
      <c r="G145" s="289"/>
      <c r="H145" s="301">
        <f t="shared" si="5"/>
        <v>270000</v>
      </c>
      <c r="I145" s="56"/>
      <c r="J145" s="220"/>
    </row>
    <row r="146" spans="1:10" ht="15" customHeight="1">
      <c r="A146" s="711">
        <v>129</v>
      </c>
      <c r="B146" s="53" t="s">
        <v>2663</v>
      </c>
      <c r="C146" s="711">
        <v>1937</v>
      </c>
      <c r="D146" s="618" t="s">
        <v>584</v>
      </c>
      <c r="E146" s="1123">
        <v>270000</v>
      </c>
      <c r="F146" s="51"/>
      <c r="G146" s="289"/>
      <c r="H146" s="301">
        <f>G146+E146</f>
        <v>270000</v>
      </c>
      <c r="I146" s="56"/>
      <c r="J146" s="220"/>
    </row>
    <row r="147" spans="1:10" ht="15" customHeight="1">
      <c r="A147" s="711">
        <v>130</v>
      </c>
      <c r="B147" s="53" t="s">
        <v>2661</v>
      </c>
      <c r="C147" s="711">
        <v>1937</v>
      </c>
      <c r="D147" s="618" t="s">
        <v>2662</v>
      </c>
      <c r="E147" s="1123">
        <v>270000</v>
      </c>
      <c r="F147" s="51"/>
      <c r="G147" s="289"/>
      <c r="H147" s="301">
        <f>G147+E147</f>
        <v>270000</v>
      </c>
      <c r="I147" s="56"/>
      <c r="J147" s="220"/>
    </row>
    <row r="148" spans="1:10" ht="15" customHeight="1">
      <c r="A148" s="711">
        <v>131</v>
      </c>
      <c r="B148" s="53" t="s">
        <v>1199</v>
      </c>
      <c r="C148" s="711">
        <v>1937</v>
      </c>
      <c r="D148" s="618" t="s">
        <v>584</v>
      </c>
      <c r="E148" s="1123">
        <v>270000</v>
      </c>
      <c r="F148" s="51"/>
      <c r="G148" s="289"/>
      <c r="H148" s="301">
        <f t="shared" si="5"/>
        <v>270000</v>
      </c>
      <c r="I148" s="56"/>
      <c r="J148" s="220"/>
    </row>
    <row r="149" spans="1:10" ht="15" customHeight="1">
      <c r="A149" s="711">
        <v>132</v>
      </c>
      <c r="B149" s="53" t="s">
        <v>1613</v>
      </c>
      <c r="C149" s="711">
        <v>1938</v>
      </c>
      <c r="D149" s="618" t="s">
        <v>827</v>
      </c>
      <c r="E149" s="1123">
        <v>270000</v>
      </c>
      <c r="F149" s="51"/>
      <c r="G149" s="289"/>
      <c r="H149" s="301">
        <f t="shared" si="5"/>
        <v>270000</v>
      </c>
      <c r="I149" s="56"/>
      <c r="J149" s="220"/>
    </row>
    <row r="150" spans="1:10" ht="15" customHeight="1">
      <c r="A150" s="711">
        <v>133</v>
      </c>
      <c r="B150" s="53" t="s">
        <v>907</v>
      </c>
      <c r="C150" s="711">
        <v>1938</v>
      </c>
      <c r="D150" s="618" t="s">
        <v>584</v>
      </c>
      <c r="E150" s="1123">
        <v>270000</v>
      </c>
      <c r="F150" s="51"/>
      <c r="G150" s="289"/>
      <c r="H150" s="301">
        <f aca="true" t="shared" si="7" ref="H150:H157">G150+E150</f>
        <v>270000</v>
      </c>
      <c r="I150" s="56"/>
      <c r="J150" s="220"/>
    </row>
    <row r="151" spans="1:10" ht="15" customHeight="1">
      <c r="A151" s="711">
        <v>134</v>
      </c>
      <c r="B151" s="53" t="s">
        <v>392</v>
      </c>
      <c r="C151" s="711">
        <v>1938</v>
      </c>
      <c r="D151" s="618" t="s">
        <v>584</v>
      </c>
      <c r="E151" s="1123">
        <v>270000</v>
      </c>
      <c r="F151" s="51"/>
      <c r="G151" s="289"/>
      <c r="H151" s="301">
        <f t="shared" si="7"/>
        <v>270000</v>
      </c>
      <c r="I151" s="56"/>
      <c r="J151" s="220"/>
    </row>
    <row r="152" spans="1:10" ht="15" customHeight="1">
      <c r="A152" s="711">
        <v>135</v>
      </c>
      <c r="B152" s="53" t="s">
        <v>393</v>
      </c>
      <c r="C152" s="711">
        <v>1938</v>
      </c>
      <c r="D152" s="286" t="s">
        <v>831</v>
      </c>
      <c r="E152" s="1123">
        <v>270000</v>
      </c>
      <c r="F152" s="51"/>
      <c r="G152" s="289"/>
      <c r="H152" s="301">
        <f t="shared" si="7"/>
        <v>270000</v>
      </c>
      <c r="I152" s="56"/>
      <c r="J152" s="220"/>
    </row>
    <row r="153" spans="1:10" ht="15" customHeight="1">
      <c r="A153" s="711">
        <v>136</v>
      </c>
      <c r="B153" s="53" t="s">
        <v>394</v>
      </c>
      <c r="C153" s="711">
        <v>1938</v>
      </c>
      <c r="D153" s="618" t="s">
        <v>395</v>
      </c>
      <c r="E153" s="1123">
        <v>270000</v>
      </c>
      <c r="F153" s="51"/>
      <c r="G153" s="289"/>
      <c r="H153" s="301">
        <f t="shared" si="7"/>
        <v>270000</v>
      </c>
      <c r="I153" s="56"/>
      <c r="J153" s="220"/>
    </row>
    <row r="154" spans="1:10" ht="15" customHeight="1">
      <c r="A154" s="711">
        <v>137</v>
      </c>
      <c r="B154" s="53" t="s">
        <v>1806</v>
      </c>
      <c r="C154" s="711">
        <v>1938</v>
      </c>
      <c r="D154" s="618" t="s">
        <v>1036</v>
      </c>
      <c r="E154" s="1123">
        <v>270000</v>
      </c>
      <c r="F154" s="51"/>
      <c r="G154" s="289"/>
      <c r="H154" s="301">
        <f t="shared" si="7"/>
        <v>270000</v>
      </c>
      <c r="I154" s="56"/>
      <c r="J154" s="220"/>
    </row>
    <row r="155" spans="1:10" ht="15" customHeight="1">
      <c r="A155" s="711">
        <v>138</v>
      </c>
      <c r="B155" s="53" t="s">
        <v>1477</v>
      </c>
      <c r="C155" s="711">
        <v>1938</v>
      </c>
      <c r="D155" s="618" t="s">
        <v>829</v>
      </c>
      <c r="E155" s="1123">
        <v>270000</v>
      </c>
      <c r="F155" s="51"/>
      <c r="G155" s="289"/>
      <c r="H155" s="301">
        <f t="shared" si="7"/>
        <v>270000</v>
      </c>
      <c r="I155" s="56"/>
      <c r="J155" s="220"/>
    </row>
    <row r="156" spans="1:10" ht="15" customHeight="1">
      <c r="A156" s="711">
        <v>139</v>
      </c>
      <c r="B156" s="53" t="s">
        <v>2877</v>
      </c>
      <c r="C156" s="711">
        <v>1938</v>
      </c>
      <c r="D156" s="618" t="s">
        <v>827</v>
      </c>
      <c r="E156" s="1123">
        <v>270000</v>
      </c>
      <c r="F156" s="51"/>
      <c r="G156" s="289"/>
      <c r="H156" s="301">
        <f t="shared" si="7"/>
        <v>270000</v>
      </c>
      <c r="I156" s="56"/>
      <c r="J156" s="220"/>
    </row>
    <row r="157" spans="1:10" ht="15" customHeight="1">
      <c r="A157" s="1110">
        <v>140</v>
      </c>
      <c r="B157" s="53" t="s">
        <v>1923</v>
      </c>
      <c r="C157" s="711">
        <v>1938</v>
      </c>
      <c r="D157" s="618" t="s">
        <v>832</v>
      </c>
      <c r="E157" s="1123">
        <v>270000</v>
      </c>
      <c r="F157" s="51"/>
      <c r="G157" s="289">
        <v>540000</v>
      </c>
      <c r="H157" s="301">
        <f t="shared" si="7"/>
        <v>810000</v>
      </c>
      <c r="I157" s="56"/>
      <c r="J157" s="220"/>
    </row>
    <row r="158" spans="2:10" ht="15" customHeight="1">
      <c r="B158" s="1116" t="s">
        <v>1952</v>
      </c>
      <c r="C158" s="711"/>
      <c r="D158" s="618"/>
      <c r="E158" s="300">
        <f>SUM(E18:E157)</f>
        <v>37260000</v>
      </c>
      <c r="F158" s="51"/>
      <c r="G158" s="815">
        <v>540000</v>
      </c>
      <c r="H158" s="295">
        <f>E158+G158</f>
        <v>37800000</v>
      </c>
      <c r="I158" s="56"/>
      <c r="J158" s="282"/>
    </row>
    <row r="159" spans="1:10" ht="15" customHeight="1">
      <c r="A159" s="1743" t="s">
        <v>1274</v>
      </c>
      <c r="B159" s="1744"/>
      <c r="C159" s="1744"/>
      <c r="D159" s="1744"/>
      <c r="E159" s="1744"/>
      <c r="F159" s="1744"/>
      <c r="G159" s="1744"/>
      <c r="H159" s="1744"/>
      <c r="I159" s="1744"/>
      <c r="J159" s="1745"/>
    </row>
    <row r="160" spans="1:10" ht="15" customHeight="1">
      <c r="A160" s="711">
        <v>1</v>
      </c>
      <c r="B160" s="53" t="s">
        <v>25</v>
      </c>
      <c r="C160" s="711">
        <v>1969</v>
      </c>
      <c r="D160" s="618" t="s">
        <v>839</v>
      </c>
      <c r="E160" s="301">
        <v>405000</v>
      </c>
      <c r="F160" s="51"/>
      <c r="G160" s="289"/>
      <c r="H160" s="301">
        <v>405000</v>
      </c>
      <c r="I160" s="56"/>
      <c r="J160" s="59"/>
    </row>
    <row r="161" spans="1:10" ht="15" customHeight="1">
      <c r="A161" s="1739" t="s">
        <v>1952</v>
      </c>
      <c r="B161" s="1739"/>
      <c r="C161" s="1739"/>
      <c r="D161" s="1739"/>
      <c r="E161" s="295">
        <v>405000</v>
      </c>
      <c r="F161" s="55"/>
      <c r="G161" s="815"/>
      <c r="H161" s="295">
        <v>405000</v>
      </c>
      <c r="I161" s="52"/>
      <c r="J161" s="59"/>
    </row>
    <row r="162" spans="1:10" ht="15" customHeight="1">
      <c r="A162" s="1743" t="s">
        <v>1275</v>
      </c>
      <c r="B162" s="1744"/>
      <c r="C162" s="1744"/>
      <c r="D162" s="1744"/>
      <c r="E162" s="1744"/>
      <c r="F162" s="1744"/>
      <c r="G162" s="1744"/>
      <c r="H162" s="1744"/>
      <c r="I162" s="1744"/>
      <c r="J162" s="1745"/>
    </row>
    <row r="163" spans="1:10" ht="15" customHeight="1">
      <c r="A163" s="711">
        <v>1</v>
      </c>
      <c r="B163" s="50" t="s">
        <v>2122</v>
      </c>
      <c r="C163" s="1113">
        <v>1973</v>
      </c>
      <c r="D163" s="286" t="s">
        <v>961</v>
      </c>
      <c r="E163" s="301">
        <v>270000</v>
      </c>
      <c r="F163" s="51"/>
      <c r="G163" s="289"/>
      <c r="H163" s="301">
        <f>E163+G163</f>
        <v>270000</v>
      </c>
      <c r="I163" s="56"/>
      <c r="J163" s="59"/>
    </row>
    <row r="164" spans="1:10" ht="15" customHeight="1">
      <c r="A164" s="711">
        <v>2</v>
      </c>
      <c r="B164" s="50" t="s">
        <v>935</v>
      </c>
      <c r="C164" s="1113">
        <v>1972</v>
      </c>
      <c r="D164" s="286" t="s">
        <v>421</v>
      </c>
      <c r="E164" s="301">
        <v>270000</v>
      </c>
      <c r="F164" s="51"/>
      <c r="G164" s="289"/>
      <c r="H164" s="301">
        <f>SUM(E164:G164)</f>
        <v>270000</v>
      </c>
      <c r="I164" s="56"/>
      <c r="J164" s="59"/>
    </row>
    <row r="165" spans="1:10" ht="15" customHeight="1">
      <c r="A165" s="1752" t="s">
        <v>1952</v>
      </c>
      <c r="B165" s="1752"/>
      <c r="C165" s="1752"/>
      <c r="D165" s="1752"/>
      <c r="E165" s="295">
        <f>SUM(E163:E164)</f>
        <v>540000</v>
      </c>
      <c r="F165" s="296"/>
      <c r="G165" s="296"/>
      <c r="H165" s="295">
        <f>SUM(H163:H164)</f>
        <v>540000</v>
      </c>
      <c r="I165" s="294"/>
      <c r="J165" s="294"/>
    </row>
    <row r="166" spans="1:10" ht="15" customHeight="1">
      <c r="A166" s="1746" t="s">
        <v>1276</v>
      </c>
      <c r="B166" s="1747"/>
      <c r="C166" s="1747"/>
      <c r="D166" s="1747"/>
      <c r="E166" s="1747"/>
      <c r="F166" s="1747"/>
      <c r="G166" s="1747"/>
      <c r="H166" s="1747"/>
      <c r="I166" s="1747"/>
      <c r="J166" s="1748"/>
    </row>
    <row r="167" spans="1:10" ht="15" customHeight="1">
      <c r="A167" s="1111">
        <v>1</v>
      </c>
      <c r="B167" s="582"/>
      <c r="C167" s="1118"/>
      <c r="D167" s="1118"/>
      <c r="E167" s="301"/>
      <c r="F167" s="292"/>
      <c r="G167" s="1125"/>
      <c r="H167" s="1132"/>
      <c r="I167" s="292"/>
      <c r="J167" s="293"/>
    </row>
    <row r="168" spans="1:10" ht="15" customHeight="1">
      <c r="A168" s="1739" t="s">
        <v>1951</v>
      </c>
      <c r="B168" s="1739"/>
      <c r="C168" s="1739"/>
      <c r="D168" s="1739"/>
      <c r="E168" s="295">
        <f>SUM(E167:E167)</f>
        <v>0</v>
      </c>
      <c r="F168" s="296"/>
      <c r="G168" s="296"/>
      <c r="H168" s="295">
        <f>SUM(H167:H167)</f>
        <v>0</v>
      </c>
      <c r="I168" s="294"/>
      <c r="J168" s="294"/>
    </row>
    <row r="169" spans="1:10" ht="15" customHeight="1">
      <c r="A169" s="1743" t="s">
        <v>1277</v>
      </c>
      <c r="B169" s="1744"/>
      <c r="C169" s="1744"/>
      <c r="D169" s="1744"/>
      <c r="E169" s="1744"/>
      <c r="F169" s="1744"/>
      <c r="G169" s="1744"/>
      <c r="H169" s="1744"/>
      <c r="I169" s="1744"/>
      <c r="J169" s="1745"/>
    </row>
    <row r="170" spans="1:10" ht="15" customHeight="1">
      <c r="A170" s="711">
        <v>1</v>
      </c>
      <c r="B170" s="50" t="s">
        <v>1039</v>
      </c>
      <c r="C170" s="1113">
        <v>1963</v>
      </c>
      <c r="D170" s="286" t="s">
        <v>839</v>
      </c>
      <c r="E170" s="301">
        <v>405000</v>
      </c>
      <c r="F170" s="51"/>
      <c r="G170" s="289"/>
      <c r="H170" s="1123">
        <v>405000</v>
      </c>
      <c r="I170" s="56"/>
      <c r="J170" s="56"/>
    </row>
    <row r="171" spans="1:10" ht="15" customHeight="1">
      <c r="A171" s="711">
        <v>2</v>
      </c>
      <c r="B171" s="50" t="s">
        <v>1063</v>
      </c>
      <c r="C171" s="1113">
        <v>1963</v>
      </c>
      <c r="D171" s="286" t="s">
        <v>839</v>
      </c>
      <c r="E171" s="301">
        <v>405000</v>
      </c>
      <c r="F171" s="51"/>
      <c r="G171" s="289"/>
      <c r="H171" s="1123">
        <v>405000</v>
      </c>
      <c r="I171" s="56"/>
      <c r="J171" s="56"/>
    </row>
    <row r="172" spans="1:10" ht="15" customHeight="1">
      <c r="A172" s="711">
        <v>3</v>
      </c>
      <c r="B172" s="50" t="s">
        <v>1065</v>
      </c>
      <c r="C172" s="1113">
        <v>1964</v>
      </c>
      <c r="D172" s="286" t="s">
        <v>839</v>
      </c>
      <c r="E172" s="301">
        <v>405000</v>
      </c>
      <c r="F172" s="51"/>
      <c r="G172" s="289"/>
      <c r="H172" s="1123">
        <v>405000</v>
      </c>
      <c r="I172" s="56"/>
      <c r="J172" s="56"/>
    </row>
    <row r="173" spans="1:10" ht="15" customHeight="1">
      <c r="A173" s="711">
        <v>4</v>
      </c>
      <c r="B173" s="50" t="s">
        <v>1736</v>
      </c>
      <c r="C173" s="1113">
        <v>1966</v>
      </c>
      <c r="D173" s="286" t="s">
        <v>839</v>
      </c>
      <c r="E173" s="301">
        <v>405000</v>
      </c>
      <c r="F173" s="51"/>
      <c r="G173" s="289"/>
      <c r="H173" s="1123">
        <v>405000</v>
      </c>
      <c r="I173" s="56"/>
      <c r="J173" s="56"/>
    </row>
    <row r="174" spans="1:10" ht="15" customHeight="1">
      <c r="A174" s="711">
        <v>5</v>
      </c>
      <c r="B174" s="50" t="s">
        <v>574</v>
      </c>
      <c r="C174" s="1113">
        <v>1970</v>
      </c>
      <c r="D174" s="286" t="s">
        <v>827</v>
      </c>
      <c r="E174" s="301">
        <v>405000</v>
      </c>
      <c r="F174" s="51"/>
      <c r="G174" s="289"/>
      <c r="H174" s="1123">
        <v>405000</v>
      </c>
      <c r="I174" s="56"/>
      <c r="J174" s="56"/>
    </row>
    <row r="175" spans="1:10" ht="15" customHeight="1">
      <c r="A175" s="711">
        <v>6</v>
      </c>
      <c r="B175" s="50" t="s">
        <v>1845</v>
      </c>
      <c r="C175" s="1113">
        <v>1982</v>
      </c>
      <c r="D175" s="286" t="s">
        <v>827</v>
      </c>
      <c r="E175" s="301">
        <v>405000</v>
      </c>
      <c r="F175" s="51"/>
      <c r="G175" s="289"/>
      <c r="H175" s="1123">
        <v>405000</v>
      </c>
      <c r="I175" s="56"/>
      <c r="J175" s="56"/>
    </row>
    <row r="176" spans="1:10" ht="15" customHeight="1">
      <c r="A176" s="711">
        <v>7</v>
      </c>
      <c r="B176" s="50" t="s">
        <v>1051</v>
      </c>
      <c r="C176" s="1113">
        <v>1991</v>
      </c>
      <c r="D176" s="286" t="s">
        <v>923</v>
      </c>
      <c r="E176" s="301">
        <v>405000</v>
      </c>
      <c r="F176" s="51"/>
      <c r="G176" s="289"/>
      <c r="H176" s="1123">
        <v>405000</v>
      </c>
      <c r="I176" s="56"/>
      <c r="J176" s="56"/>
    </row>
    <row r="177" spans="1:10" ht="15" customHeight="1">
      <c r="A177" s="711">
        <v>8</v>
      </c>
      <c r="B177" s="50" t="s">
        <v>1738</v>
      </c>
      <c r="C177" s="1113">
        <v>1959</v>
      </c>
      <c r="D177" s="286" t="s">
        <v>923</v>
      </c>
      <c r="E177" s="301">
        <v>405000</v>
      </c>
      <c r="F177" s="51"/>
      <c r="G177" s="289"/>
      <c r="H177" s="1123">
        <v>405000</v>
      </c>
      <c r="I177" s="56"/>
      <c r="J177" s="56"/>
    </row>
    <row r="178" spans="1:10" ht="15" customHeight="1">
      <c r="A178" s="711">
        <v>9</v>
      </c>
      <c r="B178" s="50" t="s">
        <v>566</v>
      </c>
      <c r="C178" s="1113">
        <v>1960</v>
      </c>
      <c r="D178" s="286" t="s">
        <v>923</v>
      </c>
      <c r="E178" s="301">
        <v>405000</v>
      </c>
      <c r="F178" s="51"/>
      <c r="G178" s="289"/>
      <c r="H178" s="1123">
        <v>405000</v>
      </c>
      <c r="I178" s="56"/>
      <c r="J178" s="56"/>
    </row>
    <row r="179" spans="1:10" ht="15" customHeight="1">
      <c r="A179" s="711">
        <v>10</v>
      </c>
      <c r="B179" s="50" t="s">
        <v>1045</v>
      </c>
      <c r="C179" s="1113">
        <v>1972</v>
      </c>
      <c r="D179" s="286" t="s">
        <v>852</v>
      </c>
      <c r="E179" s="301">
        <v>405000</v>
      </c>
      <c r="F179" s="51"/>
      <c r="G179" s="289"/>
      <c r="H179" s="1123">
        <v>405000</v>
      </c>
      <c r="I179" s="56"/>
      <c r="J179" s="56"/>
    </row>
    <row r="180" spans="1:10" ht="15" customHeight="1">
      <c r="A180" s="711">
        <v>11</v>
      </c>
      <c r="B180" s="50" t="s">
        <v>1064</v>
      </c>
      <c r="C180" s="1113">
        <v>1988</v>
      </c>
      <c r="D180" s="286" t="s">
        <v>852</v>
      </c>
      <c r="E180" s="301">
        <v>405000</v>
      </c>
      <c r="F180" s="51"/>
      <c r="G180" s="289"/>
      <c r="H180" s="1123">
        <v>405000</v>
      </c>
      <c r="I180" s="56"/>
      <c r="J180" s="56"/>
    </row>
    <row r="181" spans="1:10" ht="15" customHeight="1">
      <c r="A181" s="711">
        <v>12</v>
      </c>
      <c r="B181" s="50" t="s">
        <v>2031</v>
      </c>
      <c r="C181" s="1113">
        <v>1968</v>
      </c>
      <c r="D181" s="286" t="s">
        <v>852</v>
      </c>
      <c r="E181" s="301">
        <v>405000</v>
      </c>
      <c r="F181" s="51"/>
      <c r="G181" s="289"/>
      <c r="H181" s="1123">
        <v>405000</v>
      </c>
      <c r="I181" s="56"/>
      <c r="J181" s="56"/>
    </row>
    <row r="182" spans="1:10" ht="15" customHeight="1">
      <c r="A182" s="711">
        <v>13</v>
      </c>
      <c r="B182" s="50" t="s">
        <v>2781</v>
      </c>
      <c r="C182" s="1113">
        <v>1966</v>
      </c>
      <c r="D182" s="286" t="s">
        <v>832</v>
      </c>
      <c r="E182" s="301">
        <v>405000</v>
      </c>
      <c r="F182" s="51"/>
      <c r="G182" s="289"/>
      <c r="H182" s="1123">
        <v>405000</v>
      </c>
      <c r="I182" s="56"/>
      <c r="J182" s="56"/>
    </row>
    <row r="183" spans="1:10" ht="15" customHeight="1">
      <c r="A183" s="711">
        <v>14</v>
      </c>
      <c r="B183" s="50" t="s">
        <v>1737</v>
      </c>
      <c r="C183" s="1113">
        <v>1964</v>
      </c>
      <c r="D183" s="286" t="s">
        <v>832</v>
      </c>
      <c r="E183" s="301">
        <v>405000</v>
      </c>
      <c r="F183" s="51"/>
      <c r="G183" s="289"/>
      <c r="H183" s="1123">
        <v>405000</v>
      </c>
      <c r="I183" s="56"/>
      <c r="J183" s="56"/>
    </row>
    <row r="184" spans="1:10" ht="15" customHeight="1">
      <c r="A184" s="711">
        <v>15</v>
      </c>
      <c r="B184" s="50" t="s">
        <v>1746</v>
      </c>
      <c r="C184" s="1113">
        <v>1962</v>
      </c>
      <c r="D184" s="286" t="s">
        <v>832</v>
      </c>
      <c r="E184" s="301">
        <v>405000</v>
      </c>
      <c r="F184" s="51"/>
      <c r="G184" s="289"/>
      <c r="H184" s="1123">
        <v>405000</v>
      </c>
      <c r="I184" s="56"/>
      <c r="J184" s="56"/>
    </row>
    <row r="185" spans="1:10" ht="15" customHeight="1">
      <c r="A185" s="711">
        <v>16</v>
      </c>
      <c r="B185" s="50" t="s">
        <v>2830</v>
      </c>
      <c r="C185" s="1113">
        <v>1960</v>
      </c>
      <c r="D185" s="286" t="s">
        <v>832</v>
      </c>
      <c r="E185" s="301">
        <v>405000</v>
      </c>
      <c r="F185" s="51"/>
      <c r="G185" s="289"/>
      <c r="H185" s="1123">
        <v>405000</v>
      </c>
      <c r="I185" s="56"/>
      <c r="J185" s="56"/>
    </row>
    <row r="186" spans="1:10" ht="15" customHeight="1">
      <c r="A186" s="711">
        <v>17</v>
      </c>
      <c r="B186" s="50" t="s">
        <v>1046</v>
      </c>
      <c r="C186" s="1113">
        <v>1992</v>
      </c>
      <c r="D186" s="286" t="s">
        <v>1047</v>
      </c>
      <c r="E186" s="301">
        <v>405000</v>
      </c>
      <c r="F186" s="51"/>
      <c r="G186" s="289"/>
      <c r="H186" s="1123">
        <v>405000</v>
      </c>
      <c r="I186" s="56"/>
      <c r="J186" s="56"/>
    </row>
    <row r="187" spans="1:10" ht="15" customHeight="1">
      <c r="A187" s="711">
        <v>18</v>
      </c>
      <c r="B187" s="50" t="s">
        <v>1070</v>
      </c>
      <c r="C187" s="1113">
        <v>1998</v>
      </c>
      <c r="D187" s="286" t="s">
        <v>828</v>
      </c>
      <c r="E187" s="301">
        <v>405000</v>
      </c>
      <c r="F187" s="51"/>
      <c r="G187" s="289"/>
      <c r="H187" s="1123">
        <v>405000</v>
      </c>
      <c r="I187" s="56"/>
      <c r="J187" s="56"/>
    </row>
    <row r="188" spans="1:10" ht="15" customHeight="1">
      <c r="A188" s="711">
        <v>19</v>
      </c>
      <c r="B188" s="50" t="s">
        <v>992</v>
      </c>
      <c r="C188" s="1113">
        <v>1962</v>
      </c>
      <c r="D188" s="286" t="s">
        <v>925</v>
      </c>
      <c r="E188" s="301">
        <v>405000</v>
      </c>
      <c r="F188" s="51"/>
      <c r="G188" s="289"/>
      <c r="H188" s="1123">
        <v>405000</v>
      </c>
      <c r="I188" s="56"/>
      <c r="J188" s="56"/>
    </row>
    <row r="189" spans="1:10" ht="15" customHeight="1">
      <c r="A189" s="711">
        <v>20</v>
      </c>
      <c r="B189" s="50" t="s">
        <v>993</v>
      </c>
      <c r="C189" s="1113">
        <v>1986</v>
      </c>
      <c r="D189" s="286" t="s">
        <v>925</v>
      </c>
      <c r="E189" s="301">
        <v>405000</v>
      </c>
      <c r="F189" s="51"/>
      <c r="G189" s="289"/>
      <c r="H189" s="1123">
        <v>405000</v>
      </c>
      <c r="I189" s="56"/>
      <c r="J189" s="56"/>
    </row>
    <row r="190" spans="1:10" ht="15" customHeight="1">
      <c r="A190" s="711">
        <v>21</v>
      </c>
      <c r="B190" s="50" t="s">
        <v>1048</v>
      </c>
      <c r="C190" s="1113">
        <v>1974</v>
      </c>
      <c r="D190" s="286" t="s">
        <v>925</v>
      </c>
      <c r="E190" s="301">
        <v>405000</v>
      </c>
      <c r="F190" s="51"/>
      <c r="G190" s="289"/>
      <c r="H190" s="1123">
        <v>405000</v>
      </c>
      <c r="I190" s="56"/>
      <c r="J190" s="56"/>
    </row>
    <row r="191" spans="1:10" ht="15" customHeight="1">
      <c r="A191" s="711">
        <v>22</v>
      </c>
      <c r="B191" s="50" t="s">
        <v>994</v>
      </c>
      <c r="C191" s="1113">
        <v>1972</v>
      </c>
      <c r="D191" s="286" t="s">
        <v>831</v>
      </c>
      <c r="E191" s="301">
        <v>405000</v>
      </c>
      <c r="F191" s="51"/>
      <c r="G191" s="289"/>
      <c r="H191" s="1123">
        <v>405000</v>
      </c>
      <c r="I191" s="56"/>
      <c r="J191" s="56"/>
    </row>
    <row r="192" spans="1:10" ht="15" customHeight="1">
      <c r="A192" s="711">
        <v>23</v>
      </c>
      <c r="B192" s="50" t="s">
        <v>1067</v>
      </c>
      <c r="C192" s="1113">
        <v>1971</v>
      </c>
      <c r="D192" s="286" t="s">
        <v>1068</v>
      </c>
      <c r="E192" s="301">
        <v>405000</v>
      </c>
      <c r="F192" s="51"/>
      <c r="G192" s="289"/>
      <c r="H192" s="1123">
        <v>405000</v>
      </c>
      <c r="I192" s="56"/>
      <c r="J192" s="56"/>
    </row>
    <row r="193" spans="1:10" ht="15" customHeight="1">
      <c r="A193" s="711">
        <v>24</v>
      </c>
      <c r="B193" s="50" t="s">
        <v>1739</v>
      </c>
      <c r="C193" s="1113">
        <v>1976</v>
      </c>
      <c r="D193" s="286" t="s">
        <v>831</v>
      </c>
      <c r="E193" s="301">
        <v>405000</v>
      </c>
      <c r="F193" s="51"/>
      <c r="G193" s="289"/>
      <c r="H193" s="1123">
        <v>405000</v>
      </c>
      <c r="I193" s="56"/>
      <c r="J193" s="56"/>
    </row>
    <row r="194" spans="1:10" ht="15" customHeight="1">
      <c r="A194" s="711">
        <v>25</v>
      </c>
      <c r="B194" s="50" t="s">
        <v>996</v>
      </c>
      <c r="C194" s="1113">
        <v>1964</v>
      </c>
      <c r="D194" s="286" t="s">
        <v>829</v>
      </c>
      <c r="E194" s="301">
        <v>405000</v>
      </c>
      <c r="F194" s="51"/>
      <c r="G194" s="289"/>
      <c r="H194" s="1123">
        <v>405000</v>
      </c>
      <c r="I194" s="56"/>
      <c r="J194" s="56"/>
    </row>
    <row r="195" spans="1:10" ht="15" customHeight="1">
      <c r="A195" s="711">
        <v>26</v>
      </c>
      <c r="B195" s="50" t="s">
        <v>1003</v>
      </c>
      <c r="C195" s="1113">
        <v>1972</v>
      </c>
      <c r="D195" s="286" t="s">
        <v>829</v>
      </c>
      <c r="E195" s="301">
        <v>405000</v>
      </c>
      <c r="F195" s="51"/>
      <c r="G195" s="289"/>
      <c r="H195" s="1123">
        <v>405000</v>
      </c>
      <c r="I195" s="56"/>
      <c r="J195" s="56"/>
    </row>
    <row r="196" spans="1:10" ht="15" customHeight="1">
      <c r="A196" s="711">
        <v>27</v>
      </c>
      <c r="B196" s="50" t="s">
        <v>1050</v>
      </c>
      <c r="C196" s="1113">
        <v>1963</v>
      </c>
      <c r="D196" s="286" t="s">
        <v>829</v>
      </c>
      <c r="E196" s="301">
        <v>405000</v>
      </c>
      <c r="F196" s="51"/>
      <c r="G196" s="289"/>
      <c r="H196" s="1123">
        <v>405000</v>
      </c>
      <c r="I196" s="56"/>
      <c r="J196" s="56"/>
    </row>
    <row r="197" spans="1:10" ht="15" customHeight="1">
      <c r="A197" s="711">
        <v>28</v>
      </c>
      <c r="B197" s="50" t="s">
        <v>1030</v>
      </c>
      <c r="C197" s="1113">
        <v>1996</v>
      </c>
      <c r="D197" s="286" t="s">
        <v>837</v>
      </c>
      <c r="E197" s="301">
        <v>405000</v>
      </c>
      <c r="F197" s="51"/>
      <c r="G197" s="289"/>
      <c r="H197" s="1123">
        <v>405000</v>
      </c>
      <c r="I197" s="56"/>
      <c r="J197" s="56"/>
    </row>
    <row r="198" spans="1:10" ht="15" customHeight="1">
      <c r="A198" s="711">
        <v>29</v>
      </c>
      <c r="B198" s="50" t="s">
        <v>1031</v>
      </c>
      <c r="C198" s="1113">
        <v>1995</v>
      </c>
      <c r="D198" s="286" t="s">
        <v>837</v>
      </c>
      <c r="E198" s="301">
        <v>405000</v>
      </c>
      <c r="F198" s="51"/>
      <c r="G198" s="289"/>
      <c r="H198" s="1123">
        <v>405000</v>
      </c>
      <c r="I198" s="56"/>
      <c r="J198" s="56"/>
    </row>
    <row r="199" spans="1:10" ht="15" customHeight="1">
      <c r="A199" s="711">
        <v>30</v>
      </c>
      <c r="B199" s="50" t="s">
        <v>1052</v>
      </c>
      <c r="C199" s="1113">
        <v>1998</v>
      </c>
      <c r="D199" s="286" t="s">
        <v>837</v>
      </c>
      <c r="E199" s="301">
        <v>405000</v>
      </c>
      <c r="F199" s="51"/>
      <c r="G199" s="289"/>
      <c r="H199" s="1123">
        <v>405000</v>
      </c>
      <c r="I199" s="56"/>
      <c r="J199" s="56"/>
    </row>
    <row r="200" spans="1:10" ht="15" customHeight="1">
      <c r="A200" s="711">
        <v>31</v>
      </c>
      <c r="B200" s="50" t="s">
        <v>1066</v>
      </c>
      <c r="C200" s="1113">
        <v>1998</v>
      </c>
      <c r="D200" s="286" t="s">
        <v>837</v>
      </c>
      <c r="E200" s="301">
        <v>405000</v>
      </c>
      <c r="F200" s="51"/>
      <c r="G200" s="289"/>
      <c r="H200" s="1123">
        <v>405000</v>
      </c>
      <c r="I200" s="56"/>
      <c r="J200" s="56"/>
    </row>
    <row r="201" spans="1:10" ht="15" customHeight="1">
      <c r="A201" s="711">
        <v>32</v>
      </c>
      <c r="B201" s="50" t="s">
        <v>2039</v>
      </c>
      <c r="C201" s="1113">
        <v>1963</v>
      </c>
      <c r="D201" s="286" t="s">
        <v>837</v>
      </c>
      <c r="E201" s="301">
        <v>405000</v>
      </c>
      <c r="F201" s="51"/>
      <c r="G201" s="289"/>
      <c r="H201" s="1123">
        <v>405000</v>
      </c>
      <c r="I201" s="56"/>
      <c r="J201" s="56"/>
    </row>
    <row r="202" spans="1:12" ht="15" customHeight="1">
      <c r="A202" s="711">
        <v>33</v>
      </c>
      <c r="B202" s="50" t="s">
        <v>718</v>
      </c>
      <c r="C202" s="1113">
        <v>1965</v>
      </c>
      <c r="D202" s="286" t="s">
        <v>834</v>
      </c>
      <c r="E202" s="301">
        <v>405000</v>
      </c>
      <c r="F202" s="51"/>
      <c r="G202" s="289"/>
      <c r="H202" s="1123">
        <v>405000</v>
      </c>
      <c r="I202" s="56"/>
      <c r="J202" s="56"/>
      <c r="L202" s="70" t="s">
        <v>1960</v>
      </c>
    </row>
    <row r="203" spans="1:10" ht="15" customHeight="1">
      <c r="A203" s="711">
        <v>34</v>
      </c>
      <c r="B203" s="50" t="s">
        <v>1032</v>
      </c>
      <c r="C203" s="1113">
        <v>1965</v>
      </c>
      <c r="D203" s="286" t="s">
        <v>606</v>
      </c>
      <c r="E203" s="301">
        <v>405000</v>
      </c>
      <c r="F203" s="51"/>
      <c r="G203" s="289"/>
      <c r="H203" s="1123">
        <v>405000</v>
      </c>
      <c r="I203" s="56"/>
      <c r="J203" s="56"/>
    </row>
    <row r="204" spans="1:10" ht="15" customHeight="1">
      <c r="A204" s="711">
        <v>35</v>
      </c>
      <c r="B204" s="50" t="s">
        <v>1033</v>
      </c>
      <c r="C204" s="1113">
        <v>1968</v>
      </c>
      <c r="D204" s="286" t="s">
        <v>1219</v>
      </c>
      <c r="E204" s="301">
        <v>405000</v>
      </c>
      <c r="F204" s="51"/>
      <c r="G204" s="289"/>
      <c r="H204" s="1123">
        <v>405000</v>
      </c>
      <c r="I204" s="56" t="s">
        <v>1960</v>
      </c>
      <c r="J204" s="56"/>
    </row>
    <row r="205" spans="1:10" ht="15" customHeight="1">
      <c r="A205" s="711">
        <v>36</v>
      </c>
      <c r="B205" s="50" t="s">
        <v>1049</v>
      </c>
      <c r="C205" s="1113">
        <v>1973</v>
      </c>
      <c r="D205" s="286" t="s">
        <v>606</v>
      </c>
      <c r="E205" s="301">
        <v>405000</v>
      </c>
      <c r="F205" s="51"/>
      <c r="G205" s="289"/>
      <c r="H205" s="1123">
        <v>405000</v>
      </c>
      <c r="I205" s="56"/>
      <c r="J205" s="56"/>
    </row>
    <row r="206" spans="1:10" ht="15" customHeight="1">
      <c r="A206" s="711">
        <v>37</v>
      </c>
      <c r="B206" s="50" t="s">
        <v>1795</v>
      </c>
      <c r="C206" s="1113">
        <v>1969</v>
      </c>
      <c r="D206" s="286" t="s">
        <v>606</v>
      </c>
      <c r="E206" s="301">
        <v>405000</v>
      </c>
      <c r="F206" s="51"/>
      <c r="G206" s="289"/>
      <c r="H206" s="1123">
        <v>405000</v>
      </c>
      <c r="I206" s="56"/>
      <c r="J206" s="56"/>
    </row>
    <row r="207" spans="1:10" ht="15" customHeight="1">
      <c r="A207" s="711">
        <v>38</v>
      </c>
      <c r="B207" s="50" t="s">
        <v>2133</v>
      </c>
      <c r="C207" s="1113">
        <v>1969</v>
      </c>
      <c r="D207" s="286" t="s">
        <v>831</v>
      </c>
      <c r="E207" s="301">
        <v>405000</v>
      </c>
      <c r="F207" s="51"/>
      <c r="G207" s="289"/>
      <c r="H207" s="1123">
        <v>405000</v>
      </c>
      <c r="I207" s="56"/>
      <c r="J207" s="56"/>
    </row>
    <row r="208" spans="1:10" ht="15" customHeight="1">
      <c r="A208" s="711">
        <v>39</v>
      </c>
      <c r="B208" s="50" t="s">
        <v>1080</v>
      </c>
      <c r="C208" s="1113">
        <v>1962</v>
      </c>
      <c r="D208" s="286" t="s">
        <v>827</v>
      </c>
      <c r="E208" s="301">
        <v>405000</v>
      </c>
      <c r="F208" s="51"/>
      <c r="G208" s="289"/>
      <c r="H208" s="301">
        <v>405000</v>
      </c>
      <c r="I208" s="56"/>
      <c r="J208" s="56"/>
    </row>
    <row r="209" spans="1:10" ht="15" customHeight="1">
      <c r="A209" s="711">
        <v>40</v>
      </c>
      <c r="B209" s="50" t="s">
        <v>1072</v>
      </c>
      <c r="C209" s="1113">
        <v>1970</v>
      </c>
      <c r="D209" s="286" t="s">
        <v>923</v>
      </c>
      <c r="E209" s="301">
        <v>405000</v>
      </c>
      <c r="F209" s="51"/>
      <c r="G209" s="289"/>
      <c r="H209" s="301">
        <v>405000</v>
      </c>
      <c r="I209" s="56"/>
      <c r="J209" s="56"/>
    </row>
    <row r="210" spans="1:10" ht="15" customHeight="1">
      <c r="A210" s="711">
        <v>41</v>
      </c>
      <c r="B210" s="50" t="s">
        <v>1077</v>
      </c>
      <c r="C210" s="1113">
        <v>1960</v>
      </c>
      <c r="D210" s="286" t="s">
        <v>852</v>
      </c>
      <c r="E210" s="301">
        <v>405000</v>
      </c>
      <c r="F210" s="51"/>
      <c r="G210" s="289"/>
      <c r="H210" s="301">
        <v>405000</v>
      </c>
      <c r="I210" s="56"/>
      <c r="J210" s="56"/>
    </row>
    <row r="211" spans="1:10" ht="15" customHeight="1">
      <c r="A211" s="711">
        <v>42</v>
      </c>
      <c r="B211" s="50" t="s">
        <v>1078</v>
      </c>
      <c r="C211" s="1113">
        <v>1989</v>
      </c>
      <c r="D211" s="286" t="s">
        <v>852</v>
      </c>
      <c r="E211" s="301">
        <v>405000</v>
      </c>
      <c r="F211" s="51"/>
      <c r="G211" s="289"/>
      <c r="H211" s="301">
        <v>405000</v>
      </c>
      <c r="I211" s="56"/>
      <c r="J211" s="56"/>
    </row>
    <row r="212" spans="1:10" ht="15" customHeight="1">
      <c r="A212" s="711">
        <v>43</v>
      </c>
      <c r="B212" s="50" t="s">
        <v>1079</v>
      </c>
      <c r="C212" s="1113">
        <v>1985</v>
      </c>
      <c r="D212" s="286" t="s">
        <v>852</v>
      </c>
      <c r="E212" s="301">
        <v>405000</v>
      </c>
      <c r="F212" s="51"/>
      <c r="G212" s="289"/>
      <c r="H212" s="301">
        <v>405000</v>
      </c>
      <c r="I212" s="56"/>
      <c r="J212" s="56"/>
    </row>
    <row r="213" spans="1:10" ht="15" customHeight="1">
      <c r="A213" s="711">
        <v>44</v>
      </c>
      <c r="B213" s="50" t="s">
        <v>1075</v>
      </c>
      <c r="C213" s="1113">
        <v>1967</v>
      </c>
      <c r="D213" s="286" t="s">
        <v>832</v>
      </c>
      <c r="E213" s="301">
        <v>405000</v>
      </c>
      <c r="F213" s="51"/>
      <c r="G213" s="289"/>
      <c r="H213" s="301">
        <v>405000</v>
      </c>
      <c r="I213" s="56"/>
      <c r="J213" s="56"/>
    </row>
    <row r="214" spans="1:10" ht="15" customHeight="1">
      <c r="A214" s="711">
        <v>45</v>
      </c>
      <c r="B214" s="50" t="s">
        <v>1073</v>
      </c>
      <c r="C214" s="1113">
        <v>1967</v>
      </c>
      <c r="D214" s="286" t="s">
        <v>925</v>
      </c>
      <c r="E214" s="301">
        <v>405000</v>
      </c>
      <c r="F214" s="51"/>
      <c r="G214" s="289"/>
      <c r="H214" s="301">
        <v>405000</v>
      </c>
      <c r="I214" s="56"/>
      <c r="J214" s="56"/>
    </row>
    <row r="215" spans="1:10" ht="15" customHeight="1">
      <c r="A215" s="711">
        <v>46</v>
      </c>
      <c r="B215" s="50" t="s">
        <v>1071</v>
      </c>
      <c r="C215" s="1113">
        <v>1969</v>
      </c>
      <c r="D215" s="286" t="s">
        <v>829</v>
      </c>
      <c r="E215" s="301">
        <v>405000</v>
      </c>
      <c r="F215" s="51"/>
      <c r="G215" s="289"/>
      <c r="H215" s="301">
        <v>405000</v>
      </c>
      <c r="I215" s="56"/>
      <c r="J215" s="56"/>
    </row>
    <row r="216" spans="1:10" ht="15" customHeight="1">
      <c r="A216" s="711">
        <v>47</v>
      </c>
      <c r="B216" s="50" t="s">
        <v>1074</v>
      </c>
      <c r="C216" s="1113">
        <v>1980</v>
      </c>
      <c r="D216" s="286" t="s">
        <v>829</v>
      </c>
      <c r="E216" s="301">
        <v>405000</v>
      </c>
      <c r="F216" s="51"/>
      <c r="G216" s="289"/>
      <c r="H216" s="301">
        <v>405000</v>
      </c>
      <c r="I216" s="56"/>
      <c r="J216" s="56"/>
    </row>
    <row r="217" spans="1:10" ht="15" customHeight="1">
      <c r="A217" s="711">
        <v>48</v>
      </c>
      <c r="B217" s="50" t="s">
        <v>1828</v>
      </c>
      <c r="C217" s="1113">
        <v>1979</v>
      </c>
      <c r="D217" s="286" t="s">
        <v>834</v>
      </c>
      <c r="E217" s="301">
        <v>405000</v>
      </c>
      <c r="F217" s="51"/>
      <c r="G217" s="289"/>
      <c r="H217" s="301">
        <v>405000</v>
      </c>
      <c r="I217" s="56"/>
      <c r="J217" s="56"/>
    </row>
    <row r="218" spans="1:10" ht="15" customHeight="1">
      <c r="A218" s="711">
        <v>49</v>
      </c>
      <c r="B218" s="50" t="s">
        <v>1076</v>
      </c>
      <c r="C218" s="1113">
        <v>1973</v>
      </c>
      <c r="D218" s="286" t="s">
        <v>837</v>
      </c>
      <c r="E218" s="301">
        <v>405000</v>
      </c>
      <c r="F218" s="51"/>
      <c r="G218" s="289"/>
      <c r="H218" s="301">
        <v>405000</v>
      </c>
      <c r="I218" s="56"/>
      <c r="J218" s="56"/>
    </row>
    <row r="219" spans="1:10" ht="15" customHeight="1">
      <c r="A219" s="711">
        <v>50</v>
      </c>
      <c r="B219" s="50" t="s">
        <v>1069</v>
      </c>
      <c r="C219" s="1113">
        <v>1985</v>
      </c>
      <c r="D219" s="286" t="s">
        <v>839</v>
      </c>
      <c r="E219" s="301">
        <v>405000</v>
      </c>
      <c r="F219" s="51"/>
      <c r="G219" s="289"/>
      <c r="H219" s="301">
        <f aca="true" t="shared" si="8" ref="H219:H225">SUM(E219:G219)</f>
        <v>405000</v>
      </c>
      <c r="I219" s="56"/>
      <c r="J219" s="56"/>
    </row>
    <row r="220" spans="1:10" ht="15" customHeight="1">
      <c r="A220" s="711">
        <v>51</v>
      </c>
      <c r="B220" s="50" t="s">
        <v>1048</v>
      </c>
      <c r="C220" s="1113">
        <v>1965</v>
      </c>
      <c r="D220" s="286" t="s">
        <v>827</v>
      </c>
      <c r="E220" s="301">
        <v>405000</v>
      </c>
      <c r="F220" s="51"/>
      <c r="G220" s="289"/>
      <c r="H220" s="301">
        <f t="shared" si="8"/>
        <v>405000</v>
      </c>
      <c r="I220" s="56"/>
      <c r="J220" s="56"/>
    </row>
    <row r="221" spans="1:10" ht="15" customHeight="1">
      <c r="A221" s="711">
        <v>52</v>
      </c>
      <c r="B221" s="50" t="s">
        <v>1029</v>
      </c>
      <c r="C221" s="1113">
        <v>1973</v>
      </c>
      <c r="D221" s="286" t="s">
        <v>837</v>
      </c>
      <c r="E221" s="301">
        <v>405000</v>
      </c>
      <c r="F221" s="51"/>
      <c r="G221" s="289"/>
      <c r="H221" s="301">
        <f t="shared" si="8"/>
        <v>405000</v>
      </c>
      <c r="I221" s="56"/>
      <c r="J221" s="56"/>
    </row>
    <row r="222" spans="1:10" ht="15" customHeight="1">
      <c r="A222" s="711">
        <v>53</v>
      </c>
      <c r="B222" s="50" t="s">
        <v>997</v>
      </c>
      <c r="C222" s="1113">
        <v>1988</v>
      </c>
      <c r="D222" s="286" t="s">
        <v>829</v>
      </c>
      <c r="E222" s="301">
        <v>405000</v>
      </c>
      <c r="F222" s="51"/>
      <c r="G222" s="289"/>
      <c r="H222" s="301">
        <f t="shared" si="8"/>
        <v>405000</v>
      </c>
      <c r="I222" s="56"/>
      <c r="J222" s="56"/>
    </row>
    <row r="223" spans="1:10" ht="15" customHeight="1">
      <c r="A223" s="711">
        <v>54</v>
      </c>
      <c r="B223" s="50" t="s">
        <v>1037</v>
      </c>
      <c r="C223" s="1113">
        <v>1985</v>
      </c>
      <c r="D223" s="286" t="s">
        <v>837</v>
      </c>
      <c r="E223" s="301">
        <v>405000</v>
      </c>
      <c r="F223" s="51"/>
      <c r="G223" s="289"/>
      <c r="H223" s="301">
        <f t="shared" si="8"/>
        <v>405000</v>
      </c>
      <c r="I223" s="56"/>
      <c r="J223" s="56"/>
    </row>
    <row r="224" spans="1:10" ht="15" customHeight="1">
      <c r="A224" s="711">
        <v>55</v>
      </c>
      <c r="B224" s="50" t="s">
        <v>987</v>
      </c>
      <c r="C224" s="1113">
        <v>1991</v>
      </c>
      <c r="D224" s="286" t="s">
        <v>828</v>
      </c>
      <c r="E224" s="301">
        <v>405000</v>
      </c>
      <c r="F224" s="51"/>
      <c r="G224" s="289"/>
      <c r="H224" s="301">
        <f t="shared" si="8"/>
        <v>405000</v>
      </c>
      <c r="I224" s="56"/>
      <c r="J224" s="56"/>
    </row>
    <row r="225" spans="1:10" ht="15" customHeight="1">
      <c r="A225" s="711">
        <v>56</v>
      </c>
      <c r="B225" s="50" t="s">
        <v>2457</v>
      </c>
      <c r="C225" s="1113">
        <v>1965</v>
      </c>
      <c r="D225" s="286" t="s">
        <v>1101</v>
      </c>
      <c r="E225" s="301">
        <v>405000</v>
      </c>
      <c r="F225" s="51"/>
      <c r="G225" s="289"/>
      <c r="H225" s="301">
        <f t="shared" si="8"/>
        <v>405000</v>
      </c>
      <c r="I225" s="56"/>
      <c r="J225" s="56"/>
    </row>
    <row r="226" spans="1:10" ht="15" customHeight="1">
      <c r="A226" s="711">
        <v>57</v>
      </c>
      <c r="B226" s="50" t="s">
        <v>1969</v>
      </c>
      <c r="C226" s="1113">
        <v>1976</v>
      </c>
      <c r="D226" s="286" t="s">
        <v>834</v>
      </c>
      <c r="E226" s="301">
        <v>405000</v>
      </c>
      <c r="F226" s="51"/>
      <c r="G226" s="289"/>
      <c r="H226" s="301">
        <f aca="true" t="shared" si="9" ref="H226:H239">E226+G226</f>
        <v>405000</v>
      </c>
      <c r="I226" s="56"/>
      <c r="J226" s="56"/>
    </row>
    <row r="227" spans="1:10" ht="15" customHeight="1">
      <c r="A227" s="711">
        <v>58</v>
      </c>
      <c r="B227" s="66" t="s">
        <v>2516</v>
      </c>
      <c r="C227" s="1119">
        <v>1964</v>
      </c>
      <c r="D227" s="1122" t="s">
        <v>2517</v>
      </c>
      <c r="E227" s="543">
        <v>405000</v>
      </c>
      <c r="F227" s="67"/>
      <c r="G227" s="68"/>
      <c r="H227" s="543">
        <f t="shared" si="9"/>
        <v>405000</v>
      </c>
      <c r="I227" s="56"/>
      <c r="J227" s="220"/>
    </row>
    <row r="228" spans="1:10" ht="15" customHeight="1">
      <c r="A228" s="711">
        <v>59</v>
      </c>
      <c r="B228" s="66" t="s">
        <v>2518</v>
      </c>
      <c r="C228" s="1119">
        <v>1960</v>
      </c>
      <c r="D228" s="1122" t="s">
        <v>421</v>
      </c>
      <c r="E228" s="543">
        <v>405000</v>
      </c>
      <c r="F228" s="67"/>
      <c r="G228" s="68"/>
      <c r="H228" s="543">
        <f t="shared" si="9"/>
        <v>405000</v>
      </c>
      <c r="I228" s="56"/>
      <c r="J228" s="220"/>
    </row>
    <row r="229" spans="1:10" ht="15" customHeight="1">
      <c r="A229" s="711">
        <v>60</v>
      </c>
      <c r="B229" s="50" t="s">
        <v>1102</v>
      </c>
      <c r="C229" s="1113">
        <v>2000</v>
      </c>
      <c r="D229" s="286" t="s">
        <v>834</v>
      </c>
      <c r="E229" s="543">
        <v>405000</v>
      </c>
      <c r="F229" s="67"/>
      <c r="G229" s="68"/>
      <c r="H229" s="543">
        <f t="shared" si="9"/>
        <v>405000</v>
      </c>
      <c r="I229" s="56"/>
      <c r="J229" s="220"/>
    </row>
    <row r="230" spans="1:10" ht="15" customHeight="1">
      <c r="A230" s="711">
        <v>61</v>
      </c>
      <c r="B230" s="66" t="s">
        <v>581</v>
      </c>
      <c r="C230" s="1113">
        <v>1963</v>
      </c>
      <c r="D230" s="286" t="s">
        <v>582</v>
      </c>
      <c r="E230" s="543">
        <v>405000</v>
      </c>
      <c r="F230" s="67"/>
      <c r="G230" s="68"/>
      <c r="H230" s="543">
        <f t="shared" si="9"/>
        <v>405000</v>
      </c>
      <c r="I230" s="56"/>
      <c r="J230" s="220"/>
    </row>
    <row r="231" spans="1:10" ht="15" customHeight="1">
      <c r="A231" s="711">
        <v>62</v>
      </c>
      <c r="B231" s="50" t="s">
        <v>23</v>
      </c>
      <c r="C231" s="1113">
        <v>1969</v>
      </c>
      <c r="D231" s="286" t="s">
        <v>832</v>
      </c>
      <c r="E231" s="543">
        <v>405000</v>
      </c>
      <c r="F231" s="67"/>
      <c r="G231" s="68"/>
      <c r="H231" s="543">
        <f t="shared" si="9"/>
        <v>405000</v>
      </c>
      <c r="I231" s="56"/>
      <c r="J231" s="220"/>
    </row>
    <row r="232" spans="1:10" ht="15" customHeight="1">
      <c r="A232" s="711">
        <v>63</v>
      </c>
      <c r="B232" s="66" t="s">
        <v>583</v>
      </c>
      <c r="C232" s="1113">
        <v>1962</v>
      </c>
      <c r="D232" s="286" t="s">
        <v>832</v>
      </c>
      <c r="E232" s="543">
        <v>405000</v>
      </c>
      <c r="F232" s="67"/>
      <c r="G232" s="68"/>
      <c r="H232" s="543">
        <f t="shared" si="9"/>
        <v>405000</v>
      </c>
      <c r="I232" s="56"/>
      <c r="J232" s="220"/>
    </row>
    <row r="233" spans="1:12" ht="15" customHeight="1">
      <c r="A233" s="711">
        <v>64</v>
      </c>
      <c r="B233" s="50" t="s">
        <v>1777</v>
      </c>
      <c r="C233" s="1113">
        <v>1997</v>
      </c>
      <c r="D233" s="286" t="s">
        <v>1779</v>
      </c>
      <c r="E233" s="543">
        <v>405000</v>
      </c>
      <c r="F233" s="67"/>
      <c r="G233" s="68"/>
      <c r="H233" s="543">
        <f t="shared" si="9"/>
        <v>405000</v>
      </c>
      <c r="I233" s="56"/>
      <c r="J233" s="57"/>
      <c r="L233" s="70" t="s">
        <v>1960</v>
      </c>
    </row>
    <row r="234" spans="1:10" ht="15" customHeight="1">
      <c r="A234" s="711">
        <v>65</v>
      </c>
      <c r="B234" s="50" t="s">
        <v>1098</v>
      </c>
      <c r="C234" s="1113">
        <v>2001</v>
      </c>
      <c r="D234" s="286" t="s">
        <v>837</v>
      </c>
      <c r="E234" s="543">
        <v>405000</v>
      </c>
      <c r="F234" s="67"/>
      <c r="G234" s="1126"/>
      <c r="H234" s="543">
        <f t="shared" si="9"/>
        <v>405000</v>
      </c>
      <c r="I234" s="294"/>
      <c r="J234" s="57"/>
    </row>
    <row r="235" spans="1:10" ht="15" customHeight="1">
      <c r="A235" s="711">
        <v>66</v>
      </c>
      <c r="B235" s="50" t="s">
        <v>1778</v>
      </c>
      <c r="C235" s="1113">
        <v>1987</v>
      </c>
      <c r="D235" s="286" t="s">
        <v>420</v>
      </c>
      <c r="E235" s="543">
        <v>405000</v>
      </c>
      <c r="F235" s="67"/>
      <c r="G235" s="1126"/>
      <c r="H235" s="543">
        <f t="shared" si="9"/>
        <v>405000</v>
      </c>
      <c r="I235" s="294"/>
      <c r="J235" s="57"/>
    </row>
    <row r="236" spans="1:10" ht="15" customHeight="1">
      <c r="A236" s="711">
        <v>67</v>
      </c>
      <c r="B236" s="50" t="s">
        <v>1562</v>
      </c>
      <c r="C236" s="286">
        <v>1965</v>
      </c>
      <c r="D236" s="286" t="s">
        <v>166</v>
      </c>
      <c r="E236" s="543">
        <v>405000</v>
      </c>
      <c r="F236" s="67"/>
      <c r="G236" s="1126"/>
      <c r="H236" s="543">
        <f t="shared" si="9"/>
        <v>405000</v>
      </c>
      <c r="I236" s="294"/>
      <c r="J236" s="57"/>
    </row>
    <row r="237" spans="1:10" ht="15" customHeight="1">
      <c r="A237" s="711">
        <v>68</v>
      </c>
      <c r="B237" s="50" t="s">
        <v>167</v>
      </c>
      <c r="C237" s="286">
        <v>1962</v>
      </c>
      <c r="D237" s="286" t="s">
        <v>852</v>
      </c>
      <c r="E237" s="543">
        <v>405000</v>
      </c>
      <c r="F237" s="67"/>
      <c r="G237" s="1126"/>
      <c r="H237" s="543">
        <f t="shared" si="9"/>
        <v>405000</v>
      </c>
      <c r="I237" s="294"/>
      <c r="J237" s="57"/>
    </row>
    <row r="238" spans="1:10" ht="15" customHeight="1">
      <c r="A238" s="711">
        <v>69</v>
      </c>
      <c r="B238" s="50" t="s">
        <v>168</v>
      </c>
      <c r="C238" s="286">
        <v>1957</v>
      </c>
      <c r="D238" s="286" t="s">
        <v>169</v>
      </c>
      <c r="E238" s="543">
        <v>405000</v>
      </c>
      <c r="F238" s="67"/>
      <c r="G238" s="1126"/>
      <c r="H238" s="543">
        <f t="shared" si="9"/>
        <v>405000</v>
      </c>
      <c r="I238" s="294"/>
      <c r="J238" s="57"/>
    </row>
    <row r="239" spans="1:10" ht="15" customHeight="1">
      <c r="A239" s="711">
        <v>70</v>
      </c>
      <c r="B239" s="50" t="s">
        <v>170</v>
      </c>
      <c r="C239" s="286">
        <v>1998</v>
      </c>
      <c r="D239" s="286" t="s">
        <v>832</v>
      </c>
      <c r="E239" s="543">
        <v>405000</v>
      </c>
      <c r="F239" s="67"/>
      <c r="G239" s="1126"/>
      <c r="H239" s="543">
        <f t="shared" si="9"/>
        <v>405000</v>
      </c>
      <c r="I239" s="294"/>
      <c r="J239" s="57"/>
    </row>
    <row r="240" spans="1:10" ht="15" customHeight="1">
      <c r="A240" s="711">
        <v>71</v>
      </c>
      <c r="B240" s="50" t="s">
        <v>2860</v>
      </c>
      <c r="C240" s="1113">
        <v>2001</v>
      </c>
      <c r="D240" s="286" t="s">
        <v>837</v>
      </c>
      <c r="E240" s="543">
        <v>405000</v>
      </c>
      <c r="F240" s="67"/>
      <c r="G240" s="1126"/>
      <c r="H240" s="543">
        <f aca="true" t="shared" si="10" ref="H240:H245">G240+E240</f>
        <v>405000</v>
      </c>
      <c r="I240" s="294"/>
      <c r="J240" s="57"/>
    </row>
    <row r="241" spans="1:10" ht="15" customHeight="1">
      <c r="A241" s="711">
        <v>72</v>
      </c>
      <c r="B241" s="50" t="s">
        <v>171</v>
      </c>
      <c r="C241" s="286">
        <v>1984</v>
      </c>
      <c r="D241" s="286" t="s">
        <v>832</v>
      </c>
      <c r="E241" s="543">
        <v>405000</v>
      </c>
      <c r="F241" s="67"/>
      <c r="G241" s="1126"/>
      <c r="H241" s="543">
        <f t="shared" si="10"/>
        <v>405000</v>
      </c>
      <c r="I241" s="294"/>
      <c r="J241" s="57"/>
    </row>
    <row r="242" spans="1:10" ht="15" customHeight="1">
      <c r="A242" s="711">
        <v>73</v>
      </c>
      <c r="B242" s="50" t="s">
        <v>1095</v>
      </c>
      <c r="C242" s="1113">
        <v>2001</v>
      </c>
      <c r="D242" s="286" t="s">
        <v>832</v>
      </c>
      <c r="E242" s="543">
        <v>405000</v>
      </c>
      <c r="F242" s="67"/>
      <c r="G242" s="1126"/>
      <c r="H242" s="543">
        <f t="shared" si="10"/>
        <v>405000</v>
      </c>
      <c r="I242" s="294"/>
      <c r="J242" s="57"/>
    </row>
    <row r="243" spans="1:10" ht="15" customHeight="1">
      <c r="A243" s="711">
        <v>74</v>
      </c>
      <c r="B243" s="50" t="s">
        <v>1201</v>
      </c>
      <c r="C243" s="1113">
        <v>1961</v>
      </c>
      <c r="D243" s="286" t="s">
        <v>1202</v>
      </c>
      <c r="E243" s="543">
        <v>405000</v>
      </c>
      <c r="F243" s="67"/>
      <c r="G243" s="1126"/>
      <c r="H243" s="543">
        <f t="shared" si="10"/>
        <v>405000</v>
      </c>
      <c r="I243" s="294"/>
      <c r="J243" s="57"/>
    </row>
    <row r="244" spans="1:10" ht="15" customHeight="1">
      <c r="A244" s="711">
        <v>75</v>
      </c>
      <c r="B244" s="50" t="s">
        <v>1807</v>
      </c>
      <c r="C244" s="1113">
        <v>1984</v>
      </c>
      <c r="D244" s="286" t="s">
        <v>832</v>
      </c>
      <c r="E244" s="543">
        <v>405000</v>
      </c>
      <c r="F244" s="67"/>
      <c r="G244" s="1126"/>
      <c r="H244" s="543">
        <f t="shared" si="10"/>
        <v>405000</v>
      </c>
      <c r="I244" s="294"/>
      <c r="J244" s="57"/>
    </row>
    <row r="245" spans="1:11" ht="15" customHeight="1">
      <c r="A245" s="711">
        <v>76</v>
      </c>
      <c r="B245" s="50" t="s">
        <v>1808</v>
      </c>
      <c r="C245" s="1113">
        <v>1965</v>
      </c>
      <c r="D245" s="286" t="s">
        <v>1809</v>
      </c>
      <c r="E245" s="543">
        <v>405000</v>
      </c>
      <c r="F245" s="67"/>
      <c r="G245" s="1126"/>
      <c r="H245" s="543">
        <f t="shared" si="10"/>
        <v>405000</v>
      </c>
      <c r="I245" s="294"/>
      <c r="J245" s="57"/>
      <c r="K245" s="76"/>
    </row>
    <row r="246" spans="1:10" ht="15" customHeight="1">
      <c r="A246" s="1752" t="s">
        <v>1952</v>
      </c>
      <c r="B246" s="1752"/>
      <c r="C246" s="1752"/>
      <c r="D246" s="1752"/>
      <c r="E246" s="295">
        <f>SUM(E170:E245)</f>
        <v>30780000</v>
      </c>
      <c r="F246" s="295">
        <f>SUM(F170:F228)</f>
        <v>0</v>
      </c>
      <c r="G246" s="295">
        <f>SUM(G244:G245)</f>
        <v>0</v>
      </c>
      <c r="H246" s="295">
        <f>SUM(H170:H245)</f>
        <v>30780000</v>
      </c>
      <c r="I246" s="1116"/>
      <c r="J246" s="1116"/>
    </row>
    <row r="247" spans="1:10" ht="15" customHeight="1">
      <c r="A247" s="1746" t="s">
        <v>1278</v>
      </c>
      <c r="B247" s="1747"/>
      <c r="C247" s="1747"/>
      <c r="D247" s="1747"/>
      <c r="E247" s="1747"/>
      <c r="F247" s="1747"/>
      <c r="G247" s="1747"/>
      <c r="H247" s="1747"/>
      <c r="I247" s="1747"/>
      <c r="J247" s="1748"/>
    </row>
    <row r="248" spans="1:10" ht="15" customHeight="1">
      <c r="A248" s="711">
        <v>1</v>
      </c>
      <c r="B248" s="50" t="s">
        <v>1081</v>
      </c>
      <c r="C248" s="1113">
        <v>1947</v>
      </c>
      <c r="D248" s="286" t="s">
        <v>827</v>
      </c>
      <c r="E248" s="1123">
        <v>540000</v>
      </c>
      <c r="F248" s="51"/>
      <c r="G248" s="289"/>
      <c r="H248" s="1123">
        <f>E248+G248</f>
        <v>540000</v>
      </c>
      <c r="I248" s="56"/>
      <c r="J248" s="56"/>
    </row>
    <row r="249" spans="1:10" ht="15" customHeight="1">
      <c r="A249" s="711">
        <v>2</v>
      </c>
      <c r="B249" s="50" t="s">
        <v>1082</v>
      </c>
      <c r="C249" s="1113">
        <v>1933</v>
      </c>
      <c r="D249" s="286" t="s">
        <v>827</v>
      </c>
      <c r="E249" s="1123">
        <v>540000</v>
      </c>
      <c r="F249" s="51"/>
      <c r="G249" s="289"/>
      <c r="H249" s="1123">
        <f aca="true" t="shared" si="11" ref="H249:H259">E249+G249</f>
        <v>540000</v>
      </c>
      <c r="I249" s="56"/>
      <c r="J249" s="56"/>
    </row>
    <row r="250" spans="1:10" ht="15" customHeight="1">
      <c r="A250" s="711">
        <v>3</v>
      </c>
      <c r="B250" s="50" t="s">
        <v>1091</v>
      </c>
      <c r="C250" s="1113">
        <v>1953</v>
      </c>
      <c r="D250" s="286" t="s">
        <v>827</v>
      </c>
      <c r="E250" s="1123">
        <v>540000</v>
      </c>
      <c r="F250" s="51"/>
      <c r="G250" s="289"/>
      <c r="H250" s="1123">
        <f t="shared" si="11"/>
        <v>540000</v>
      </c>
      <c r="I250" s="56"/>
      <c r="J250" s="56"/>
    </row>
    <row r="251" spans="1:10" ht="15" customHeight="1">
      <c r="A251" s="711">
        <v>4</v>
      </c>
      <c r="B251" s="50" t="s">
        <v>1092</v>
      </c>
      <c r="C251" s="1113">
        <v>1953</v>
      </c>
      <c r="D251" s="286" t="s">
        <v>827</v>
      </c>
      <c r="E251" s="1123">
        <v>540000</v>
      </c>
      <c r="F251" s="51"/>
      <c r="G251" s="289"/>
      <c r="H251" s="1123">
        <f t="shared" si="11"/>
        <v>540000</v>
      </c>
      <c r="I251" s="56"/>
      <c r="J251" s="56"/>
    </row>
    <row r="252" spans="1:10" ht="15" customHeight="1">
      <c r="A252" s="711">
        <v>5</v>
      </c>
      <c r="B252" s="50" t="s">
        <v>1083</v>
      </c>
      <c r="C252" s="1113">
        <v>1948</v>
      </c>
      <c r="D252" s="286" t="s">
        <v>832</v>
      </c>
      <c r="E252" s="1123">
        <v>540000</v>
      </c>
      <c r="F252" s="51"/>
      <c r="G252" s="289"/>
      <c r="H252" s="1123">
        <f t="shared" si="11"/>
        <v>540000</v>
      </c>
      <c r="I252" s="56"/>
      <c r="J252" s="56"/>
    </row>
    <row r="253" spans="1:10" ht="15" customHeight="1">
      <c r="A253" s="711">
        <v>6</v>
      </c>
      <c r="B253" s="50" t="s">
        <v>1085</v>
      </c>
      <c r="C253" s="1113">
        <v>1947</v>
      </c>
      <c r="D253" s="286" t="s">
        <v>925</v>
      </c>
      <c r="E253" s="1123">
        <v>540000</v>
      </c>
      <c r="F253" s="51"/>
      <c r="G253" s="289"/>
      <c r="H253" s="1123">
        <f t="shared" si="11"/>
        <v>540000</v>
      </c>
      <c r="I253" s="56"/>
      <c r="J253" s="56"/>
    </row>
    <row r="254" spans="1:10" ht="15" customHeight="1">
      <c r="A254" s="711">
        <v>7</v>
      </c>
      <c r="B254" s="50" t="s">
        <v>1086</v>
      </c>
      <c r="C254" s="1113">
        <v>1946</v>
      </c>
      <c r="D254" s="286" t="s">
        <v>829</v>
      </c>
      <c r="E254" s="1123">
        <v>540000</v>
      </c>
      <c r="F254" s="51"/>
      <c r="G254" s="289"/>
      <c r="H254" s="1123">
        <f t="shared" si="11"/>
        <v>540000</v>
      </c>
      <c r="I254" s="56"/>
      <c r="J254" s="56"/>
    </row>
    <row r="255" spans="1:10" ht="15" customHeight="1">
      <c r="A255" s="711">
        <v>8</v>
      </c>
      <c r="B255" s="50" t="s">
        <v>1741</v>
      </c>
      <c r="C255" s="1113">
        <v>1943</v>
      </c>
      <c r="D255" s="286" t="s">
        <v>837</v>
      </c>
      <c r="E255" s="1123">
        <v>540000</v>
      </c>
      <c r="F255" s="51"/>
      <c r="G255" s="289"/>
      <c r="H255" s="1123">
        <f t="shared" si="11"/>
        <v>540000</v>
      </c>
      <c r="I255" s="56"/>
      <c r="J255" s="56"/>
    </row>
    <row r="256" spans="1:10" ht="15" customHeight="1">
      <c r="A256" s="711">
        <v>9</v>
      </c>
      <c r="B256" s="50" t="s">
        <v>1089</v>
      </c>
      <c r="C256" s="1113">
        <v>1948</v>
      </c>
      <c r="D256" s="286" t="s">
        <v>1035</v>
      </c>
      <c r="E256" s="1123">
        <v>540000</v>
      </c>
      <c r="F256" s="51"/>
      <c r="G256" s="289"/>
      <c r="H256" s="1123">
        <f t="shared" si="11"/>
        <v>540000</v>
      </c>
      <c r="I256" s="56"/>
      <c r="J256" s="56"/>
    </row>
    <row r="257" spans="1:10" ht="15" customHeight="1">
      <c r="A257" s="711">
        <v>10</v>
      </c>
      <c r="B257" s="50" t="s">
        <v>2458</v>
      </c>
      <c r="C257" s="1113">
        <v>1952</v>
      </c>
      <c r="D257" s="286" t="s">
        <v>832</v>
      </c>
      <c r="E257" s="1123">
        <v>540000</v>
      </c>
      <c r="F257" s="51"/>
      <c r="G257" s="289"/>
      <c r="H257" s="1123">
        <f t="shared" si="11"/>
        <v>540000</v>
      </c>
      <c r="I257" s="56"/>
      <c r="J257" s="56"/>
    </row>
    <row r="258" spans="1:13" ht="15" customHeight="1">
      <c r="A258" s="711">
        <v>11</v>
      </c>
      <c r="B258" s="50" t="s">
        <v>2459</v>
      </c>
      <c r="C258" s="1113">
        <v>1954</v>
      </c>
      <c r="D258" s="286" t="s">
        <v>961</v>
      </c>
      <c r="E258" s="1123">
        <v>540000</v>
      </c>
      <c r="F258" s="51"/>
      <c r="G258" s="289"/>
      <c r="H258" s="1123">
        <f t="shared" si="11"/>
        <v>540000</v>
      </c>
      <c r="I258" s="56"/>
      <c r="J258" s="56"/>
      <c r="M258" s="70" t="s">
        <v>1960</v>
      </c>
    </row>
    <row r="259" spans="1:10" ht="15" customHeight="1">
      <c r="A259" s="711">
        <v>12</v>
      </c>
      <c r="B259" s="50" t="s">
        <v>2460</v>
      </c>
      <c r="C259" s="1113">
        <v>1938</v>
      </c>
      <c r="D259" s="286" t="s">
        <v>832</v>
      </c>
      <c r="E259" s="1123">
        <v>540000</v>
      </c>
      <c r="F259" s="51"/>
      <c r="G259" s="289"/>
      <c r="H259" s="1123">
        <f t="shared" si="11"/>
        <v>540000</v>
      </c>
      <c r="I259" s="56"/>
      <c r="J259" s="56"/>
    </row>
    <row r="260" spans="1:10" ht="15" customHeight="1">
      <c r="A260" s="711">
        <v>13</v>
      </c>
      <c r="B260" s="50" t="s">
        <v>1094</v>
      </c>
      <c r="C260" s="1113">
        <v>1954</v>
      </c>
      <c r="D260" s="286" t="s">
        <v>832</v>
      </c>
      <c r="E260" s="1123">
        <v>540000</v>
      </c>
      <c r="F260" s="51"/>
      <c r="G260" s="289"/>
      <c r="H260" s="1123">
        <v>540000</v>
      </c>
      <c r="I260" s="56"/>
      <c r="J260" s="56"/>
    </row>
    <row r="261" spans="1:10" ht="15" customHeight="1">
      <c r="A261" s="711">
        <v>14</v>
      </c>
      <c r="B261" s="50" t="s">
        <v>1740</v>
      </c>
      <c r="C261" s="1113">
        <v>1951</v>
      </c>
      <c r="D261" s="286" t="s">
        <v>834</v>
      </c>
      <c r="E261" s="1123">
        <v>540000</v>
      </c>
      <c r="F261" s="51"/>
      <c r="G261" s="289"/>
      <c r="H261" s="1123">
        <v>540000</v>
      </c>
      <c r="I261" s="56"/>
      <c r="J261" s="56"/>
    </row>
    <row r="262" spans="1:10" ht="15" customHeight="1">
      <c r="A262" s="711">
        <v>15</v>
      </c>
      <c r="B262" s="50" t="s">
        <v>1090</v>
      </c>
      <c r="C262" s="1113">
        <v>1949</v>
      </c>
      <c r="D262" s="286" t="s">
        <v>837</v>
      </c>
      <c r="E262" s="1123">
        <v>540000</v>
      </c>
      <c r="F262" s="51"/>
      <c r="G262" s="289"/>
      <c r="H262" s="1123">
        <f aca="true" t="shared" si="12" ref="H262:H270">SUM(E262:G262)</f>
        <v>540000</v>
      </c>
      <c r="I262" s="56"/>
      <c r="J262" s="56"/>
    </row>
    <row r="263" spans="1:10" ht="15" customHeight="1">
      <c r="A263" s="711">
        <v>16</v>
      </c>
      <c r="B263" s="50" t="s">
        <v>1084</v>
      </c>
      <c r="C263" s="1113">
        <v>1939</v>
      </c>
      <c r="D263" s="286" t="s">
        <v>828</v>
      </c>
      <c r="E263" s="1123">
        <v>540000</v>
      </c>
      <c r="F263" s="51"/>
      <c r="G263" s="289"/>
      <c r="H263" s="1123">
        <f t="shared" si="12"/>
        <v>540000</v>
      </c>
      <c r="I263" s="56"/>
      <c r="J263" s="56"/>
    </row>
    <row r="264" spans="1:10" ht="15" customHeight="1">
      <c r="A264" s="711">
        <v>17</v>
      </c>
      <c r="B264" s="50" t="s">
        <v>995</v>
      </c>
      <c r="C264" s="1113">
        <v>1956</v>
      </c>
      <c r="D264" s="286" t="s">
        <v>829</v>
      </c>
      <c r="E264" s="1123">
        <v>540000</v>
      </c>
      <c r="F264" s="285"/>
      <c r="G264" s="289"/>
      <c r="H264" s="1123">
        <f t="shared" si="12"/>
        <v>540000</v>
      </c>
      <c r="I264" s="56"/>
      <c r="J264" s="219"/>
    </row>
    <row r="265" spans="1:10" ht="15" customHeight="1">
      <c r="A265" s="711">
        <v>18</v>
      </c>
      <c r="B265" s="50" t="s">
        <v>1034</v>
      </c>
      <c r="C265" s="1113">
        <v>1956</v>
      </c>
      <c r="D265" s="286" t="s">
        <v>1035</v>
      </c>
      <c r="E265" s="1123">
        <v>540000</v>
      </c>
      <c r="F265" s="285"/>
      <c r="G265" s="289"/>
      <c r="H265" s="1123">
        <f t="shared" si="12"/>
        <v>540000</v>
      </c>
      <c r="I265" s="56"/>
      <c r="J265" s="219"/>
    </row>
    <row r="266" spans="1:10" ht="15" customHeight="1">
      <c r="A266" s="711">
        <v>19</v>
      </c>
      <c r="B266" s="50" t="s">
        <v>986</v>
      </c>
      <c r="C266" s="1113">
        <v>1956</v>
      </c>
      <c r="D266" s="286" t="s">
        <v>828</v>
      </c>
      <c r="E266" s="1123">
        <v>540000</v>
      </c>
      <c r="F266" s="51"/>
      <c r="G266" s="289"/>
      <c r="H266" s="1123">
        <f t="shared" si="12"/>
        <v>540000</v>
      </c>
      <c r="I266" s="56"/>
      <c r="J266" s="219"/>
    </row>
    <row r="267" spans="1:10" ht="15" customHeight="1">
      <c r="A267" s="711">
        <v>20</v>
      </c>
      <c r="B267" s="66" t="s">
        <v>2519</v>
      </c>
      <c r="C267" s="1119">
        <v>1955</v>
      </c>
      <c r="D267" s="286" t="s">
        <v>829</v>
      </c>
      <c r="E267" s="1123">
        <v>540000</v>
      </c>
      <c r="F267" s="67"/>
      <c r="G267" s="68"/>
      <c r="H267" s="1123">
        <f t="shared" si="12"/>
        <v>540000</v>
      </c>
      <c r="I267" s="56"/>
      <c r="J267" s="219"/>
    </row>
    <row r="268" spans="1:10" ht="15" customHeight="1">
      <c r="A268" s="711">
        <v>21</v>
      </c>
      <c r="B268" s="66" t="s">
        <v>983</v>
      </c>
      <c r="C268" s="1119">
        <v>1941</v>
      </c>
      <c r="D268" s="286" t="s">
        <v>585</v>
      </c>
      <c r="E268" s="1123">
        <v>540000</v>
      </c>
      <c r="F268" s="67"/>
      <c r="G268" s="68"/>
      <c r="H268" s="1123">
        <f t="shared" si="12"/>
        <v>540000</v>
      </c>
      <c r="I268" s="56"/>
      <c r="J268" s="219"/>
    </row>
    <row r="269" spans="1:10" ht="15" customHeight="1">
      <c r="A269" s="711">
        <v>22</v>
      </c>
      <c r="B269" s="66" t="s">
        <v>586</v>
      </c>
      <c r="C269" s="1119">
        <v>1956</v>
      </c>
      <c r="D269" s="286" t="s">
        <v>852</v>
      </c>
      <c r="E269" s="1123">
        <v>540000</v>
      </c>
      <c r="F269" s="67"/>
      <c r="G269" s="68"/>
      <c r="H269" s="1123">
        <f t="shared" si="12"/>
        <v>540000</v>
      </c>
      <c r="I269" s="56"/>
      <c r="J269" s="219"/>
    </row>
    <row r="270" spans="1:10" ht="15" customHeight="1">
      <c r="A270" s="711">
        <v>23</v>
      </c>
      <c r="B270" s="53" t="s">
        <v>2664</v>
      </c>
      <c r="C270" s="711">
        <v>1956</v>
      </c>
      <c r="D270" s="286" t="s">
        <v>829</v>
      </c>
      <c r="E270" s="1123">
        <v>540000</v>
      </c>
      <c r="F270" s="67"/>
      <c r="G270" s="68"/>
      <c r="H270" s="1123">
        <f t="shared" si="12"/>
        <v>540000</v>
      </c>
      <c r="I270" s="56"/>
      <c r="J270" s="219"/>
    </row>
    <row r="271" spans="1:10" ht="15" customHeight="1">
      <c r="A271" s="711">
        <v>24</v>
      </c>
      <c r="B271" s="53" t="s">
        <v>164</v>
      </c>
      <c r="C271" s="711">
        <v>1939</v>
      </c>
      <c r="D271" s="286" t="s">
        <v>165</v>
      </c>
      <c r="E271" s="1123">
        <v>540000</v>
      </c>
      <c r="F271" s="67"/>
      <c r="G271" s="68"/>
      <c r="H271" s="1123">
        <f aca="true" t="shared" si="13" ref="H271:H277">SUM(E271:G271)</f>
        <v>540000</v>
      </c>
      <c r="I271" s="56"/>
      <c r="J271" s="219"/>
    </row>
    <row r="272" spans="1:10" ht="15" customHeight="1">
      <c r="A272" s="711">
        <v>25</v>
      </c>
      <c r="B272" s="66" t="s">
        <v>1128</v>
      </c>
      <c r="C272" s="1119">
        <v>1949</v>
      </c>
      <c r="D272" s="286" t="s">
        <v>169</v>
      </c>
      <c r="E272" s="1123">
        <v>540000</v>
      </c>
      <c r="F272" s="67"/>
      <c r="G272" s="68"/>
      <c r="H272" s="1123">
        <f t="shared" si="13"/>
        <v>540000</v>
      </c>
      <c r="I272" s="56"/>
      <c r="J272" s="219"/>
    </row>
    <row r="273" spans="1:10" ht="15" customHeight="1">
      <c r="A273" s="711">
        <v>26</v>
      </c>
      <c r="B273" s="53" t="s">
        <v>1203</v>
      </c>
      <c r="C273" s="711">
        <v>1951</v>
      </c>
      <c r="D273" s="286" t="s">
        <v>582</v>
      </c>
      <c r="E273" s="1123">
        <v>540000</v>
      </c>
      <c r="F273" s="67"/>
      <c r="G273" s="68"/>
      <c r="H273" s="1123">
        <f t="shared" si="13"/>
        <v>540000</v>
      </c>
      <c r="I273" s="56"/>
      <c r="J273" s="219"/>
    </row>
    <row r="274" spans="1:10" ht="15" customHeight="1">
      <c r="A274" s="711">
        <v>27</v>
      </c>
      <c r="B274" s="53" t="s">
        <v>1204</v>
      </c>
      <c r="C274" s="711">
        <v>1955</v>
      </c>
      <c r="D274" s="286" t="s">
        <v>829</v>
      </c>
      <c r="E274" s="1123">
        <v>540000</v>
      </c>
      <c r="F274" s="67"/>
      <c r="G274" s="68"/>
      <c r="H274" s="1123">
        <f t="shared" si="13"/>
        <v>540000</v>
      </c>
      <c r="I274" s="56"/>
      <c r="J274" s="219"/>
    </row>
    <row r="275" spans="1:10" ht="15" customHeight="1">
      <c r="A275" s="711">
        <v>28</v>
      </c>
      <c r="B275" s="53" t="s">
        <v>601</v>
      </c>
      <c r="C275" s="711">
        <v>1954</v>
      </c>
      <c r="D275" s="618" t="s">
        <v>602</v>
      </c>
      <c r="E275" s="1123">
        <v>540000</v>
      </c>
      <c r="F275" s="63"/>
      <c r="G275" s="1127"/>
      <c r="H275" s="1123">
        <f t="shared" si="13"/>
        <v>540000</v>
      </c>
      <c r="I275" s="56"/>
      <c r="J275" s="219"/>
    </row>
    <row r="276" spans="1:12" ht="15" customHeight="1">
      <c r="A276" s="711">
        <v>29</v>
      </c>
      <c r="B276" s="53" t="s">
        <v>603</v>
      </c>
      <c r="C276" s="711">
        <v>1950</v>
      </c>
      <c r="D276" s="286" t="s">
        <v>169</v>
      </c>
      <c r="E276" s="1123">
        <v>540000</v>
      </c>
      <c r="F276" s="63"/>
      <c r="G276" s="1127"/>
      <c r="H276" s="1123">
        <f t="shared" si="13"/>
        <v>540000</v>
      </c>
      <c r="I276" s="56"/>
      <c r="J276" s="219"/>
      <c r="L276" s="70" t="s">
        <v>1960</v>
      </c>
    </row>
    <row r="277" spans="1:10" ht="15" customHeight="1">
      <c r="A277" s="711">
        <v>30</v>
      </c>
      <c r="B277" s="53" t="s">
        <v>1810</v>
      </c>
      <c r="C277" s="711">
        <v>1958</v>
      </c>
      <c r="D277" s="286" t="s">
        <v>169</v>
      </c>
      <c r="E277" s="1123">
        <v>540000</v>
      </c>
      <c r="F277" s="63"/>
      <c r="G277" s="1127"/>
      <c r="H277" s="1123">
        <f t="shared" si="13"/>
        <v>540000</v>
      </c>
      <c r="I277" s="56"/>
      <c r="J277" s="219"/>
    </row>
    <row r="278" spans="1:10" ht="15" customHeight="1">
      <c r="A278" s="1750" t="s">
        <v>1952</v>
      </c>
      <c r="B278" s="1750"/>
      <c r="C278" s="1750"/>
      <c r="D278" s="1750"/>
      <c r="E278" s="300">
        <f>SUM(E248:E277)</f>
        <v>16200000</v>
      </c>
      <c r="F278" s="291"/>
      <c r="G278" s="1128"/>
      <c r="H278" s="300">
        <f>SUM(H248:H277)</f>
        <v>16200000</v>
      </c>
      <c r="I278" s="52"/>
      <c r="J278" s="52"/>
    </row>
    <row r="279" spans="1:10" ht="15" customHeight="1">
      <c r="A279" s="1746" t="s">
        <v>2665</v>
      </c>
      <c r="B279" s="1747"/>
      <c r="C279" s="1747"/>
      <c r="D279" s="1747"/>
      <c r="E279" s="1747"/>
      <c r="F279" s="1747"/>
      <c r="G279" s="1747"/>
      <c r="H279" s="1747"/>
      <c r="I279" s="1747"/>
      <c r="J279" s="1748"/>
    </row>
    <row r="280" spans="1:10" ht="15" customHeight="1">
      <c r="A280" s="711">
        <v>1</v>
      </c>
      <c r="B280" s="50" t="s">
        <v>1096</v>
      </c>
      <c r="C280" s="1113">
        <v>2004</v>
      </c>
      <c r="D280" s="286" t="s">
        <v>828</v>
      </c>
      <c r="E280" s="1123">
        <v>540000</v>
      </c>
      <c r="F280" s="51"/>
      <c r="G280" s="289"/>
      <c r="H280" s="1123">
        <v>540000</v>
      </c>
      <c r="I280" s="56"/>
      <c r="J280" s="56"/>
    </row>
    <row r="281" spans="1:10" ht="15" customHeight="1">
      <c r="A281" s="711">
        <v>2</v>
      </c>
      <c r="B281" s="50" t="s">
        <v>17</v>
      </c>
      <c r="C281" s="1113">
        <v>2003</v>
      </c>
      <c r="D281" s="286" t="s">
        <v>828</v>
      </c>
      <c r="E281" s="1123">
        <v>540000</v>
      </c>
      <c r="F281" s="51"/>
      <c r="G281" s="289"/>
      <c r="H281" s="1123">
        <v>540000</v>
      </c>
      <c r="I281" s="56"/>
      <c r="J281" s="56"/>
    </row>
    <row r="282" spans="1:10" ht="15" customHeight="1">
      <c r="A282" s="711">
        <v>3</v>
      </c>
      <c r="B282" s="50" t="s">
        <v>2520</v>
      </c>
      <c r="C282" s="1113">
        <v>2004</v>
      </c>
      <c r="D282" s="286" t="s">
        <v>828</v>
      </c>
      <c r="E282" s="1123">
        <v>540000</v>
      </c>
      <c r="F282" s="51"/>
      <c r="G282" s="289"/>
      <c r="H282" s="1123">
        <v>540000</v>
      </c>
      <c r="I282" s="56"/>
      <c r="J282" s="56"/>
    </row>
    <row r="283" spans="1:10" ht="15" customHeight="1">
      <c r="A283" s="711">
        <v>4</v>
      </c>
      <c r="B283" s="50" t="s">
        <v>1100</v>
      </c>
      <c r="C283" s="1113">
        <v>2005</v>
      </c>
      <c r="D283" s="286" t="s">
        <v>831</v>
      </c>
      <c r="E283" s="1123">
        <v>540000</v>
      </c>
      <c r="F283" s="51"/>
      <c r="G283" s="289"/>
      <c r="H283" s="1123">
        <v>540000</v>
      </c>
      <c r="I283" s="56"/>
      <c r="J283" s="56"/>
    </row>
    <row r="284" spans="1:10" ht="15" customHeight="1">
      <c r="A284" s="711">
        <v>5</v>
      </c>
      <c r="B284" s="50" t="s">
        <v>1103</v>
      </c>
      <c r="C284" s="1113">
        <v>2011</v>
      </c>
      <c r="D284" s="286" t="s">
        <v>1068</v>
      </c>
      <c r="E284" s="1123">
        <v>540000</v>
      </c>
      <c r="F284" s="51"/>
      <c r="G284" s="289"/>
      <c r="H284" s="1123">
        <v>540000</v>
      </c>
      <c r="I284" s="56"/>
      <c r="J284" s="56"/>
    </row>
    <row r="285" spans="1:10" ht="15" customHeight="1">
      <c r="A285" s="711">
        <v>6</v>
      </c>
      <c r="B285" s="50" t="s">
        <v>1097</v>
      </c>
      <c r="C285" s="1113">
        <v>2006</v>
      </c>
      <c r="D285" s="286" t="s">
        <v>837</v>
      </c>
      <c r="E285" s="1123">
        <v>540000</v>
      </c>
      <c r="F285" s="51"/>
      <c r="G285" s="289"/>
      <c r="H285" s="1123">
        <v>540000</v>
      </c>
      <c r="I285" s="56"/>
      <c r="J285" s="56"/>
    </row>
    <row r="286" spans="1:10" ht="15" customHeight="1">
      <c r="A286" s="711">
        <v>7</v>
      </c>
      <c r="B286" s="50" t="s">
        <v>1099</v>
      </c>
      <c r="C286" s="1113">
        <v>2005</v>
      </c>
      <c r="D286" s="286" t="s">
        <v>837</v>
      </c>
      <c r="E286" s="1123">
        <v>540000</v>
      </c>
      <c r="F286" s="51"/>
      <c r="G286" s="289"/>
      <c r="H286" s="1123">
        <v>540000</v>
      </c>
      <c r="I286" s="56"/>
      <c r="J286" s="56"/>
    </row>
    <row r="287" spans="1:10" ht="15" customHeight="1">
      <c r="A287" s="711">
        <v>8</v>
      </c>
      <c r="B287" s="50" t="s">
        <v>1104</v>
      </c>
      <c r="C287" s="1113">
        <v>2007</v>
      </c>
      <c r="D287" s="286" t="s">
        <v>837</v>
      </c>
      <c r="E287" s="1123">
        <v>540000</v>
      </c>
      <c r="F287" s="51"/>
      <c r="G287" s="289"/>
      <c r="H287" s="1123">
        <v>540000</v>
      </c>
      <c r="I287" s="56"/>
      <c r="J287" s="56"/>
    </row>
    <row r="288" spans="1:10" ht="15" customHeight="1">
      <c r="A288" s="711">
        <v>9</v>
      </c>
      <c r="B288" s="50" t="s">
        <v>384</v>
      </c>
      <c r="C288" s="1113">
        <v>2009</v>
      </c>
      <c r="D288" s="286" t="s">
        <v>837</v>
      </c>
      <c r="E288" s="1123">
        <v>540000</v>
      </c>
      <c r="F288" s="51"/>
      <c r="G288" s="289"/>
      <c r="H288" s="1123">
        <f>SUM(E288:G288)</f>
        <v>540000</v>
      </c>
      <c r="I288" s="56"/>
      <c r="J288" s="56"/>
    </row>
    <row r="289" spans="1:10" ht="15" customHeight="1">
      <c r="A289" s="711">
        <v>10</v>
      </c>
      <c r="B289" s="50" t="s">
        <v>2040</v>
      </c>
      <c r="C289" s="1113">
        <v>2014</v>
      </c>
      <c r="D289" s="286" t="s">
        <v>925</v>
      </c>
      <c r="E289" s="1123">
        <v>540000</v>
      </c>
      <c r="F289" s="51"/>
      <c r="G289" s="289"/>
      <c r="H289" s="1123">
        <f>SUM(E289:G289)</f>
        <v>540000</v>
      </c>
      <c r="I289" s="56"/>
      <c r="J289" s="56"/>
    </row>
    <row r="290" spans="1:10" ht="15" customHeight="1">
      <c r="A290" s="711">
        <v>11</v>
      </c>
      <c r="B290" s="50" t="s">
        <v>587</v>
      </c>
      <c r="C290" s="1113">
        <v>2006</v>
      </c>
      <c r="D290" s="286" t="s">
        <v>588</v>
      </c>
      <c r="E290" s="1123">
        <v>540000</v>
      </c>
      <c r="F290" s="51"/>
      <c r="G290" s="289"/>
      <c r="H290" s="1123">
        <f>SUM(E290:G290)</f>
        <v>540000</v>
      </c>
      <c r="I290" s="56"/>
      <c r="J290" s="56"/>
    </row>
    <row r="291" spans="1:10" ht="15" customHeight="1">
      <c r="A291" s="711">
        <v>12</v>
      </c>
      <c r="B291" s="50" t="s">
        <v>589</v>
      </c>
      <c r="C291" s="1113">
        <v>2016</v>
      </c>
      <c r="D291" s="286" t="s">
        <v>590</v>
      </c>
      <c r="E291" s="1123">
        <v>540000</v>
      </c>
      <c r="F291" s="51"/>
      <c r="G291" s="289"/>
      <c r="H291" s="1123">
        <f>SUM(E291:G291)</f>
        <v>540000</v>
      </c>
      <c r="I291" s="56"/>
      <c r="J291" s="56"/>
    </row>
    <row r="292" spans="1:10" ht="15" customHeight="1">
      <c r="A292" s="711">
        <v>13</v>
      </c>
      <c r="B292" s="280" t="s">
        <v>2091</v>
      </c>
      <c r="C292" s="726">
        <v>2014</v>
      </c>
      <c r="D292" s="286" t="s">
        <v>923</v>
      </c>
      <c r="E292" s="1123">
        <v>540000</v>
      </c>
      <c r="F292" s="51"/>
      <c r="G292" s="289"/>
      <c r="H292" s="1123">
        <f>G292+E292</f>
        <v>540000</v>
      </c>
      <c r="I292" s="56"/>
      <c r="J292" s="56"/>
    </row>
    <row r="293" spans="1:10" ht="15" customHeight="1">
      <c r="A293" s="1112">
        <v>14</v>
      </c>
      <c r="B293" s="280" t="s">
        <v>600</v>
      </c>
      <c r="C293" s="726">
        <v>2003</v>
      </c>
      <c r="D293" s="286" t="s">
        <v>827</v>
      </c>
      <c r="E293" s="1123">
        <v>540000</v>
      </c>
      <c r="F293" s="51"/>
      <c r="G293" s="289"/>
      <c r="H293" s="1123">
        <f>G293+E293</f>
        <v>540000</v>
      </c>
      <c r="I293" s="56"/>
      <c r="J293" s="56"/>
    </row>
    <row r="294" spans="1:10" ht="15" customHeight="1">
      <c r="A294" s="1112">
        <v>15</v>
      </c>
      <c r="B294" s="280" t="s">
        <v>396</v>
      </c>
      <c r="C294" s="726">
        <v>2017</v>
      </c>
      <c r="D294" s="286" t="s">
        <v>588</v>
      </c>
      <c r="E294" s="1123">
        <v>540000</v>
      </c>
      <c r="F294" s="51"/>
      <c r="G294" s="289"/>
      <c r="H294" s="1123">
        <f>G294+E294</f>
        <v>540000</v>
      </c>
      <c r="I294" s="56"/>
      <c r="J294" s="56"/>
    </row>
    <row r="295" spans="1:10" ht="15" customHeight="1">
      <c r="A295" s="1757" t="s">
        <v>1952</v>
      </c>
      <c r="B295" s="1758"/>
      <c r="C295" s="1758"/>
      <c r="D295" s="1759"/>
      <c r="E295" s="295">
        <f>SUM(E280:E294)</f>
        <v>8100000</v>
      </c>
      <c r="F295" s="296"/>
      <c r="G295" s="815"/>
      <c r="H295" s="295">
        <f>E295+G295</f>
        <v>8100000</v>
      </c>
      <c r="I295" s="52"/>
      <c r="J295" s="52"/>
    </row>
    <row r="296" spans="1:10" ht="15" customHeight="1">
      <c r="A296" s="1746" t="s">
        <v>1279</v>
      </c>
      <c r="B296" s="1747"/>
      <c r="C296" s="1747"/>
      <c r="D296" s="1747"/>
      <c r="E296" s="1747"/>
      <c r="F296" s="1747"/>
      <c r="G296" s="1747"/>
      <c r="H296" s="1747"/>
      <c r="I296" s="1747"/>
      <c r="J296" s="1748"/>
    </row>
    <row r="297" spans="1:10" ht="15" customHeight="1">
      <c r="A297" s="1113">
        <v>1</v>
      </c>
      <c r="B297" s="50" t="s">
        <v>1112</v>
      </c>
      <c r="C297" s="1113">
        <v>1983</v>
      </c>
      <c r="D297" s="286" t="s">
        <v>839</v>
      </c>
      <c r="E297" s="1123">
        <v>540000</v>
      </c>
      <c r="F297" s="51"/>
      <c r="G297" s="289"/>
      <c r="H297" s="1123">
        <v>540000</v>
      </c>
      <c r="I297" s="56"/>
      <c r="J297" s="59"/>
    </row>
    <row r="298" spans="1:10" ht="15" customHeight="1">
      <c r="A298" s="1113">
        <v>2</v>
      </c>
      <c r="B298" s="50" t="s">
        <v>1651</v>
      </c>
      <c r="C298" s="1113">
        <v>1977</v>
      </c>
      <c r="D298" s="286" t="s">
        <v>827</v>
      </c>
      <c r="E298" s="1123">
        <v>540000</v>
      </c>
      <c r="F298" s="51"/>
      <c r="G298" s="289"/>
      <c r="H298" s="1123">
        <v>540000</v>
      </c>
      <c r="I298" s="56"/>
      <c r="J298" s="59"/>
    </row>
    <row r="299" spans="1:10" ht="15" customHeight="1">
      <c r="A299" s="1113">
        <v>3</v>
      </c>
      <c r="B299" s="50" t="s">
        <v>1106</v>
      </c>
      <c r="C299" s="1113">
        <v>1970</v>
      </c>
      <c r="D299" s="286" t="s">
        <v>827</v>
      </c>
      <c r="E299" s="1123">
        <v>540000</v>
      </c>
      <c r="F299" s="51"/>
      <c r="G299" s="289"/>
      <c r="H299" s="1123">
        <v>540000</v>
      </c>
      <c r="I299" s="56"/>
      <c r="J299" s="59"/>
    </row>
    <row r="300" spans="1:10" ht="15" customHeight="1">
      <c r="A300" s="1113">
        <v>4</v>
      </c>
      <c r="B300" s="50" t="s">
        <v>2886</v>
      </c>
      <c r="C300" s="1113">
        <v>1968</v>
      </c>
      <c r="D300" s="286" t="s">
        <v>832</v>
      </c>
      <c r="E300" s="1123">
        <v>540000</v>
      </c>
      <c r="F300" s="51"/>
      <c r="G300" s="289"/>
      <c r="H300" s="1123">
        <v>540000</v>
      </c>
      <c r="I300" s="56"/>
      <c r="J300" s="59"/>
    </row>
    <row r="301" spans="1:10" ht="15" customHeight="1">
      <c r="A301" s="1113">
        <v>5</v>
      </c>
      <c r="B301" s="50" t="s">
        <v>1125</v>
      </c>
      <c r="C301" s="1113">
        <v>1993</v>
      </c>
      <c r="D301" s="286" t="s">
        <v>831</v>
      </c>
      <c r="E301" s="1123">
        <v>540000</v>
      </c>
      <c r="F301" s="51"/>
      <c r="G301" s="289"/>
      <c r="H301" s="1123">
        <v>540000</v>
      </c>
      <c r="I301" s="56"/>
      <c r="J301" s="59"/>
    </row>
    <row r="302" spans="1:10" ht="15" customHeight="1">
      <c r="A302" s="1113">
        <v>6</v>
      </c>
      <c r="B302" s="50" t="s">
        <v>1108</v>
      </c>
      <c r="C302" s="1113">
        <v>1994</v>
      </c>
      <c r="D302" s="286" t="s">
        <v>829</v>
      </c>
      <c r="E302" s="1123">
        <v>540000</v>
      </c>
      <c r="F302" s="51"/>
      <c r="G302" s="289"/>
      <c r="H302" s="1123">
        <v>540000</v>
      </c>
      <c r="I302" s="56"/>
      <c r="J302" s="59"/>
    </row>
    <row r="303" spans="1:10" ht="15" customHeight="1">
      <c r="A303" s="1113">
        <v>7</v>
      </c>
      <c r="B303" s="50" t="s">
        <v>1110</v>
      </c>
      <c r="C303" s="1113">
        <v>1985</v>
      </c>
      <c r="D303" s="286" t="s">
        <v>834</v>
      </c>
      <c r="E303" s="1123">
        <v>540000</v>
      </c>
      <c r="F303" s="51"/>
      <c r="G303" s="289"/>
      <c r="H303" s="1123">
        <v>540000</v>
      </c>
      <c r="I303" s="56"/>
      <c r="J303" s="59"/>
    </row>
    <row r="304" spans="1:10" ht="15" customHeight="1">
      <c r="A304" s="1113">
        <v>9</v>
      </c>
      <c r="B304" s="50" t="s">
        <v>1116</v>
      </c>
      <c r="C304" s="1113">
        <v>1998</v>
      </c>
      <c r="D304" s="286" t="s">
        <v>1036</v>
      </c>
      <c r="E304" s="1123">
        <v>540000</v>
      </c>
      <c r="F304" s="51"/>
      <c r="G304" s="289"/>
      <c r="H304" s="1123">
        <v>540000</v>
      </c>
      <c r="I304" s="56"/>
      <c r="J304" s="59"/>
    </row>
    <row r="305" spans="1:10" ht="15" customHeight="1">
      <c r="A305" s="1113">
        <v>10</v>
      </c>
      <c r="B305" s="50" t="s">
        <v>1122</v>
      </c>
      <c r="C305" s="1113">
        <v>1992</v>
      </c>
      <c r="D305" s="286" t="s">
        <v>923</v>
      </c>
      <c r="E305" s="1123">
        <v>540000</v>
      </c>
      <c r="F305" s="51"/>
      <c r="G305" s="289"/>
      <c r="H305" s="1123">
        <v>540000</v>
      </c>
      <c r="I305" s="56"/>
      <c r="J305" s="59"/>
    </row>
    <row r="306" spans="1:10" ht="15" customHeight="1">
      <c r="A306" s="1113">
        <v>11</v>
      </c>
      <c r="B306" s="50" t="s">
        <v>1123</v>
      </c>
      <c r="C306" s="1113">
        <v>1969</v>
      </c>
      <c r="D306" s="286" t="s">
        <v>923</v>
      </c>
      <c r="E306" s="1123">
        <v>540000</v>
      </c>
      <c r="F306" s="51"/>
      <c r="G306" s="289"/>
      <c r="H306" s="1123">
        <v>540000</v>
      </c>
      <c r="I306" s="56"/>
      <c r="J306" s="59"/>
    </row>
    <row r="307" spans="1:10" ht="15" customHeight="1">
      <c r="A307" s="1113">
        <v>12</v>
      </c>
      <c r="B307" s="50" t="s">
        <v>1124</v>
      </c>
      <c r="C307" s="1113">
        <v>1966</v>
      </c>
      <c r="D307" s="286" t="s">
        <v>827</v>
      </c>
      <c r="E307" s="1123">
        <v>540000</v>
      </c>
      <c r="F307" s="51"/>
      <c r="G307" s="289"/>
      <c r="H307" s="1123">
        <v>540000</v>
      </c>
      <c r="I307" s="56"/>
      <c r="J307" s="59"/>
    </row>
    <row r="308" spans="1:10" ht="15" customHeight="1">
      <c r="A308" s="1113">
        <v>13</v>
      </c>
      <c r="B308" s="50" t="s">
        <v>1118</v>
      </c>
      <c r="C308" s="1113">
        <v>1992</v>
      </c>
      <c r="D308" s="286" t="s">
        <v>832</v>
      </c>
      <c r="E308" s="1123">
        <v>540000</v>
      </c>
      <c r="F308" s="51"/>
      <c r="G308" s="289"/>
      <c r="H308" s="1123">
        <v>540000</v>
      </c>
      <c r="I308" s="56"/>
      <c r="J308" s="59"/>
    </row>
    <row r="309" spans="1:10" ht="15" customHeight="1">
      <c r="A309" s="1113">
        <v>14</v>
      </c>
      <c r="B309" s="50" t="s">
        <v>1853</v>
      </c>
      <c r="C309" s="1113">
        <v>1970</v>
      </c>
      <c r="D309" s="286" t="s">
        <v>832</v>
      </c>
      <c r="E309" s="1123">
        <v>540000</v>
      </c>
      <c r="F309" s="51"/>
      <c r="G309" s="289"/>
      <c r="H309" s="1123">
        <v>540000</v>
      </c>
      <c r="I309" s="56"/>
      <c r="J309" s="59"/>
    </row>
    <row r="310" spans="1:10" ht="15" customHeight="1">
      <c r="A310" s="1113">
        <v>15</v>
      </c>
      <c r="B310" s="50" t="s">
        <v>1117</v>
      </c>
      <c r="C310" s="1113">
        <v>1966</v>
      </c>
      <c r="D310" s="286" t="s">
        <v>834</v>
      </c>
      <c r="E310" s="1123">
        <v>540000</v>
      </c>
      <c r="F310" s="51"/>
      <c r="G310" s="289"/>
      <c r="H310" s="1123">
        <v>540000</v>
      </c>
      <c r="I310" s="56"/>
      <c r="J310" s="59"/>
    </row>
    <row r="311" spans="1:10" ht="15" customHeight="1">
      <c r="A311" s="1113">
        <v>16</v>
      </c>
      <c r="B311" s="50" t="s">
        <v>1126</v>
      </c>
      <c r="C311" s="1113">
        <v>1981</v>
      </c>
      <c r="D311" s="286" t="s">
        <v>834</v>
      </c>
      <c r="E311" s="1123">
        <v>0</v>
      </c>
      <c r="F311" s="51"/>
      <c r="G311" s="289"/>
      <c r="H311" s="1123">
        <v>0</v>
      </c>
      <c r="I311" s="56" t="s">
        <v>1922</v>
      </c>
      <c r="J311" s="59"/>
    </row>
    <row r="312" spans="1:10" ht="15" customHeight="1">
      <c r="A312" s="1113">
        <v>17</v>
      </c>
      <c r="B312" s="50" t="s">
        <v>1127</v>
      </c>
      <c r="C312" s="1113">
        <v>1960</v>
      </c>
      <c r="D312" s="286" t="s">
        <v>834</v>
      </c>
      <c r="E312" s="1123">
        <v>540000</v>
      </c>
      <c r="F312" s="51"/>
      <c r="G312" s="289"/>
      <c r="H312" s="1123">
        <v>540000</v>
      </c>
      <c r="I312" s="56"/>
      <c r="J312" s="59"/>
    </row>
    <row r="313" spans="1:10" ht="15" customHeight="1">
      <c r="A313" s="1113">
        <v>18</v>
      </c>
      <c r="B313" s="50" t="s">
        <v>1128</v>
      </c>
      <c r="C313" s="1113">
        <v>1973</v>
      </c>
      <c r="D313" s="286" t="s">
        <v>834</v>
      </c>
      <c r="E313" s="1123">
        <v>540000</v>
      </c>
      <c r="F313" s="51"/>
      <c r="G313" s="289"/>
      <c r="H313" s="1123">
        <v>540000</v>
      </c>
      <c r="I313" s="56"/>
      <c r="J313" s="59"/>
    </row>
    <row r="314" spans="1:10" ht="15" customHeight="1">
      <c r="A314" s="1113">
        <v>19</v>
      </c>
      <c r="B314" s="50" t="s">
        <v>1111</v>
      </c>
      <c r="C314" s="1113">
        <v>1997</v>
      </c>
      <c r="D314" s="286" t="s">
        <v>829</v>
      </c>
      <c r="E314" s="1123">
        <v>540000</v>
      </c>
      <c r="F314" s="51"/>
      <c r="G314" s="289"/>
      <c r="H314" s="1123">
        <f aca="true" t="shared" si="14" ref="H314:H320">SUM(E314:G314)</f>
        <v>540000</v>
      </c>
      <c r="I314" s="56"/>
      <c r="J314" s="59"/>
    </row>
    <row r="315" spans="1:10" ht="15" customHeight="1">
      <c r="A315" s="1113">
        <v>20</v>
      </c>
      <c r="B315" s="50" t="s">
        <v>1109</v>
      </c>
      <c r="C315" s="1113">
        <v>1962</v>
      </c>
      <c r="D315" s="286" t="s">
        <v>834</v>
      </c>
      <c r="E315" s="1123">
        <v>540000</v>
      </c>
      <c r="F315" s="51"/>
      <c r="G315" s="289"/>
      <c r="H315" s="1123">
        <f t="shared" si="14"/>
        <v>540000</v>
      </c>
      <c r="I315" s="56"/>
      <c r="J315" s="59"/>
    </row>
    <row r="316" spans="1:10" ht="15" customHeight="1">
      <c r="A316" s="1113">
        <v>21</v>
      </c>
      <c r="B316" s="50" t="s">
        <v>1105</v>
      </c>
      <c r="C316" s="1113">
        <v>1960</v>
      </c>
      <c r="D316" s="286" t="s">
        <v>828</v>
      </c>
      <c r="E316" s="1123">
        <v>540000</v>
      </c>
      <c r="F316" s="51"/>
      <c r="G316" s="289"/>
      <c r="H316" s="1123">
        <f t="shared" si="14"/>
        <v>540000</v>
      </c>
      <c r="I316" s="56"/>
      <c r="J316" s="59"/>
    </row>
    <row r="317" spans="1:10" ht="15" customHeight="1">
      <c r="A317" s="1113">
        <v>22</v>
      </c>
      <c r="B317" s="50" t="s">
        <v>1107</v>
      </c>
      <c r="C317" s="1113">
        <v>1968</v>
      </c>
      <c r="D317" s="286" t="s">
        <v>828</v>
      </c>
      <c r="E317" s="1123">
        <v>540000</v>
      </c>
      <c r="F317" s="51"/>
      <c r="G317" s="289"/>
      <c r="H317" s="1123">
        <f t="shared" si="14"/>
        <v>540000</v>
      </c>
      <c r="I317" s="56"/>
      <c r="J317" s="59"/>
    </row>
    <row r="318" spans="1:10" ht="15" customHeight="1">
      <c r="A318" s="1113">
        <v>23</v>
      </c>
      <c r="B318" s="66" t="s">
        <v>1149</v>
      </c>
      <c r="C318" s="1119">
        <v>2000</v>
      </c>
      <c r="D318" s="1122" t="s">
        <v>827</v>
      </c>
      <c r="E318" s="1124">
        <v>540000</v>
      </c>
      <c r="F318" s="67"/>
      <c r="G318" s="68"/>
      <c r="H318" s="1124">
        <f t="shared" si="14"/>
        <v>540000</v>
      </c>
      <c r="I318" s="56"/>
      <c r="J318" s="59"/>
    </row>
    <row r="319" spans="1:10" ht="15" customHeight="1">
      <c r="A319" s="1113">
        <v>24</v>
      </c>
      <c r="B319" s="66" t="s">
        <v>273</v>
      </c>
      <c r="C319" s="1119">
        <v>1964</v>
      </c>
      <c r="D319" s="1122" t="s">
        <v>1963</v>
      </c>
      <c r="E319" s="1124">
        <v>540000</v>
      </c>
      <c r="F319" s="67"/>
      <c r="G319" s="68"/>
      <c r="H319" s="1124">
        <f t="shared" si="14"/>
        <v>540000</v>
      </c>
      <c r="I319" s="56"/>
      <c r="J319" s="59"/>
    </row>
    <row r="320" spans="1:10" ht="15" customHeight="1">
      <c r="A320" s="1113">
        <v>25</v>
      </c>
      <c r="B320" s="50" t="s">
        <v>1148</v>
      </c>
      <c r="C320" s="1113">
        <v>2002</v>
      </c>
      <c r="D320" s="286" t="s">
        <v>834</v>
      </c>
      <c r="E320" s="1124">
        <v>540000</v>
      </c>
      <c r="F320" s="51"/>
      <c r="G320" s="289"/>
      <c r="H320" s="1124">
        <f t="shared" si="14"/>
        <v>540000</v>
      </c>
      <c r="I320" s="56"/>
      <c r="J320" s="59"/>
    </row>
    <row r="321" spans="1:10" ht="15" customHeight="1">
      <c r="A321" s="1494" t="s">
        <v>1952</v>
      </c>
      <c r="B321" s="1494"/>
      <c r="C321" s="1494"/>
      <c r="D321" s="1494"/>
      <c r="E321" s="297">
        <f>SUM(E297:E320)</f>
        <v>12420000</v>
      </c>
      <c r="F321" s="297">
        <f>SUM(F297:F319)</f>
        <v>0</v>
      </c>
      <c r="G321" s="1129"/>
      <c r="H321" s="297">
        <f>SUM(H297:H320)</f>
        <v>12420000</v>
      </c>
      <c r="I321" s="56"/>
      <c r="J321" s="59"/>
    </row>
    <row r="322" spans="1:10" ht="15" customHeight="1">
      <c r="A322" s="1743" t="s">
        <v>1280</v>
      </c>
      <c r="B322" s="1744"/>
      <c r="C322" s="1744"/>
      <c r="D322" s="1744"/>
      <c r="E322" s="1744"/>
      <c r="F322" s="1744"/>
      <c r="G322" s="1744"/>
      <c r="H322" s="1744"/>
      <c r="I322" s="1744"/>
      <c r="J322" s="1745"/>
    </row>
    <row r="323" spans="1:10" ht="15" customHeight="1">
      <c r="A323" s="1113">
        <v>1</v>
      </c>
      <c r="B323" s="50" t="s">
        <v>1139</v>
      </c>
      <c r="C323" s="1113">
        <v>1954</v>
      </c>
      <c r="D323" s="286" t="s">
        <v>839</v>
      </c>
      <c r="E323" s="1123">
        <v>675000</v>
      </c>
      <c r="F323" s="51"/>
      <c r="G323" s="289"/>
      <c r="H323" s="1123">
        <v>675000</v>
      </c>
      <c r="I323" s="56"/>
      <c r="J323" s="59"/>
    </row>
    <row r="324" spans="1:10" ht="15" customHeight="1">
      <c r="A324" s="1113">
        <v>2</v>
      </c>
      <c r="B324" s="50" t="s">
        <v>1129</v>
      </c>
      <c r="C324" s="1113">
        <v>1929</v>
      </c>
      <c r="D324" s="286" t="s">
        <v>852</v>
      </c>
      <c r="E324" s="1123">
        <v>675000</v>
      </c>
      <c r="F324" s="51"/>
      <c r="G324" s="289"/>
      <c r="H324" s="1123">
        <v>675000</v>
      </c>
      <c r="I324" s="56"/>
      <c r="J324" s="59"/>
    </row>
    <row r="325" spans="1:10" ht="15" customHeight="1">
      <c r="A325" s="1113">
        <v>3</v>
      </c>
      <c r="B325" s="50" t="s">
        <v>2118</v>
      </c>
      <c r="C325" s="1113">
        <v>1957</v>
      </c>
      <c r="D325" s="286" t="s">
        <v>837</v>
      </c>
      <c r="E325" s="1123">
        <v>675000</v>
      </c>
      <c r="F325" s="51"/>
      <c r="G325" s="289"/>
      <c r="H325" s="1123">
        <f>G325+E325</f>
        <v>675000</v>
      </c>
      <c r="I325" s="56"/>
      <c r="J325" s="59"/>
    </row>
    <row r="326" spans="1:10" ht="15" customHeight="1">
      <c r="A326" s="1113">
        <v>4</v>
      </c>
      <c r="B326" s="50" t="s">
        <v>1131</v>
      </c>
      <c r="C326" s="1113">
        <v>1931</v>
      </c>
      <c r="D326" s="286" t="s">
        <v>828</v>
      </c>
      <c r="E326" s="1123">
        <v>675000</v>
      </c>
      <c r="F326" s="51"/>
      <c r="G326" s="289"/>
      <c r="H326" s="1123">
        <v>675000</v>
      </c>
      <c r="I326" s="56"/>
      <c r="J326" s="59"/>
    </row>
    <row r="327" spans="1:10" ht="15" customHeight="1">
      <c r="A327" s="1113">
        <v>5</v>
      </c>
      <c r="B327" s="50" t="s">
        <v>776</v>
      </c>
      <c r="C327" s="1113">
        <v>1931</v>
      </c>
      <c r="D327" s="286" t="s">
        <v>828</v>
      </c>
      <c r="E327" s="1123">
        <v>675000</v>
      </c>
      <c r="F327" s="51"/>
      <c r="G327" s="289"/>
      <c r="H327" s="1123">
        <v>675000</v>
      </c>
      <c r="I327" s="56"/>
      <c r="J327" s="59"/>
    </row>
    <row r="328" spans="1:10" ht="15" customHeight="1">
      <c r="A328" s="1113">
        <v>6</v>
      </c>
      <c r="B328" s="50" t="s">
        <v>1742</v>
      </c>
      <c r="C328" s="1113">
        <v>1945</v>
      </c>
      <c r="D328" s="286" t="s">
        <v>828</v>
      </c>
      <c r="E328" s="1123">
        <v>675000</v>
      </c>
      <c r="F328" s="51"/>
      <c r="G328" s="289"/>
      <c r="H328" s="1123">
        <v>675000</v>
      </c>
      <c r="I328" s="56"/>
      <c r="J328" s="59"/>
    </row>
    <row r="329" spans="1:10" ht="15" customHeight="1">
      <c r="A329" s="1113">
        <v>7</v>
      </c>
      <c r="B329" s="50" t="s">
        <v>1132</v>
      </c>
      <c r="C329" s="1113">
        <v>1932</v>
      </c>
      <c r="D329" s="286" t="s">
        <v>829</v>
      </c>
      <c r="E329" s="1123">
        <v>675000</v>
      </c>
      <c r="F329" s="51"/>
      <c r="G329" s="289"/>
      <c r="H329" s="1123">
        <v>675000</v>
      </c>
      <c r="I329" s="56"/>
      <c r="J329" s="59"/>
    </row>
    <row r="330" spans="1:10" ht="15" customHeight="1">
      <c r="A330" s="1113">
        <v>8</v>
      </c>
      <c r="B330" s="50" t="s">
        <v>1133</v>
      </c>
      <c r="C330" s="1113">
        <v>1932</v>
      </c>
      <c r="D330" s="286" t="s">
        <v>829</v>
      </c>
      <c r="E330" s="1123">
        <v>675000</v>
      </c>
      <c r="F330" s="51"/>
      <c r="G330" s="289"/>
      <c r="H330" s="1123">
        <v>675000</v>
      </c>
      <c r="I330" s="56"/>
      <c r="J330" s="59"/>
    </row>
    <row r="331" spans="1:10" ht="15" customHeight="1">
      <c r="A331" s="1113">
        <v>9</v>
      </c>
      <c r="B331" s="50" t="s">
        <v>1134</v>
      </c>
      <c r="C331" s="1113">
        <v>1927</v>
      </c>
      <c r="D331" s="286" t="s">
        <v>829</v>
      </c>
      <c r="E331" s="1123">
        <v>675000</v>
      </c>
      <c r="F331" s="51"/>
      <c r="G331" s="289"/>
      <c r="H331" s="1123">
        <v>675000</v>
      </c>
      <c r="I331" s="56"/>
      <c r="J331" s="59"/>
    </row>
    <row r="332" spans="1:10" ht="15" customHeight="1">
      <c r="A332" s="1113">
        <v>10</v>
      </c>
      <c r="B332" s="50" t="s">
        <v>1135</v>
      </c>
      <c r="C332" s="1113">
        <v>1943</v>
      </c>
      <c r="D332" s="286" t="s">
        <v>606</v>
      </c>
      <c r="E332" s="1123">
        <v>675000</v>
      </c>
      <c r="F332" s="51"/>
      <c r="G332" s="289"/>
      <c r="H332" s="1123">
        <v>675000</v>
      </c>
      <c r="I332" s="56"/>
      <c r="J332" s="59"/>
    </row>
    <row r="333" spans="1:10" ht="15" customHeight="1">
      <c r="A333" s="1113">
        <v>11</v>
      </c>
      <c r="B333" s="53" t="s">
        <v>977</v>
      </c>
      <c r="C333" s="711">
        <v>1935</v>
      </c>
      <c r="D333" s="618" t="s">
        <v>828</v>
      </c>
      <c r="E333" s="1123">
        <v>675000</v>
      </c>
      <c r="F333" s="51"/>
      <c r="G333" s="289"/>
      <c r="H333" s="1123">
        <f>SUM(E333:G333)</f>
        <v>675000</v>
      </c>
      <c r="I333" s="56"/>
      <c r="J333" s="59"/>
    </row>
    <row r="334" spans="1:10" ht="15" customHeight="1">
      <c r="A334" s="1113">
        <v>12</v>
      </c>
      <c r="B334" s="50" t="s">
        <v>1141</v>
      </c>
      <c r="C334" s="1113">
        <v>1927</v>
      </c>
      <c r="D334" s="286" t="s">
        <v>839</v>
      </c>
      <c r="E334" s="1123">
        <v>675000</v>
      </c>
      <c r="F334" s="51"/>
      <c r="G334" s="289"/>
      <c r="H334" s="1123">
        <v>675000</v>
      </c>
      <c r="I334" s="56"/>
      <c r="J334" s="59"/>
    </row>
    <row r="335" spans="1:10" ht="15" customHeight="1">
      <c r="A335" s="1113">
        <v>13</v>
      </c>
      <c r="B335" s="50" t="s">
        <v>1140</v>
      </c>
      <c r="C335" s="1113">
        <v>1938</v>
      </c>
      <c r="D335" s="286" t="s">
        <v>923</v>
      </c>
      <c r="E335" s="1123">
        <v>675000</v>
      </c>
      <c r="F335" s="51"/>
      <c r="G335" s="289"/>
      <c r="H335" s="1123">
        <v>675000</v>
      </c>
      <c r="I335" s="56"/>
      <c r="J335" s="59"/>
    </row>
    <row r="336" spans="1:10" ht="15" customHeight="1">
      <c r="A336" s="1113">
        <v>14</v>
      </c>
      <c r="B336" s="50" t="s">
        <v>1143</v>
      </c>
      <c r="C336" s="1113">
        <v>1938</v>
      </c>
      <c r="D336" s="286" t="s">
        <v>829</v>
      </c>
      <c r="E336" s="1123">
        <v>675000</v>
      </c>
      <c r="F336" s="51"/>
      <c r="G336" s="289"/>
      <c r="H336" s="1123">
        <v>675000</v>
      </c>
      <c r="I336" s="56"/>
      <c r="J336" s="59"/>
    </row>
    <row r="337" spans="1:10" ht="15" customHeight="1">
      <c r="A337" s="1113">
        <v>15</v>
      </c>
      <c r="B337" s="50" t="s">
        <v>2252</v>
      </c>
      <c r="C337" s="1113">
        <v>1949</v>
      </c>
      <c r="D337" s="286" t="s">
        <v>837</v>
      </c>
      <c r="E337" s="1123">
        <v>675000</v>
      </c>
      <c r="F337" s="51"/>
      <c r="G337" s="289"/>
      <c r="H337" s="1123">
        <v>675000</v>
      </c>
      <c r="I337" s="56"/>
      <c r="J337" s="59"/>
    </row>
    <row r="338" spans="1:10" ht="15" customHeight="1">
      <c r="A338" s="1113">
        <v>16</v>
      </c>
      <c r="B338" s="50" t="s">
        <v>1142</v>
      </c>
      <c r="C338" s="1113">
        <v>1937</v>
      </c>
      <c r="D338" s="286" t="s">
        <v>1219</v>
      </c>
      <c r="E338" s="1123">
        <v>675000</v>
      </c>
      <c r="F338" s="51"/>
      <c r="G338" s="289"/>
      <c r="H338" s="1123">
        <v>675000</v>
      </c>
      <c r="I338" s="56"/>
      <c r="J338" s="59"/>
    </row>
    <row r="339" spans="1:10" ht="15" customHeight="1">
      <c r="A339" s="1113">
        <v>17</v>
      </c>
      <c r="B339" s="50" t="s">
        <v>1130</v>
      </c>
      <c r="C339" s="1113">
        <v>1923</v>
      </c>
      <c r="D339" s="286" t="s">
        <v>852</v>
      </c>
      <c r="E339" s="1123">
        <v>675000</v>
      </c>
      <c r="F339" s="51"/>
      <c r="G339" s="289"/>
      <c r="H339" s="1123">
        <f aca="true" t="shared" si="15" ref="H339:H349">SUM(E339:G339)</f>
        <v>675000</v>
      </c>
      <c r="I339" s="56"/>
      <c r="J339" s="59"/>
    </row>
    <row r="340" spans="1:10" ht="15" customHeight="1">
      <c r="A340" s="1113">
        <v>18</v>
      </c>
      <c r="B340" s="50" t="s">
        <v>1138</v>
      </c>
      <c r="C340" s="1113">
        <v>1937</v>
      </c>
      <c r="D340" s="286" t="s">
        <v>834</v>
      </c>
      <c r="E340" s="1123">
        <v>675000</v>
      </c>
      <c r="F340" s="51"/>
      <c r="G340" s="289"/>
      <c r="H340" s="1123">
        <f t="shared" si="15"/>
        <v>675000</v>
      </c>
      <c r="I340" s="56"/>
      <c r="J340" s="59"/>
    </row>
    <row r="341" spans="1:10" ht="15" customHeight="1">
      <c r="A341" s="1113">
        <v>19</v>
      </c>
      <c r="B341" s="50" t="s">
        <v>1136</v>
      </c>
      <c r="C341" s="1113">
        <v>1927</v>
      </c>
      <c r="D341" s="286" t="s">
        <v>837</v>
      </c>
      <c r="E341" s="1123">
        <v>675000</v>
      </c>
      <c r="F341" s="51"/>
      <c r="G341" s="289"/>
      <c r="H341" s="1123">
        <f t="shared" si="15"/>
        <v>675000</v>
      </c>
      <c r="I341" s="56"/>
      <c r="J341" s="59"/>
    </row>
    <row r="342" spans="1:10" ht="15" customHeight="1">
      <c r="A342" s="1113">
        <v>20</v>
      </c>
      <c r="B342" s="50" t="s">
        <v>1093</v>
      </c>
      <c r="C342" s="1113">
        <v>1954</v>
      </c>
      <c r="D342" s="286" t="s">
        <v>837</v>
      </c>
      <c r="E342" s="1123">
        <v>675000</v>
      </c>
      <c r="F342" s="51"/>
      <c r="G342" s="289"/>
      <c r="H342" s="1123">
        <f t="shared" si="15"/>
        <v>675000</v>
      </c>
      <c r="I342" s="56"/>
      <c r="J342" s="59"/>
    </row>
    <row r="343" spans="1:10" ht="15" customHeight="1">
      <c r="A343" s="1113">
        <v>21</v>
      </c>
      <c r="B343" s="66" t="s">
        <v>2522</v>
      </c>
      <c r="C343" s="1119">
        <v>1942</v>
      </c>
      <c r="D343" s="1122" t="s">
        <v>2523</v>
      </c>
      <c r="E343" s="1124">
        <v>675000</v>
      </c>
      <c r="F343" s="67"/>
      <c r="G343" s="68"/>
      <c r="H343" s="1124">
        <f t="shared" si="15"/>
        <v>675000</v>
      </c>
      <c r="I343" s="56"/>
      <c r="J343" s="298"/>
    </row>
    <row r="344" spans="1:10" ht="15" customHeight="1">
      <c r="A344" s="1113">
        <v>22</v>
      </c>
      <c r="B344" s="66" t="s">
        <v>1119</v>
      </c>
      <c r="C344" s="1119">
        <v>1950</v>
      </c>
      <c r="D344" s="1122" t="s">
        <v>422</v>
      </c>
      <c r="E344" s="1124">
        <v>675000</v>
      </c>
      <c r="F344" s="67"/>
      <c r="G344" s="68"/>
      <c r="H344" s="1124">
        <f t="shared" si="15"/>
        <v>675000</v>
      </c>
      <c r="I344" s="56"/>
      <c r="J344" s="298"/>
    </row>
    <row r="345" spans="1:10" ht="15" customHeight="1">
      <c r="A345" s="1113">
        <v>23</v>
      </c>
      <c r="B345" s="66" t="s">
        <v>578</v>
      </c>
      <c r="C345" s="1119">
        <v>1943</v>
      </c>
      <c r="D345" s="1122" t="s">
        <v>1047</v>
      </c>
      <c r="E345" s="1124">
        <v>675000</v>
      </c>
      <c r="F345" s="67"/>
      <c r="G345" s="68"/>
      <c r="H345" s="1124">
        <f t="shared" si="15"/>
        <v>675000</v>
      </c>
      <c r="I345" s="56"/>
      <c r="J345" s="298"/>
    </row>
    <row r="346" spans="1:10" ht="15" customHeight="1">
      <c r="A346" s="1113">
        <v>24</v>
      </c>
      <c r="B346" s="66" t="s">
        <v>1088</v>
      </c>
      <c r="C346" s="1119">
        <v>1949</v>
      </c>
      <c r="D346" s="1122" t="s">
        <v>169</v>
      </c>
      <c r="E346" s="1124">
        <v>675000</v>
      </c>
      <c r="F346" s="67"/>
      <c r="G346" s="68"/>
      <c r="H346" s="1124">
        <f>SUM(E346:G346)</f>
        <v>675000</v>
      </c>
      <c r="I346" s="56"/>
      <c r="J346" s="298"/>
    </row>
    <row r="347" spans="1:10" ht="15" customHeight="1">
      <c r="A347" s="1113">
        <v>25</v>
      </c>
      <c r="B347" s="66" t="s">
        <v>1087</v>
      </c>
      <c r="C347" s="1119">
        <v>1943</v>
      </c>
      <c r="D347" s="1122" t="s">
        <v>2310</v>
      </c>
      <c r="E347" s="1124">
        <v>675000</v>
      </c>
      <c r="F347" s="67"/>
      <c r="G347" s="68"/>
      <c r="H347" s="1124">
        <f>SUM(E347:G347)</f>
        <v>675000</v>
      </c>
      <c r="I347" s="56"/>
      <c r="J347" s="298"/>
    </row>
    <row r="348" spans="1:10" ht="15" customHeight="1">
      <c r="A348" s="1113">
        <v>26</v>
      </c>
      <c r="B348" s="66" t="s">
        <v>219</v>
      </c>
      <c r="C348" s="1119">
        <v>1940</v>
      </c>
      <c r="D348" s="1122" t="s">
        <v>220</v>
      </c>
      <c r="E348" s="1124">
        <v>675000</v>
      </c>
      <c r="F348" s="67"/>
      <c r="G348" s="68"/>
      <c r="H348" s="1124">
        <f>G348+E348</f>
        <v>675000</v>
      </c>
      <c r="I348" s="56"/>
      <c r="J348" s="298"/>
    </row>
    <row r="349" spans="1:11" ht="15" customHeight="1">
      <c r="A349" s="1113">
        <v>27</v>
      </c>
      <c r="B349" s="66" t="s">
        <v>838</v>
      </c>
      <c r="C349" s="1119">
        <v>1920</v>
      </c>
      <c r="D349" s="1122" t="s">
        <v>220</v>
      </c>
      <c r="E349" s="1124">
        <v>675000</v>
      </c>
      <c r="F349" s="67"/>
      <c r="G349" s="68"/>
      <c r="H349" s="1124">
        <f t="shared" si="15"/>
        <v>675000</v>
      </c>
      <c r="I349" s="56"/>
      <c r="J349" s="298"/>
      <c r="K349" s="70" t="s">
        <v>1960</v>
      </c>
    </row>
    <row r="350" spans="1:10" ht="15" customHeight="1">
      <c r="A350" s="1113">
        <v>28</v>
      </c>
      <c r="B350" s="66" t="s">
        <v>937</v>
      </c>
      <c r="C350" s="1119">
        <v>1930</v>
      </c>
      <c r="D350" s="1122" t="s">
        <v>220</v>
      </c>
      <c r="E350" s="1124">
        <v>675000</v>
      </c>
      <c r="F350" s="67"/>
      <c r="G350" s="68"/>
      <c r="H350" s="1124">
        <f>SUM(E350:G350)</f>
        <v>675000</v>
      </c>
      <c r="I350" s="56"/>
      <c r="J350" s="298"/>
    </row>
    <row r="351" spans="1:10" ht="15" customHeight="1">
      <c r="A351" s="1113">
        <v>29</v>
      </c>
      <c r="B351" s="66" t="s">
        <v>2028</v>
      </c>
      <c r="C351" s="1119">
        <v>1937</v>
      </c>
      <c r="D351" s="1122" t="s">
        <v>1036</v>
      </c>
      <c r="E351" s="1124">
        <v>675000</v>
      </c>
      <c r="F351" s="67"/>
      <c r="G351" s="68"/>
      <c r="H351" s="1124">
        <f>G351+E351</f>
        <v>675000</v>
      </c>
      <c r="I351" s="56"/>
      <c r="J351" s="298"/>
    </row>
    <row r="352" spans="1:10" ht="15" customHeight="1">
      <c r="A352" s="1113">
        <v>30</v>
      </c>
      <c r="B352" s="66" t="s">
        <v>1040</v>
      </c>
      <c r="C352" s="1119">
        <v>1958</v>
      </c>
      <c r="D352" s="1122" t="s">
        <v>166</v>
      </c>
      <c r="E352" s="1124">
        <v>675000</v>
      </c>
      <c r="F352" s="67"/>
      <c r="G352" s="68"/>
      <c r="H352" s="1124">
        <f>G352+E352</f>
        <v>675000</v>
      </c>
      <c r="I352" s="56"/>
      <c r="J352" s="298"/>
    </row>
    <row r="353" spans="1:10" ht="15" customHeight="1">
      <c r="A353" s="1113">
        <v>31</v>
      </c>
      <c r="B353" s="66" t="s">
        <v>688</v>
      </c>
      <c r="C353" s="1119">
        <v>1939</v>
      </c>
      <c r="D353" s="1122" t="s">
        <v>2310</v>
      </c>
      <c r="E353" s="1124">
        <v>675000</v>
      </c>
      <c r="F353" s="67"/>
      <c r="G353" s="68"/>
      <c r="H353" s="1124">
        <f>SUM(E353:G353)</f>
        <v>675000</v>
      </c>
      <c r="I353" s="56"/>
      <c r="J353" s="298"/>
    </row>
    <row r="354" spans="1:10" ht="15" customHeight="1">
      <c r="A354" s="1750" t="s">
        <v>1952</v>
      </c>
      <c r="B354" s="1751"/>
      <c r="C354" s="1751"/>
      <c r="D354" s="1751"/>
      <c r="E354" s="297">
        <f>SUM(E323:E353)</f>
        <v>20925000</v>
      </c>
      <c r="F354" s="299"/>
      <c r="G354" s="1128"/>
      <c r="H354" s="297">
        <f>E354+G354</f>
        <v>20925000</v>
      </c>
      <c r="I354" s="56"/>
      <c r="J354" s="59"/>
    </row>
    <row r="355" spans="1:10" ht="15" customHeight="1">
      <c r="A355" s="1746" t="s">
        <v>1281</v>
      </c>
      <c r="B355" s="1747"/>
      <c r="C355" s="1747"/>
      <c r="D355" s="1747"/>
      <c r="E355" s="1747"/>
      <c r="F355" s="1747"/>
      <c r="G355" s="1747"/>
      <c r="H355" s="1747"/>
      <c r="I355" s="1747"/>
      <c r="J355" s="1748"/>
    </row>
    <row r="356" spans="1:10" ht="15" customHeight="1">
      <c r="A356" s="1113">
        <v>1</v>
      </c>
      <c r="B356" s="50" t="s">
        <v>1147</v>
      </c>
      <c r="C356" s="1113">
        <v>2012</v>
      </c>
      <c r="D356" s="286" t="s">
        <v>923</v>
      </c>
      <c r="E356" s="1123">
        <v>675000</v>
      </c>
      <c r="F356" s="51"/>
      <c r="G356" s="289"/>
      <c r="H356" s="1123">
        <v>675000</v>
      </c>
      <c r="I356" s="56"/>
      <c r="J356" s="59"/>
    </row>
    <row r="357" spans="1:10" ht="15" customHeight="1">
      <c r="A357" s="1113">
        <v>2</v>
      </c>
      <c r="B357" s="50" t="s">
        <v>1145</v>
      </c>
      <c r="C357" s="1113">
        <v>2004</v>
      </c>
      <c r="D357" s="286" t="s">
        <v>852</v>
      </c>
      <c r="E357" s="1123">
        <v>675000</v>
      </c>
      <c r="F357" s="51"/>
      <c r="G357" s="289"/>
      <c r="H357" s="1123">
        <v>675000</v>
      </c>
      <c r="I357" s="56"/>
      <c r="J357" s="59"/>
    </row>
    <row r="358" spans="1:10" ht="15" customHeight="1">
      <c r="A358" s="1113">
        <v>3</v>
      </c>
      <c r="B358" s="50" t="s">
        <v>1146</v>
      </c>
      <c r="C358" s="1113">
        <v>2006</v>
      </c>
      <c r="D358" s="286" t="s">
        <v>831</v>
      </c>
      <c r="E358" s="1123">
        <v>675000</v>
      </c>
      <c r="F358" s="51"/>
      <c r="G358" s="289"/>
      <c r="H358" s="1123">
        <v>675000</v>
      </c>
      <c r="I358" s="56"/>
      <c r="J358" s="59"/>
    </row>
    <row r="359" spans="1:10" ht="15" customHeight="1">
      <c r="A359" s="1113">
        <v>4</v>
      </c>
      <c r="B359" s="50" t="s">
        <v>1144</v>
      </c>
      <c r="C359" s="1113">
        <v>2008</v>
      </c>
      <c r="D359" s="286" t="s">
        <v>837</v>
      </c>
      <c r="E359" s="1123">
        <v>675000</v>
      </c>
      <c r="F359" s="51"/>
      <c r="G359" s="289"/>
      <c r="H359" s="1123">
        <v>675000</v>
      </c>
      <c r="I359" s="56"/>
      <c r="J359" s="59"/>
    </row>
    <row r="360" spans="1:10" ht="15" customHeight="1">
      <c r="A360" s="1113">
        <v>5</v>
      </c>
      <c r="B360" s="50" t="s">
        <v>2461</v>
      </c>
      <c r="C360" s="1113">
        <v>2015</v>
      </c>
      <c r="D360" s="286" t="s">
        <v>837</v>
      </c>
      <c r="E360" s="1123">
        <v>675000</v>
      </c>
      <c r="F360" s="51"/>
      <c r="G360" s="289"/>
      <c r="H360" s="1123">
        <v>675000</v>
      </c>
      <c r="I360" s="56"/>
      <c r="J360" s="59"/>
    </row>
    <row r="361" spans="1:10" ht="15" customHeight="1">
      <c r="A361" s="1113">
        <v>6</v>
      </c>
      <c r="B361" s="50" t="s">
        <v>1528</v>
      </c>
      <c r="C361" s="1113">
        <v>2004</v>
      </c>
      <c r="D361" s="286" t="s">
        <v>837</v>
      </c>
      <c r="E361" s="1123">
        <v>675000</v>
      </c>
      <c r="F361" s="51"/>
      <c r="G361" s="289"/>
      <c r="H361" s="1123">
        <f>SUM(E361:G361)</f>
        <v>675000</v>
      </c>
      <c r="I361" s="56"/>
      <c r="J361" s="59"/>
    </row>
    <row r="362" spans="1:10" ht="15" customHeight="1">
      <c r="A362" s="1752" t="s">
        <v>1952</v>
      </c>
      <c r="B362" s="1752"/>
      <c r="C362" s="1752"/>
      <c r="D362" s="1752"/>
      <c r="E362" s="300">
        <f>SUM(E356:E361)</f>
        <v>4050000</v>
      </c>
      <c r="F362" s="290"/>
      <c r="G362" s="815"/>
      <c r="H362" s="300">
        <f>E362+G362</f>
        <v>4050000</v>
      </c>
      <c r="I362" s="56"/>
      <c r="J362" s="59"/>
    </row>
    <row r="363" spans="1:10" ht="15" customHeight="1">
      <c r="A363" s="1746" t="s">
        <v>2154</v>
      </c>
      <c r="B363" s="1747"/>
      <c r="C363" s="1747"/>
      <c r="D363" s="1747"/>
      <c r="E363" s="1747"/>
      <c r="F363" s="1747"/>
      <c r="G363" s="1747"/>
      <c r="H363" s="1747"/>
      <c r="I363" s="1747"/>
      <c r="J363" s="1748"/>
    </row>
    <row r="364" spans="1:10" ht="15" customHeight="1">
      <c r="A364" s="711">
        <v>1</v>
      </c>
      <c r="B364" s="50" t="s">
        <v>175</v>
      </c>
      <c r="C364" s="1113">
        <v>1956</v>
      </c>
      <c r="D364" s="286" t="s">
        <v>839</v>
      </c>
      <c r="E364" s="1123">
        <v>270000</v>
      </c>
      <c r="F364" s="51"/>
      <c r="G364" s="289"/>
      <c r="H364" s="1123">
        <f>E364+G364</f>
        <v>270000</v>
      </c>
      <c r="I364" s="56"/>
      <c r="J364" s="56"/>
    </row>
    <row r="365" spans="1:10" ht="15" customHeight="1">
      <c r="A365" s="711">
        <v>2</v>
      </c>
      <c r="B365" s="50" t="s">
        <v>1189</v>
      </c>
      <c r="C365" s="1113">
        <v>1953</v>
      </c>
      <c r="D365" s="286" t="s">
        <v>839</v>
      </c>
      <c r="E365" s="1123">
        <v>270000</v>
      </c>
      <c r="F365" s="51"/>
      <c r="G365" s="289"/>
      <c r="H365" s="1123">
        <f aca="true" t="shared" si="16" ref="H365:H412">E365+G365</f>
        <v>270000</v>
      </c>
      <c r="I365" s="56"/>
      <c r="J365" s="59"/>
    </row>
    <row r="366" spans="1:10" ht="15" customHeight="1">
      <c r="A366" s="711">
        <v>3</v>
      </c>
      <c r="B366" s="50" t="s">
        <v>1167</v>
      </c>
      <c r="C366" s="1113">
        <v>1973</v>
      </c>
      <c r="D366" s="286" t="s">
        <v>827</v>
      </c>
      <c r="E366" s="1123">
        <v>270000</v>
      </c>
      <c r="F366" s="51"/>
      <c r="G366" s="289"/>
      <c r="H366" s="1123">
        <f t="shared" si="16"/>
        <v>270000</v>
      </c>
      <c r="I366" s="56"/>
      <c r="J366" s="56"/>
    </row>
    <row r="367" spans="1:10" ht="15" customHeight="1">
      <c r="A367" s="711">
        <v>4</v>
      </c>
      <c r="B367" s="50" t="s">
        <v>1168</v>
      </c>
      <c r="C367" s="1113">
        <v>1973</v>
      </c>
      <c r="D367" s="286" t="s">
        <v>827</v>
      </c>
      <c r="E367" s="1123">
        <v>270000</v>
      </c>
      <c r="F367" s="51"/>
      <c r="G367" s="289"/>
      <c r="H367" s="1123">
        <f t="shared" si="16"/>
        <v>270000</v>
      </c>
      <c r="I367" s="56"/>
      <c r="J367" s="56"/>
    </row>
    <row r="368" spans="1:10" ht="15" customHeight="1">
      <c r="A368" s="711">
        <v>5</v>
      </c>
      <c r="B368" s="50" t="s">
        <v>1169</v>
      </c>
      <c r="C368" s="1113">
        <v>1967</v>
      </c>
      <c r="D368" s="286" t="s">
        <v>827</v>
      </c>
      <c r="E368" s="1123">
        <v>270000</v>
      </c>
      <c r="F368" s="51"/>
      <c r="G368" s="289"/>
      <c r="H368" s="1123">
        <f t="shared" si="16"/>
        <v>270000</v>
      </c>
      <c r="I368" s="56"/>
      <c r="J368" s="56"/>
    </row>
    <row r="369" spans="1:10" ht="15" customHeight="1">
      <c r="A369" s="711">
        <v>6</v>
      </c>
      <c r="B369" s="50" t="s">
        <v>1178</v>
      </c>
      <c r="C369" s="1113">
        <v>1937</v>
      </c>
      <c r="D369" s="286" t="s">
        <v>827</v>
      </c>
      <c r="E369" s="1123">
        <v>270000</v>
      </c>
      <c r="F369" s="51"/>
      <c r="G369" s="289"/>
      <c r="H369" s="1123">
        <f t="shared" si="16"/>
        <v>270000</v>
      </c>
      <c r="I369" s="56"/>
      <c r="J369" s="59"/>
    </row>
    <row r="370" spans="1:10" ht="15" customHeight="1">
      <c r="A370" s="711">
        <v>7</v>
      </c>
      <c r="B370" s="50" t="s">
        <v>1141</v>
      </c>
      <c r="C370" s="1113">
        <v>1927</v>
      </c>
      <c r="D370" s="286" t="s">
        <v>839</v>
      </c>
      <c r="E370" s="1123">
        <v>270000</v>
      </c>
      <c r="F370" s="51"/>
      <c r="G370" s="289"/>
      <c r="H370" s="1123">
        <f t="shared" si="16"/>
        <v>270000</v>
      </c>
      <c r="I370" s="56"/>
      <c r="J370" s="59"/>
    </row>
    <row r="371" spans="1:10" ht="15" customHeight="1">
      <c r="A371" s="711">
        <v>8</v>
      </c>
      <c r="B371" s="50" t="s">
        <v>984</v>
      </c>
      <c r="C371" s="1113">
        <v>1962</v>
      </c>
      <c r="D371" s="286" t="s">
        <v>827</v>
      </c>
      <c r="E371" s="1123">
        <v>270000</v>
      </c>
      <c r="F371" s="51"/>
      <c r="G371" s="289"/>
      <c r="H371" s="1123">
        <f t="shared" si="16"/>
        <v>270000</v>
      </c>
      <c r="I371" s="56"/>
      <c r="J371" s="59"/>
    </row>
    <row r="372" spans="1:10" ht="15" customHeight="1">
      <c r="A372" s="711">
        <v>9</v>
      </c>
      <c r="B372" s="50" t="s">
        <v>985</v>
      </c>
      <c r="C372" s="1113">
        <v>1962</v>
      </c>
      <c r="D372" s="286" t="s">
        <v>923</v>
      </c>
      <c r="E372" s="1123">
        <v>270000</v>
      </c>
      <c r="F372" s="51"/>
      <c r="G372" s="289"/>
      <c r="H372" s="1123">
        <f t="shared" si="16"/>
        <v>270000</v>
      </c>
      <c r="I372" s="56"/>
      <c r="J372" s="56"/>
    </row>
    <row r="373" spans="1:10" ht="15" customHeight="1">
      <c r="A373" s="711">
        <v>10</v>
      </c>
      <c r="B373" s="50" t="s">
        <v>1123</v>
      </c>
      <c r="C373" s="1113">
        <v>1970</v>
      </c>
      <c r="D373" s="286" t="s">
        <v>923</v>
      </c>
      <c r="E373" s="1123">
        <v>270000</v>
      </c>
      <c r="F373" s="51"/>
      <c r="G373" s="289"/>
      <c r="H373" s="1123">
        <f t="shared" si="16"/>
        <v>270000</v>
      </c>
      <c r="I373" s="56"/>
      <c r="J373" s="56"/>
    </row>
    <row r="374" spans="1:10" ht="15" customHeight="1">
      <c r="A374" s="711">
        <v>11</v>
      </c>
      <c r="B374" s="50" t="s">
        <v>2914</v>
      </c>
      <c r="C374" s="1113">
        <v>1979</v>
      </c>
      <c r="D374" s="286" t="s">
        <v>923</v>
      </c>
      <c r="E374" s="1123">
        <v>270000</v>
      </c>
      <c r="F374" s="51"/>
      <c r="G374" s="289"/>
      <c r="H374" s="1123">
        <f t="shared" si="16"/>
        <v>270000</v>
      </c>
      <c r="I374" s="56"/>
      <c r="J374" s="59"/>
    </row>
    <row r="375" spans="1:10" ht="15" customHeight="1">
      <c r="A375" s="711">
        <v>12</v>
      </c>
      <c r="B375" s="50" t="s">
        <v>1179</v>
      </c>
      <c r="C375" s="1113">
        <v>1967</v>
      </c>
      <c r="D375" s="286" t="s">
        <v>852</v>
      </c>
      <c r="E375" s="1123">
        <v>270000</v>
      </c>
      <c r="F375" s="51"/>
      <c r="G375" s="289"/>
      <c r="H375" s="1123">
        <f t="shared" si="16"/>
        <v>270000</v>
      </c>
      <c r="I375" s="56"/>
      <c r="J375" s="59"/>
    </row>
    <row r="376" spans="1:10" ht="15" customHeight="1">
      <c r="A376" s="711">
        <v>13</v>
      </c>
      <c r="B376" s="50" t="s">
        <v>794</v>
      </c>
      <c r="C376" s="1113">
        <v>1918</v>
      </c>
      <c r="D376" s="286" t="s">
        <v>852</v>
      </c>
      <c r="E376" s="1123">
        <v>270000</v>
      </c>
      <c r="F376" s="51"/>
      <c r="G376" s="289"/>
      <c r="H376" s="1123">
        <f t="shared" si="16"/>
        <v>270000</v>
      </c>
      <c r="I376" s="56"/>
      <c r="J376" s="59"/>
    </row>
    <row r="377" spans="1:10" ht="15" customHeight="1">
      <c r="A377" s="711">
        <v>14</v>
      </c>
      <c r="B377" s="50" t="s">
        <v>1186</v>
      </c>
      <c r="C377" s="1113">
        <v>1976</v>
      </c>
      <c r="D377" s="286" t="s">
        <v>852</v>
      </c>
      <c r="E377" s="1123">
        <v>270000</v>
      </c>
      <c r="F377" s="51"/>
      <c r="G377" s="289"/>
      <c r="H377" s="1123">
        <f t="shared" si="16"/>
        <v>270000</v>
      </c>
      <c r="I377" s="56"/>
      <c r="J377" s="59"/>
    </row>
    <row r="378" spans="1:10" ht="15" customHeight="1">
      <c r="A378" s="711">
        <v>15</v>
      </c>
      <c r="B378" s="50" t="s">
        <v>23</v>
      </c>
      <c r="C378" s="1113">
        <v>1969</v>
      </c>
      <c r="D378" s="286" t="s">
        <v>832</v>
      </c>
      <c r="E378" s="1123">
        <v>270000</v>
      </c>
      <c r="F378" s="51"/>
      <c r="G378" s="289"/>
      <c r="H378" s="1123">
        <f t="shared" si="16"/>
        <v>270000</v>
      </c>
      <c r="I378" s="56"/>
      <c r="J378" s="56"/>
    </row>
    <row r="379" spans="1:10" ht="15" customHeight="1">
      <c r="A379" s="711">
        <v>16</v>
      </c>
      <c r="B379" s="50" t="s">
        <v>1170</v>
      </c>
      <c r="C379" s="1113">
        <v>1991</v>
      </c>
      <c r="D379" s="286" t="s">
        <v>832</v>
      </c>
      <c r="E379" s="1123">
        <v>270000</v>
      </c>
      <c r="F379" s="51"/>
      <c r="G379" s="289"/>
      <c r="H379" s="1123">
        <f t="shared" si="16"/>
        <v>270000</v>
      </c>
      <c r="I379" s="56"/>
      <c r="J379" s="56"/>
    </row>
    <row r="380" spans="1:10" ht="15" customHeight="1">
      <c r="A380" s="711">
        <v>17</v>
      </c>
      <c r="B380" s="50" t="s">
        <v>1075</v>
      </c>
      <c r="C380" s="1113">
        <v>1967</v>
      </c>
      <c r="D380" s="286" t="s">
        <v>832</v>
      </c>
      <c r="E380" s="1123">
        <v>270000</v>
      </c>
      <c r="F380" s="51"/>
      <c r="G380" s="289"/>
      <c r="H380" s="1123">
        <f t="shared" si="16"/>
        <v>270000</v>
      </c>
      <c r="I380" s="56"/>
      <c r="J380" s="59"/>
    </row>
    <row r="381" spans="1:10" ht="15" customHeight="1">
      <c r="A381" s="711">
        <v>18</v>
      </c>
      <c r="B381" s="50" t="s">
        <v>1166</v>
      </c>
      <c r="C381" s="1113">
        <v>1958</v>
      </c>
      <c r="D381" s="286" t="s">
        <v>828</v>
      </c>
      <c r="E381" s="1123">
        <v>270000</v>
      </c>
      <c r="F381" s="51"/>
      <c r="G381" s="289"/>
      <c r="H381" s="1123">
        <f t="shared" si="16"/>
        <v>270000</v>
      </c>
      <c r="I381" s="56"/>
      <c r="J381" s="56"/>
    </row>
    <row r="382" spans="1:10" ht="15" customHeight="1">
      <c r="A382" s="711">
        <v>19</v>
      </c>
      <c r="B382" s="50" t="s">
        <v>1107</v>
      </c>
      <c r="C382" s="1113">
        <v>1968</v>
      </c>
      <c r="D382" s="286" t="s">
        <v>828</v>
      </c>
      <c r="E382" s="1123">
        <v>270000</v>
      </c>
      <c r="F382" s="51"/>
      <c r="G382" s="289"/>
      <c r="H382" s="1123">
        <f t="shared" si="16"/>
        <v>270000</v>
      </c>
      <c r="I382" s="56"/>
      <c r="J382" s="56"/>
    </row>
    <row r="383" spans="1:10" ht="15" customHeight="1">
      <c r="A383" s="711">
        <v>20</v>
      </c>
      <c r="B383" s="50" t="s">
        <v>1180</v>
      </c>
      <c r="C383" s="1113">
        <v>1971</v>
      </c>
      <c r="D383" s="286" t="s">
        <v>828</v>
      </c>
      <c r="E383" s="1123">
        <v>270000</v>
      </c>
      <c r="F383" s="51"/>
      <c r="G383" s="289"/>
      <c r="H383" s="1123">
        <f t="shared" si="16"/>
        <v>270000</v>
      </c>
      <c r="I383" s="56"/>
      <c r="J383" s="59"/>
    </row>
    <row r="384" spans="1:10" ht="15" customHeight="1">
      <c r="A384" s="711">
        <v>21</v>
      </c>
      <c r="B384" s="280" t="s">
        <v>776</v>
      </c>
      <c r="C384" s="1113">
        <v>1931</v>
      </c>
      <c r="D384" s="286" t="s">
        <v>828</v>
      </c>
      <c r="E384" s="1123">
        <v>270000</v>
      </c>
      <c r="F384" s="51"/>
      <c r="G384" s="289"/>
      <c r="H384" s="1123">
        <f t="shared" si="16"/>
        <v>270000</v>
      </c>
      <c r="I384" s="56"/>
      <c r="J384" s="59"/>
    </row>
    <row r="385" spans="1:10" ht="15" customHeight="1">
      <c r="A385" s="711">
        <v>22</v>
      </c>
      <c r="B385" s="50" t="s">
        <v>1743</v>
      </c>
      <c r="C385" s="1113">
        <v>1979</v>
      </c>
      <c r="D385" s="286" t="s">
        <v>828</v>
      </c>
      <c r="E385" s="1123">
        <v>270000</v>
      </c>
      <c r="F385" s="51"/>
      <c r="G385" s="1130"/>
      <c r="H385" s="1123">
        <f t="shared" si="16"/>
        <v>270000</v>
      </c>
      <c r="I385" s="56"/>
      <c r="J385" s="59"/>
    </row>
    <row r="386" spans="1:10" ht="15" customHeight="1">
      <c r="A386" s="711">
        <v>23</v>
      </c>
      <c r="B386" s="50" t="s">
        <v>1171</v>
      </c>
      <c r="C386" s="1113">
        <v>1972</v>
      </c>
      <c r="D386" s="286" t="s">
        <v>831</v>
      </c>
      <c r="E386" s="1123">
        <v>270000</v>
      </c>
      <c r="F386" s="51"/>
      <c r="G386" s="289"/>
      <c r="H386" s="1123">
        <f t="shared" si="16"/>
        <v>270000</v>
      </c>
      <c r="I386" s="56"/>
      <c r="J386" s="56"/>
    </row>
    <row r="387" spans="1:10" ht="15" customHeight="1">
      <c r="A387" s="711">
        <v>24</v>
      </c>
      <c r="B387" s="50" t="s">
        <v>1187</v>
      </c>
      <c r="C387" s="1113">
        <v>1978</v>
      </c>
      <c r="D387" s="286" t="s">
        <v>831</v>
      </c>
      <c r="E387" s="1123">
        <v>270000</v>
      </c>
      <c r="F387" s="51"/>
      <c r="G387" s="289"/>
      <c r="H387" s="1123">
        <f t="shared" si="16"/>
        <v>270000</v>
      </c>
      <c r="I387" s="56"/>
      <c r="J387" s="59"/>
    </row>
    <row r="388" spans="1:10" ht="15" customHeight="1">
      <c r="A388" s="711">
        <v>25</v>
      </c>
      <c r="B388" s="50" t="s">
        <v>1172</v>
      </c>
      <c r="C388" s="1113">
        <v>1962</v>
      </c>
      <c r="D388" s="286" t="s">
        <v>829</v>
      </c>
      <c r="E388" s="1123">
        <v>270000</v>
      </c>
      <c r="F388" s="51"/>
      <c r="G388" s="289"/>
      <c r="H388" s="1123">
        <f t="shared" si="16"/>
        <v>270000</v>
      </c>
      <c r="I388" s="56"/>
      <c r="J388" s="56"/>
    </row>
    <row r="389" spans="1:10" ht="15" customHeight="1">
      <c r="A389" s="711">
        <v>26</v>
      </c>
      <c r="B389" s="50" t="s">
        <v>1177</v>
      </c>
      <c r="C389" s="1113">
        <v>1972</v>
      </c>
      <c r="D389" s="286" t="s">
        <v>829</v>
      </c>
      <c r="E389" s="1123">
        <v>270000</v>
      </c>
      <c r="F389" s="51"/>
      <c r="G389" s="289"/>
      <c r="H389" s="1123">
        <f t="shared" si="16"/>
        <v>270000</v>
      </c>
      <c r="I389" s="56"/>
      <c r="J389" s="59"/>
    </row>
    <row r="390" spans="1:10" ht="15" customHeight="1">
      <c r="A390" s="711">
        <v>27</v>
      </c>
      <c r="B390" s="50" t="s">
        <v>1181</v>
      </c>
      <c r="C390" s="1113">
        <v>1958</v>
      </c>
      <c r="D390" s="286" t="s">
        <v>829</v>
      </c>
      <c r="E390" s="1123">
        <v>270000</v>
      </c>
      <c r="F390" s="51"/>
      <c r="G390" s="289"/>
      <c r="H390" s="1123">
        <f t="shared" si="16"/>
        <v>270000</v>
      </c>
      <c r="I390" s="56"/>
      <c r="J390" s="59"/>
    </row>
    <row r="391" spans="1:10" ht="15" customHeight="1">
      <c r="A391" s="711">
        <v>28</v>
      </c>
      <c r="B391" s="50" t="s">
        <v>1182</v>
      </c>
      <c r="C391" s="1113">
        <v>1968</v>
      </c>
      <c r="D391" s="286" t="s">
        <v>829</v>
      </c>
      <c r="E391" s="1123">
        <v>270000</v>
      </c>
      <c r="F391" s="51"/>
      <c r="G391" s="289"/>
      <c r="H391" s="1123">
        <f t="shared" si="16"/>
        <v>270000</v>
      </c>
      <c r="I391" s="56"/>
      <c r="J391" s="59"/>
    </row>
    <row r="392" spans="1:10" ht="15" customHeight="1">
      <c r="A392" s="711">
        <v>29</v>
      </c>
      <c r="B392" s="50" t="s">
        <v>1143</v>
      </c>
      <c r="C392" s="1113">
        <v>1938</v>
      </c>
      <c r="D392" s="286" t="s">
        <v>829</v>
      </c>
      <c r="E392" s="1123">
        <v>270000</v>
      </c>
      <c r="F392" s="51"/>
      <c r="G392" s="1130"/>
      <c r="H392" s="1123">
        <f t="shared" si="16"/>
        <v>270000</v>
      </c>
      <c r="I392" s="56"/>
      <c r="J392" s="59"/>
    </row>
    <row r="393" spans="1:10" ht="15" customHeight="1">
      <c r="A393" s="711">
        <v>30</v>
      </c>
      <c r="B393" s="50" t="s">
        <v>1134</v>
      </c>
      <c r="C393" s="1113">
        <v>1968</v>
      </c>
      <c r="D393" s="286" t="s">
        <v>829</v>
      </c>
      <c r="E393" s="1123">
        <v>270000</v>
      </c>
      <c r="F393" s="51"/>
      <c r="G393" s="289"/>
      <c r="H393" s="1123">
        <f t="shared" si="16"/>
        <v>270000</v>
      </c>
      <c r="I393" s="56"/>
      <c r="J393" s="59"/>
    </row>
    <row r="394" spans="1:10" ht="15" customHeight="1">
      <c r="A394" s="711">
        <v>31</v>
      </c>
      <c r="B394" s="50" t="s">
        <v>1126</v>
      </c>
      <c r="C394" s="1113">
        <v>1978</v>
      </c>
      <c r="D394" s="286" t="s">
        <v>834</v>
      </c>
      <c r="E394" s="1123">
        <v>0</v>
      </c>
      <c r="F394" s="51"/>
      <c r="G394" s="289"/>
      <c r="H394" s="1123">
        <f t="shared" si="16"/>
        <v>0</v>
      </c>
      <c r="I394" s="56" t="s">
        <v>1922</v>
      </c>
      <c r="J394" s="282"/>
    </row>
    <row r="395" spans="1:10" ht="15" customHeight="1">
      <c r="A395" s="711">
        <v>32</v>
      </c>
      <c r="B395" s="50" t="s">
        <v>1173</v>
      </c>
      <c r="C395" s="1113">
        <v>1964</v>
      </c>
      <c r="D395" s="286" t="s">
        <v>834</v>
      </c>
      <c r="E395" s="1123">
        <v>270000</v>
      </c>
      <c r="F395" s="51"/>
      <c r="G395" s="289"/>
      <c r="H395" s="1123">
        <f t="shared" si="16"/>
        <v>270000</v>
      </c>
      <c r="I395" s="56"/>
      <c r="J395" s="59"/>
    </row>
    <row r="396" spans="1:10" ht="15" customHeight="1">
      <c r="A396" s="711">
        <v>33</v>
      </c>
      <c r="B396" s="50" t="s">
        <v>1174</v>
      </c>
      <c r="C396" s="1113">
        <v>1945</v>
      </c>
      <c r="D396" s="286" t="s">
        <v>834</v>
      </c>
      <c r="E396" s="1123">
        <v>270000</v>
      </c>
      <c r="F396" s="51"/>
      <c r="G396" s="289"/>
      <c r="H396" s="1123">
        <f t="shared" si="16"/>
        <v>270000</v>
      </c>
      <c r="I396" s="56"/>
      <c r="J396" s="59"/>
    </row>
    <row r="397" spans="1:10" ht="15" customHeight="1">
      <c r="A397" s="711">
        <v>34</v>
      </c>
      <c r="B397" s="50" t="s">
        <v>1175</v>
      </c>
      <c r="C397" s="1113">
        <v>1937</v>
      </c>
      <c r="D397" s="286" t="s">
        <v>834</v>
      </c>
      <c r="E397" s="1123">
        <v>270000</v>
      </c>
      <c r="F397" s="51"/>
      <c r="G397" s="289"/>
      <c r="H397" s="1123">
        <f t="shared" si="16"/>
        <v>270000</v>
      </c>
      <c r="I397" s="56"/>
      <c r="J397" s="59"/>
    </row>
    <row r="398" spans="1:10" ht="15" customHeight="1">
      <c r="A398" s="711">
        <v>35</v>
      </c>
      <c r="B398" s="50" t="s">
        <v>2794</v>
      </c>
      <c r="C398" s="1113">
        <v>1967</v>
      </c>
      <c r="D398" s="286" t="s">
        <v>834</v>
      </c>
      <c r="E398" s="1123">
        <v>270000</v>
      </c>
      <c r="F398" s="51"/>
      <c r="G398" s="289"/>
      <c r="H398" s="1123">
        <f t="shared" si="16"/>
        <v>270000</v>
      </c>
      <c r="I398" s="56"/>
      <c r="J398" s="59"/>
    </row>
    <row r="399" spans="1:10" ht="15" customHeight="1">
      <c r="A399" s="711">
        <v>36</v>
      </c>
      <c r="B399" s="50" t="s">
        <v>2795</v>
      </c>
      <c r="C399" s="1113">
        <v>1967</v>
      </c>
      <c r="D399" s="286" t="s">
        <v>834</v>
      </c>
      <c r="E399" s="1123">
        <v>270000</v>
      </c>
      <c r="F399" s="51"/>
      <c r="G399" s="289"/>
      <c r="H399" s="1123">
        <f t="shared" si="16"/>
        <v>270000</v>
      </c>
      <c r="I399" s="56"/>
      <c r="J399" s="59"/>
    </row>
    <row r="400" spans="1:10" ht="15" customHeight="1">
      <c r="A400" s="711">
        <v>38</v>
      </c>
      <c r="B400" s="50" t="s">
        <v>2088</v>
      </c>
      <c r="C400" s="1113">
        <v>1966</v>
      </c>
      <c r="D400" s="286" t="s">
        <v>834</v>
      </c>
      <c r="E400" s="1123">
        <v>270000</v>
      </c>
      <c r="F400" s="51"/>
      <c r="G400" s="289"/>
      <c r="H400" s="1123">
        <f t="shared" si="16"/>
        <v>270000</v>
      </c>
      <c r="I400" s="56"/>
      <c r="J400" s="59"/>
    </row>
    <row r="401" spans="1:10" ht="15" customHeight="1">
      <c r="A401" s="711">
        <v>39</v>
      </c>
      <c r="B401" s="50" t="s">
        <v>1138</v>
      </c>
      <c r="C401" s="1113">
        <v>1937</v>
      </c>
      <c r="D401" s="286" t="s">
        <v>834</v>
      </c>
      <c r="E401" s="1123">
        <v>270000</v>
      </c>
      <c r="F401" s="51"/>
      <c r="G401" s="289"/>
      <c r="H401" s="1123">
        <f t="shared" si="16"/>
        <v>270000</v>
      </c>
      <c r="I401" s="56"/>
      <c r="J401" s="59"/>
    </row>
    <row r="402" spans="1:10" ht="15" customHeight="1">
      <c r="A402" s="711">
        <v>40</v>
      </c>
      <c r="B402" s="50" t="s">
        <v>1176</v>
      </c>
      <c r="C402" s="1113">
        <v>1993</v>
      </c>
      <c r="D402" s="286" t="s">
        <v>837</v>
      </c>
      <c r="E402" s="1123">
        <v>270000</v>
      </c>
      <c r="F402" s="51"/>
      <c r="G402" s="289"/>
      <c r="H402" s="1123">
        <f t="shared" si="16"/>
        <v>270000</v>
      </c>
      <c r="I402" s="56"/>
      <c r="J402" s="59"/>
    </row>
    <row r="403" spans="1:10" ht="15" customHeight="1">
      <c r="A403" s="711">
        <v>41</v>
      </c>
      <c r="B403" s="50" t="s">
        <v>1183</v>
      </c>
      <c r="C403" s="1113">
        <v>1960</v>
      </c>
      <c r="D403" s="286" t="s">
        <v>837</v>
      </c>
      <c r="E403" s="1123">
        <v>270000</v>
      </c>
      <c r="F403" s="51"/>
      <c r="G403" s="289"/>
      <c r="H403" s="1123">
        <f t="shared" si="16"/>
        <v>270000</v>
      </c>
      <c r="I403" s="56"/>
      <c r="J403" s="59"/>
    </row>
    <row r="404" spans="1:10" ht="15" customHeight="1">
      <c r="A404" s="711">
        <v>42</v>
      </c>
      <c r="B404" s="50" t="s">
        <v>1185</v>
      </c>
      <c r="C404" s="1113">
        <v>1971</v>
      </c>
      <c r="D404" s="286" t="s">
        <v>837</v>
      </c>
      <c r="E404" s="1123">
        <v>270000</v>
      </c>
      <c r="F404" s="51"/>
      <c r="G404" s="289"/>
      <c r="H404" s="1123">
        <f t="shared" si="16"/>
        <v>270000</v>
      </c>
      <c r="I404" s="56"/>
      <c r="J404" s="59"/>
    </row>
    <row r="405" spans="1:10" ht="15" customHeight="1">
      <c r="A405" s="711">
        <v>43</v>
      </c>
      <c r="B405" s="50" t="s">
        <v>1136</v>
      </c>
      <c r="C405" s="1113">
        <v>1937</v>
      </c>
      <c r="D405" s="286" t="s">
        <v>837</v>
      </c>
      <c r="E405" s="1123">
        <v>270000</v>
      </c>
      <c r="F405" s="51"/>
      <c r="G405" s="289"/>
      <c r="H405" s="1123">
        <f t="shared" si="16"/>
        <v>270000</v>
      </c>
      <c r="I405" s="56"/>
      <c r="J405" s="59"/>
    </row>
    <row r="406" spans="1:10" ht="15" customHeight="1">
      <c r="A406" s="711">
        <v>44</v>
      </c>
      <c r="B406" s="50" t="s">
        <v>2885</v>
      </c>
      <c r="C406" s="1113">
        <v>1970</v>
      </c>
      <c r="D406" s="286" t="s">
        <v>837</v>
      </c>
      <c r="E406" s="1123">
        <v>270000</v>
      </c>
      <c r="F406" s="51"/>
      <c r="G406" s="1130"/>
      <c r="H406" s="1123">
        <f t="shared" si="16"/>
        <v>270000</v>
      </c>
      <c r="I406" s="56"/>
      <c r="J406" s="59"/>
    </row>
    <row r="407" spans="1:10" ht="15" customHeight="1">
      <c r="A407" s="711">
        <v>45</v>
      </c>
      <c r="B407" s="50" t="s">
        <v>1184</v>
      </c>
      <c r="C407" s="1113">
        <v>1979</v>
      </c>
      <c r="D407" s="286" t="s">
        <v>606</v>
      </c>
      <c r="E407" s="1123">
        <v>270000</v>
      </c>
      <c r="F407" s="51"/>
      <c r="G407" s="289"/>
      <c r="H407" s="1123">
        <f t="shared" si="16"/>
        <v>270000</v>
      </c>
      <c r="I407" s="56"/>
      <c r="J407" s="59"/>
    </row>
    <row r="408" spans="1:10" ht="15" customHeight="1">
      <c r="A408" s="711">
        <v>46</v>
      </c>
      <c r="B408" s="50" t="s">
        <v>1142</v>
      </c>
      <c r="C408" s="1113">
        <v>1937</v>
      </c>
      <c r="D408" s="286" t="s">
        <v>1219</v>
      </c>
      <c r="E408" s="1123">
        <v>270000</v>
      </c>
      <c r="F408" s="51"/>
      <c r="G408" s="289"/>
      <c r="H408" s="1123">
        <f t="shared" si="16"/>
        <v>270000</v>
      </c>
      <c r="I408" s="56"/>
      <c r="J408" s="59"/>
    </row>
    <row r="409" spans="1:10" ht="15" customHeight="1">
      <c r="A409" s="711">
        <v>47</v>
      </c>
      <c r="B409" s="50" t="s">
        <v>1188</v>
      </c>
      <c r="C409" s="1113">
        <v>1966</v>
      </c>
      <c r="D409" s="286" t="s">
        <v>1036</v>
      </c>
      <c r="E409" s="1123">
        <v>270000</v>
      </c>
      <c r="F409" s="51"/>
      <c r="G409" s="289"/>
      <c r="H409" s="1123">
        <f t="shared" si="16"/>
        <v>270000</v>
      </c>
      <c r="I409" s="56"/>
      <c r="J409" s="59"/>
    </row>
    <row r="410" spans="1:10" ht="15" customHeight="1">
      <c r="A410" s="711">
        <v>48</v>
      </c>
      <c r="B410" s="50" t="s">
        <v>1188</v>
      </c>
      <c r="C410" s="1113">
        <v>1962</v>
      </c>
      <c r="D410" s="286" t="s">
        <v>419</v>
      </c>
      <c r="E410" s="1123">
        <v>270000</v>
      </c>
      <c r="F410" s="51"/>
      <c r="G410" s="289"/>
      <c r="H410" s="1123">
        <f t="shared" si="16"/>
        <v>270000</v>
      </c>
      <c r="I410" s="56"/>
      <c r="J410" s="59"/>
    </row>
    <row r="411" spans="1:10" ht="15" customHeight="1">
      <c r="A411" s="711">
        <v>49</v>
      </c>
      <c r="B411" s="50" t="s">
        <v>1962</v>
      </c>
      <c r="C411" s="1113">
        <v>1989</v>
      </c>
      <c r="D411" s="286" t="s">
        <v>1963</v>
      </c>
      <c r="E411" s="1123">
        <v>270000</v>
      </c>
      <c r="F411" s="51"/>
      <c r="G411" s="1127"/>
      <c r="H411" s="1123">
        <f t="shared" si="16"/>
        <v>270000</v>
      </c>
      <c r="I411" s="56"/>
      <c r="J411" s="57"/>
    </row>
    <row r="412" spans="1:10" ht="15" customHeight="1">
      <c r="A412" s="711">
        <v>50</v>
      </c>
      <c r="B412" s="50" t="s">
        <v>1964</v>
      </c>
      <c r="C412" s="1113">
        <v>1936</v>
      </c>
      <c r="D412" s="286" t="s">
        <v>1965</v>
      </c>
      <c r="E412" s="1123">
        <v>270000</v>
      </c>
      <c r="F412" s="51"/>
      <c r="G412" s="1127"/>
      <c r="H412" s="1123">
        <f t="shared" si="16"/>
        <v>270000</v>
      </c>
      <c r="I412" s="56"/>
      <c r="J412" s="57"/>
    </row>
    <row r="413" spans="1:10" ht="15" customHeight="1">
      <c r="A413" s="711">
        <v>51</v>
      </c>
      <c r="B413" s="50" t="s">
        <v>2521</v>
      </c>
      <c r="C413" s="1113">
        <v>1940</v>
      </c>
      <c r="D413" s="286" t="s">
        <v>1520</v>
      </c>
      <c r="E413" s="1123">
        <v>270000</v>
      </c>
      <c r="F413" s="51"/>
      <c r="G413" s="1127"/>
      <c r="H413" s="1123">
        <f>SUM(E413:G413)</f>
        <v>270000</v>
      </c>
      <c r="I413" s="56"/>
      <c r="J413" s="57"/>
    </row>
    <row r="414" spans="1:10" ht="15" customHeight="1">
      <c r="A414" s="711">
        <v>52</v>
      </c>
      <c r="B414" s="50" t="s">
        <v>1521</v>
      </c>
      <c r="C414" s="1113">
        <v>1950</v>
      </c>
      <c r="D414" s="286" t="s">
        <v>1522</v>
      </c>
      <c r="E414" s="1123">
        <v>270000</v>
      </c>
      <c r="F414" s="51"/>
      <c r="G414" s="1127"/>
      <c r="H414" s="1123">
        <f>SUM(E414:G414)</f>
        <v>270000</v>
      </c>
      <c r="I414" s="56" t="s">
        <v>1960</v>
      </c>
      <c r="J414" s="57"/>
    </row>
    <row r="415" spans="1:10" ht="15" customHeight="1">
      <c r="A415" s="711">
        <v>53</v>
      </c>
      <c r="B415" s="50" t="s">
        <v>2522</v>
      </c>
      <c r="C415" s="1113">
        <v>1942</v>
      </c>
      <c r="D415" s="286" t="s">
        <v>1965</v>
      </c>
      <c r="E415" s="1123">
        <v>270000</v>
      </c>
      <c r="F415" s="51"/>
      <c r="G415" s="1127"/>
      <c r="H415" s="1123">
        <f>SUM(E415:G415)</f>
        <v>270000</v>
      </c>
      <c r="I415" s="56"/>
      <c r="J415" s="57"/>
    </row>
    <row r="416" spans="1:10" ht="15" customHeight="1">
      <c r="A416" s="711">
        <v>54</v>
      </c>
      <c r="B416" s="50" t="s">
        <v>977</v>
      </c>
      <c r="C416" s="1113">
        <v>1935</v>
      </c>
      <c r="D416" s="286" t="s">
        <v>1047</v>
      </c>
      <c r="E416" s="1123">
        <v>270000</v>
      </c>
      <c r="F416" s="51"/>
      <c r="G416" s="1127"/>
      <c r="H416" s="1123">
        <f aca="true" t="shared" si="17" ref="H416:H427">E416+G416</f>
        <v>270000</v>
      </c>
      <c r="I416" s="56"/>
      <c r="J416" s="57"/>
    </row>
    <row r="417" spans="1:10" ht="15" customHeight="1">
      <c r="A417" s="711">
        <v>55</v>
      </c>
      <c r="B417" s="53" t="s">
        <v>2579</v>
      </c>
      <c r="C417" s="711">
        <v>1975</v>
      </c>
      <c r="D417" s="286" t="s">
        <v>1963</v>
      </c>
      <c r="E417" s="1123">
        <v>270000</v>
      </c>
      <c r="F417" s="51"/>
      <c r="G417" s="1127"/>
      <c r="H417" s="1123">
        <f t="shared" si="17"/>
        <v>270000</v>
      </c>
      <c r="I417" s="56"/>
      <c r="J417" s="57"/>
    </row>
    <row r="418" spans="1:10" ht="15" customHeight="1">
      <c r="A418" s="711">
        <v>56</v>
      </c>
      <c r="B418" s="53" t="s">
        <v>2456</v>
      </c>
      <c r="C418" s="711">
        <v>1964</v>
      </c>
      <c r="D418" s="286" t="s">
        <v>1963</v>
      </c>
      <c r="E418" s="1123">
        <v>270000</v>
      </c>
      <c r="F418" s="51"/>
      <c r="G418" s="1127"/>
      <c r="H418" s="1123">
        <f t="shared" si="17"/>
        <v>270000</v>
      </c>
      <c r="I418" s="56"/>
      <c r="J418" s="57"/>
    </row>
    <row r="419" spans="1:10" ht="15" customHeight="1">
      <c r="A419" s="711">
        <v>57</v>
      </c>
      <c r="B419" s="66" t="s">
        <v>1087</v>
      </c>
      <c r="C419" s="1119">
        <v>1943</v>
      </c>
      <c r="D419" s="1122" t="s">
        <v>2310</v>
      </c>
      <c r="E419" s="1123">
        <v>270000</v>
      </c>
      <c r="F419" s="544"/>
      <c r="G419" s="1127"/>
      <c r="H419" s="1123">
        <f>E419+G419</f>
        <v>270000</v>
      </c>
      <c r="I419" s="56"/>
      <c r="J419" s="57"/>
    </row>
    <row r="420" spans="1:10" ht="15" customHeight="1">
      <c r="A420" s="711">
        <v>58</v>
      </c>
      <c r="B420" s="66" t="s">
        <v>1088</v>
      </c>
      <c r="C420" s="1119">
        <v>1949</v>
      </c>
      <c r="D420" s="1122" t="s">
        <v>169</v>
      </c>
      <c r="E420" s="1123">
        <v>270000</v>
      </c>
      <c r="F420" s="544"/>
      <c r="G420" s="1127"/>
      <c r="H420" s="1123">
        <f>E420+G420</f>
        <v>270000</v>
      </c>
      <c r="I420" s="56"/>
      <c r="J420" s="57"/>
    </row>
    <row r="421" spans="1:10" ht="15" customHeight="1">
      <c r="A421" s="711">
        <v>59</v>
      </c>
      <c r="B421" s="53" t="s">
        <v>219</v>
      </c>
      <c r="C421" s="711">
        <v>1940</v>
      </c>
      <c r="D421" s="711" t="s">
        <v>582</v>
      </c>
      <c r="E421" s="1123">
        <v>270000</v>
      </c>
      <c r="G421" s="1127"/>
      <c r="H421" s="1123">
        <f>E421+G421</f>
        <v>270000</v>
      </c>
      <c r="I421" s="56"/>
      <c r="J421" s="57"/>
    </row>
    <row r="422" spans="1:10" ht="15" customHeight="1">
      <c r="A422" s="711">
        <v>60</v>
      </c>
      <c r="B422" s="66" t="s">
        <v>596</v>
      </c>
      <c r="C422" s="1119">
        <v>1967</v>
      </c>
      <c r="D422" s="1122" t="s">
        <v>220</v>
      </c>
      <c r="E422" s="1123">
        <v>270000</v>
      </c>
      <c r="F422" s="544"/>
      <c r="G422" s="1127"/>
      <c r="H422" s="1123">
        <f>E422+G422</f>
        <v>270000</v>
      </c>
      <c r="I422" s="56"/>
      <c r="J422" s="57"/>
    </row>
    <row r="423" spans="1:10" ht="15" customHeight="1">
      <c r="A423" s="711">
        <v>61</v>
      </c>
      <c r="B423" s="66" t="s">
        <v>937</v>
      </c>
      <c r="C423" s="1119">
        <v>1930</v>
      </c>
      <c r="D423" s="1122" t="s">
        <v>220</v>
      </c>
      <c r="E423" s="1123">
        <v>270000</v>
      </c>
      <c r="F423" s="544"/>
      <c r="G423" s="1127"/>
      <c r="H423" s="1123">
        <f t="shared" si="17"/>
        <v>270000</v>
      </c>
      <c r="I423" s="56"/>
      <c r="J423" s="57"/>
    </row>
    <row r="424" spans="1:10" ht="15" customHeight="1">
      <c r="A424" s="711">
        <v>62</v>
      </c>
      <c r="B424" s="66" t="s">
        <v>598</v>
      </c>
      <c r="C424" s="1119">
        <v>1957</v>
      </c>
      <c r="D424" s="1122" t="s">
        <v>599</v>
      </c>
      <c r="E424" s="1123">
        <v>270000</v>
      </c>
      <c r="F424" s="544"/>
      <c r="G424" s="1127"/>
      <c r="H424" s="1123">
        <f t="shared" si="17"/>
        <v>270000</v>
      </c>
      <c r="I424" s="56"/>
      <c r="J424" s="57"/>
    </row>
    <row r="425" spans="1:10" ht="15" customHeight="1">
      <c r="A425" s="711">
        <v>63</v>
      </c>
      <c r="B425" s="66" t="s">
        <v>597</v>
      </c>
      <c r="C425" s="1119">
        <v>1977</v>
      </c>
      <c r="D425" s="1122" t="s">
        <v>1036</v>
      </c>
      <c r="E425" s="1123">
        <v>270000</v>
      </c>
      <c r="G425" s="1127"/>
      <c r="H425" s="1123">
        <f t="shared" si="17"/>
        <v>270000</v>
      </c>
      <c r="I425" s="56"/>
      <c r="J425" s="57"/>
    </row>
    <row r="426" spans="1:10" ht="15" customHeight="1">
      <c r="A426" s="711">
        <v>64</v>
      </c>
      <c r="B426" s="66" t="s">
        <v>2878</v>
      </c>
      <c r="C426" s="1119">
        <v>1978</v>
      </c>
      <c r="D426" s="286" t="s">
        <v>1965</v>
      </c>
      <c r="E426" s="1123">
        <v>270000</v>
      </c>
      <c r="F426" s="51"/>
      <c r="G426" s="1127"/>
      <c r="H426" s="1123">
        <f>SUM(E426:G426)</f>
        <v>270000</v>
      </c>
      <c r="I426" s="56"/>
      <c r="J426" s="57"/>
    </row>
    <row r="427" spans="1:11" ht="15" customHeight="1">
      <c r="A427" s="1752" t="s">
        <v>1952</v>
      </c>
      <c r="B427" s="1752"/>
      <c r="C427" s="1752"/>
      <c r="D427" s="1752"/>
      <c r="E427" s="300">
        <f>SUM(E364:E426)</f>
        <v>16740000</v>
      </c>
      <c r="F427" s="300">
        <f>SUM(F364:F416)</f>
        <v>0</v>
      </c>
      <c r="G427" s="1131"/>
      <c r="H427" s="300">
        <f t="shared" si="17"/>
        <v>16740000</v>
      </c>
      <c r="I427" s="56"/>
      <c r="J427" s="59"/>
      <c r="K427" s="70" t="s">
        <v>1960</v>
      </c>
    </row>
    <row r="428" spans="1:10" ht="15" customHeight="1">
      <c r="A428" s="893"/>
      <c r="B428" s="1117" t="s">
        <v>908</v>
      </c>
      <c r="C428" s="1120"/>
      <c r="D428" s="1120"/>
      <c r="E428" s="583"/>
      <c r="F428" s="287"/>
      <c r="G428" s="1120"/>
      <c r="H428" s="583"/>
      <c r="I428" s="287"/>
      <c r="J428" s="288"/>
    </row>
    <row r="429" spans="1:10" ht="15" customHeight="1">
      <c r="A429" s="711">
        <v>1</v>
      </c>
      <c r="B429" s="53" t="s">
        <v>171</v>
      </c>
      <c r="C429" s="711">
        <v>1984</v>
      </c>
      <c r="D429" s="618" t="s">
        <v>832</v>
      </c>
      <c r="E429" s="301">
        <v>405000</v>
      </c>
      <c r="F429" s="51"/>
      <c r="G429" s="289"/>
      <c r="H429" s="301">
        <f>G429+E429</f>
        <v>405000</v>
      </c>
      <c r="I429" s="56"/>
      <c r="J429" s="57"/>
    </row>
    <row r="430" spans="1:10" ht="15" customHeight="1">
      <c r="A430" s="711">
        <v>2</v>
      </c>
      <c r="B430" s="53" t="s">
        <v>218</v>
      </c>
      <c r="C430" s="711">
        <v>1987</v>
      </c>
      <c r="D430" s="618" t="s">
        <v>420</v>
      </c>
      <c r="E430" s="301">
        <v>405000</v>
      </c>
      <c r="F430" s="51"/>
      <c r="G430" s="289"/>
      <c r="H430" s="301">
        <f>E430+G430</f>
        <v>405000</v>
      </c>
      <c r="I430" s="56"/>
      <c r="J430" s="57"/>
    </row>
    <row r="431" spans="1:10" ht="15" customHeight="1">
      <c r="A431" s="1739" t="s">
        <v>1952</v>
      </c>
      <c r="B431" s="1739"/>
      <c r="C431" s="1739"/>
      <c r="D431" s="1739"/>
      <c r="E431" s="295">
        <f>SUM(E429:E430)</f>
        <v>810000</v>
      </c>
      <c r="F431" s="51"/>
      <c r="G431" s="815">
        <f>SUM(G429:G430)</f>
        <v>0</v>
      </c>
      <c r="H431" s="295">
        <f>SUM(E431:G431)</f>
        <v>810000</v>
      </c>
      <c r="I431" s="56"/>
      <c r="J431" s="59"/>
    </row>
    <row r="432" spans="1:10" ht="15" customHeight="1">
      <c r="A432" s="1114">
        <v>23</v>
      </c>
      <c r="B432" s="1740" t="s">
        <v>1238</v>
      </c>
      <c r="C432" s="1741"/>
      <c r="D432" s="1741"/>
      <c r="E432" s="1741"/>
      <c r="F432" s="1741"/>
      <c r="G432" s="1741"/>
      <c r="H432" s="1741"/>
      <c r="I432" s="1741"/>
      <c r="J432" s="1742"/>
    </row>
    <row r="433" spans="1:10" ht="15" customHeight="1">
      <c r="A433" s="1148">
        <v>1</v>
      </c>
      <c r="B433" s="1525" t="s">
        <v>1926</v>
      </c>
      <c r="C433" s="1526"/>
      <c r="D433" s="1526"/>
      <c r="E433" s="280" t="s">
        <v>834</v>
      </c>
      <c r="F433" s="1251"/>
      <c r="G433" s="1258"/>
      <c r="H433" s="301">
        <v>5400000</v>
      </c>
      <c r="I433" s="1250"/>
      <c r="J433" s="412"/>
    </row>
    <row r="434" spans="1:10" ht="15" customHeight="1">
      <c r="A434" s="1113"/>
      <c r="B434" s="1753" t="s">
        <v>478</v>
      </c>
      <c r="C434" s="1754"/>
      <c r="D434" s="1755"/>
      <c r="E434" s="1079"/>
      <c r="F434" s="54"/>
      <c r="G434" s="736"/>
      <c r="H434" s="295">
        <f>SUM(H433:H433)</f>
        <v>5400000</v>
      </c>
      <c r="I434" s="56"/>
      <c r="J434" s="59"/>
    </row>
    <row r="435" spans="1:12" ht="15" customHeight="1">
      <c r="A435" s="1739" t="s">
        <v>1994</v>
      </c>
      <c r="B435" s="1739"/>
      <c r="C435" s="1739"/>
      <c r="D435" s="1739"/>
      <c r="E435" s="295">
        <f>E431+E427+E362+E354+E321+E295+E278+E246+E168+E165+E161+E158+E16+E13+E10+E434</f>
        <v>149580000</v>
      </c>
      <c r="F435" s="295"/>
      <c r="G435" s="736">
        <f>G434+G431+G427+G362+G354+G321+G295+G278+G246+G168+G165+G161+G158+G16+G13+G10</f>
        <v>540000</v>
      </c>
      <c r="H435" s="295">
        <f>H431+H427+H362+H354+H321+H295+H278+H246+H168+H165+H161+H158+H16+H13+H10+H434</f>
        <v>155520000</v>
      </c>
      <c r="I435" s="282"/>
      <c r="J435" s="282"/>
      <c r="L435" s="70" t="s">
        <v>1960</v>
      </c>
    </row>
    <row r="436" spans="1:10" ht="15" customHeight="1">
      <c r="A436" s="1756" t="s">
        <v>2436</v>
      </c>
      <c r="B436" s="1756"/>
      <c r="C436" s="1756"/>
      <c r="D436" s="1756"/>
      <c r="E436" s="1756"/>
      <c r="F436" s="1756"/>
      <c r="G436" s="1756"/>
      <c r="H436" s="1756"/>
      <c r="I436" s="1756"/>
      <c r="J436" s="1756"/>
    </row>
    <row r="437" spans="1:11" ht="15" customHeight="1">
      <c r="A437" s="460"/>
      <c r="B437" s="632"/>
      <c r="C437" s="1053"/>
      <c r="D437" s="584" t="s">
        <v>2160</v>
      </c>
      <c r="E437" s="1685" t="s">
        <v>1418</v>
      </c>
      <c r="F437" s="1685"/>
      <c r="G437" s="1685"/>
      <c r="H437" s="1685"/>
      <c r="I437" s="1685"/>
      <c r="J437" s="1685"/>
      <c r="K437" s="1685"/>
    </row>
    <row r="438" spans="1:10" ht="15" customHeight="1">
      <c r="A438" s="460"/>
      <c r="B438" s="584" t="s">
        <v>2509</v>
      </c>
      <c r="C438" s="1539" t="s">
        <v>538</v>
      </c>
      <c r="D438" s="1539"/>
      <c r="E438" s="584" t="s">
        <v>2510</v>
      </c>
      <c r="F438" s="37"/>
      <c r="G438" s="398"/>
      <c r="H438" s="584"/>
      <c r="I438" s="37"/>
      <c r="J438" s="90"/>
    </row>
    <row r="439" spans="1:10" ht="15" customHeight="1">
      <c r="A439" s="460"/>
      <c r="B439" s="584"/>
      <c r="C439" s="700"/>
      <c r="D439" s="700"/>
      <c r="E439" s="584"/>
      <c r="F439" s="37"/>
      <c r="G439" s="398"/>
      <c r="H439" s="584"/>
      <c r="I439" s="37"/>
      <c r="J439" s="90"/>
    </row>
    <row r="440" spans="1:10" ht="15" customHeight="1">
      <c r="A440" s="460"/>
      <c r="B440" s="584"/>
      <c r="C440" s="700"/>
      <c r="D440" s="700"/>
      <c r="E440" s="584"/>
      <c r="F440" s="37"/>
      <c r="G440" s="398"/>
      <c r="H440" s="584"/>
      <c r="I440" s="37"/>
      <c r="J440" s="90"/>
    </row>
    <row r="441" spans="1:10" ht="15" customHeight="1">
      <c r="A441" s="460"/>
      <c r="B441" s="595"/>
      <c r="C441" s="1053"/>
      <c r="D441" s="623"/>
      <c r="E441" s="595"/>
      <c r="F441" s="92"/>
      <c r="G441" s="1038"/>
      <c r="H441" s="595"/>
      <c r="I441" s="92"/>
      <c r="J441" s="92"/>
    </row>
    <row r="442" spans="1:10" ht="15" customHeight="1">
      <c r="A442" s="460"/>
      <c r="B442" s="595"/>
      <c r="C442" s="1053"/>
      <c r="D442" s="623"/>
      <c r="E442" s="595"/>
      <c r="F442" s="92"/>
      <c r="G442" s="1038"/>
      <c r="H442" s="595"/>
      <c r="I442" s="92"/>
      <c r="J442" s="92"/>
    </row>
    <row r="443" spans="1:10" ht="15" customHeight="1">
      <c r="A443" s="460"/>
      <c r="B443" s="584" t="s">
        <v>2808</v>
      </c>
      <c r="C443" s="398" t="s">
        <v>1957</v>
      </c>
      <c r="D443" s="398"/>
      <c r="E443" s="584"/>
      <c r="F443" s="93"/>
      <c r="G443" s="462"/>
      <c r="H443" s="603"/>
      <c r="I443" s="93"/>
      <c r="J443" s="93"/>
    </row>
    <row r="444" spans="1:10" ht="15" customHeight="1">
      <c r="A444" s="1454" t="s">
        <v>1237</v>
      </c>
      <c r="B444" s="1454"/>
      <c r="C444" s="1454"/>
      <c r="D444" s="1454"/>
      <c r="E444" s="1454"/>
      <c r="F444" s="1454"/>
      <c r="G444" s="1454"/>
      <c r="H444" s="1454"/>
      <c r="I444" s="1454"/>
      <c r="J444" s="1454"/>
    </row>
    <row r="445" spans="1:10" ht="15" customHeight="1">
      <c r="A445" s="460"/>
      <c r="B445" s="584" t="s">
        <v>2524</v>
      </c>
      <c r="C445" s="1454" t="s">
        <v>1283</v>
      </c>
      <c r="D445" s="1454"/>
      <c r="E445" s="1454"/>
      <c r="F445" s="1454"/>
      <c r="G445" s="1454"/>
      <c r="H445" s="1454"/>
      <c r="I445" s="38"/>
      <c r="J445" s="36"/>
    </row>
    <row r="446" spans="1:10" ht="15" customHeight="1">
      <c r="A446" s="460"/>
      <c r="B446" s="585"/>
      <c r="C446" s="461"/>
      <c r="D446" s="461"/>
      <c r="E446" s="585"/>
      <c r="F446" s="93"/>
      <c r="G446" s="462"/>
      <c r="H446" s="603"/>
      <c r="I446" s="93"/>
      <c r="J446" s="93"/>
    </row>
  </sheetData>
  <mergeCells count="51">
    <mergeCell ref="A2:B2"/>
    <mergeCell ref="B5:B6"/>
    <mergeCell ref="C5:C6"/>
    <mergeCell ref="F5:G5"/>
    <mergeCell ref="B3:J3"/>
    <mergeCell ref="A5:A6"/>
    <mergeCell ref="H4:I4"/>
    <mergeCell ref="J5:J6"/>
    <mergeCell ref="I5:I6"/>
    <mergeCell ref="D4:F4"/>
    <mergeCell ref="A13:D13"/>
    <mergeCell ref="A10:D10"/>
    <mergeCell ref="E5:E6"/>
    <mergeCell ref="D5:D6"/>
    <mergeCell ref="A7:J7"/>
    <mergeCell ref="H5:H6"/>
    <mergeCell ref="A322:J322"/>
    <mergeCell ref="A247:J247"/>
    <mergeCell ref="A169:J169"/>
    <mergeCell ref="A246:D246"/>
    <mergeCell ref="A278:D278"/>
    <mergeCell ref="A279:J279"/>
    <mergeCell ref="A295:D295"/>
    <mergeCell ref="A296:J296"/>
    <mergeCell ref="A165:D165"/>
    <mergeCell ref="A166:J166"/>
    <mergeCell ref="A168:D168"/>
    <mergeCell ref="A321:D321"/>
    <mergeCell ref="A427:D427"/>
    <mergeCell ref="B433:D433"/>
    <mergeCell ref="B434:D434"/>
    <mergeCell ref="C445:H445"/>
    <mergeCell ref="A435:D435"/>
    <mergeCell ref="A436:J436"/>
    <mergeCell ref="A444:J444"/>
    <mergeCell ref="C438:D438"/>
    <mergeCell ref="E437:K437"/>
    <mergeCell ref="A354:D354"/>
    <mergeCell ref="A355:J355"/>
    <mergeCell ref="A362:D362"/>
    <mergeCell ref="A363:J363"/>
    <mergeCell ref="A1:B1"/>
    <mergeCell ref="A431:D431"/>
    <mergeCell ref="B432:J432"/>
    <mergeCell ref="A161:D161"/>
    <mergeCell ref="A162:J162"/>
    <mergeCell ref="A159:J159"/>
    <mergeCell ref="A11:J11"/>
    <mergeCell ref="A14:J14"/>
    <mergeCell ref="A17:J17"/>
    <mergeCell ref="A16:D16"/>
  </mergeCells>
  <printOptions/>
  <pageMargins left="0.2" right="0.21" top="0.4" bottom="0.3" header="0.28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Windows User</cp:lastModifiedBy>
  <cp:lastPrinted>2018-08-09T02:35:22Z</cp:lastPrinted>
  <dcterms:created xsi:type="dcterms:W3CDTF">2015-05-14T03:41:27Z</dcterms:created>
  <dcterms:modified xsi:type="dcterms:W3CDTF">2018-08-13T03:26:16Z</dcterms:modified>
  <cp:category/>
  <cp:version/>
  <cp:contentType/>
  <cp:contentStatus/>
</cp:coreProperties>
</file>