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1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<sst xmlns="http://schemas.openxmlformats.org/spreadsheetml/2006/main" count="6082" uniqueCount="2807">
  <si>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</si>
  <si>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</si>
  <si>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</si>
  <si>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</si>
  <si>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</si>
  <si>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</si>
  <si>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</si>
  <si>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Nguyễn Đình Phú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</si>
  <si>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</si>
  <si>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</si>
  <si>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</si>
  <si>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</si>
  <si>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</si>
  <si>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</si>
  <si>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</si>
  <si>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</si>
  <si>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</si>
  <si>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</si>
  <si>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</si>
  <si>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</si>
  <si>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</si>
  <si>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</si>
  <si>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</si>
  <si>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</si>
  <si>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</si>
  <si>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</si>
  <si>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</si>
  <si>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Nguyễn Thị  Xanh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</si>
  <si>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</si>
  <si>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</si>
  <si>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</si>
  <si>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</si>
  <si>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</si>
  <si>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</si>
  <si>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</si>
  <si>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</si>
  <si>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</si>
  <si>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</si>
  <si>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</si>
  <si>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</si>
  <si>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</si>
  <si>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</si>
  <si>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</si>
  <si>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</si>
  <si>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</si>
  <si>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</si>
  <si>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</si>
  <si>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</si>
  <si>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</si>
  <si>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</si>
  <si>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</si>
  <si>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</si>
  <si>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</si>
  <si>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</si>
  <si>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</si>
  <si>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</si>
  <si>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</si>
  <si>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</si>
  <si>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L. Lang1</t>
  </si>
  <si>
    <t>Trương Quang Điểu</t>
  </si>
  <si>
    <t>Trương Thị  Xoong</t>
  </si>
  <si>
    <t>Nguyễn Thị Chua</t>
  </si>
  <si>
    <t>Nguyễn Thị Chuột</t>
  </si>
  <si>
    <t>Nguyễn Thị Thẻn</t>
  </si>
  <si>
    <t>CLP</t>
  </si>
  <si>
    <t>Hoàng Thị Chắt</t>
  </si>
  <si>
    <t>Th Nghĩa</t>
  </si>
  <si>
    <t>Người KTĐBN là TE</t>
  </si>
  <si>
    <t>Hoàng Thị Xanh</t>
  </si>
  <si>
    <t>Phạm Thị Mít</t>
  </si>
  <si>
    <t>Trần Trí</t>
  </si>
  <si>
    <t>Hồ T Thùy Dương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</si>
  <si>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</si>
  <si>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</si>
  <si>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</si>
  <si>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</si>
  <si>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</si>
  <si>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</si>
  <si>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</si>
  <si>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</si>
  <si>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</si>
  <si>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</si>
  <si>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</si>
  <si>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c/m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</si>
  <si>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</si>
  <si>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</si>
  <si>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</si>
  <si>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</si>
  <si>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</si>
  <si>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</si>
  <si>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</si>
  <si>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</si>
  <si>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</si>
  <si>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</si>
  <si>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</si>
  <si>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</si>
  <si>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</si>
  <si>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</si>
  <si>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</si>
  <si>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</si>
  <si>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</si>
  <si>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</si>
  <si>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</si>
  <si>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</si>
  <si>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</si>
  <si>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</si>
  <si>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</si>
  <si>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</si>
  <si>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</si>
  <si>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</si>
  <si>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</si>
  <si>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</si>
  <si>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</si>
  <si>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</si>
  <si>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</si>
  <si>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</si>
  <si>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</si>
  <si>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</si>
  <si>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</si>
  <si>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</si>
  <si>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</si>
  <si>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</si>
  <si>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</si>
  <si>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</si>
  <si>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</si>
  <si>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</si>
  <si>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</si>
  <si>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</si>
  <si>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</si>
  <si>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</si>
  <si>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</si>
  <si>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Ngô Thị Lẵn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</si>
  <si>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</si>
  <si>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</si>
  <si>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</si>
  <si>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</si>
  <si>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</si>
  <si>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</si>
  <si>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</si>
  <si>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</si>
  <si>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</si>
  <si>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</si>
  <si>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</si>
  <si>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</si>
  <si>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</si>
  <si>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</si>
  <si>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</si>
  <si>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</si>
  <si>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</si>
  <si>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</si>
  <si>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</si>
  <si>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</si>
  <si>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</si>
  <si>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</si>
  <si>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</si>
  <si>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</si>
  <si>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</si>
  <si>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Thi Quýt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</si>
  <si>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</si>
  <si>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</si>
  <si>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</si>
  <si>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</si>
  <si>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</si>
  <si>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</si>
  <si>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</si>
  <si>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</si>
  <si>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</si>
  <si>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 xml:space="preserve">Người KTĐBN 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</si>
  <si>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</si>
  <si>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</si>
  <si>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</si>
  <si>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</si>
  <si>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</si>
  <si>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</si>
  <si>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</si>
  <si>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</si>
  <si>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</si>
  <si>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</si>
  <si>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</si>
  <si>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</si>
  <si>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</si>
  <si>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</si>
  <si>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</si>
  <si>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</si>
  <si>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</si>
  <si>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</si>
  <si>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</si>
  <si>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</si>
  <si>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</si>
  <si>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</si>
  <si>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</si>
  <si>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</si>
  <si>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</si>
  <si>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</si>
  <si>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</si>
  <si>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</si>
  <si>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</si>
  <si>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</si>
  <si>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</si>
  <si>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</si>
  <si>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</si>
  <si>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</si>
  <si>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</si>
  <si>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</si>
  <si>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</si>
  <si>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</si>
  <si>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</si>
  <si>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</si>
  <si>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</si>
  <si>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</si>
  <si>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</si>
  <si>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</si>
  <si>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</si>
  <si>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</si>
  <si>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</si>
  <si>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</si>
  <si>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</si>
  <si>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</si>
  <si>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Trần Văn Thức</t>
  </si>
  <si>
    <t>Trần Thế Vinh</t>
  </si>
  <si>
    <t>B/sơn 3</t>
  </si>
  <si>
    <t>Nguyễn Thị Vân</t>
  </si>
  <si>
    <t>Nguyễn Văn Lĩnh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</si>
  <si>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</si>
  <si>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</si>
  <si>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</si>
  <si>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</si>
  <si>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</si>
  <si>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</si>
  <si>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</si>
  <si>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</si>
  <si>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</si>
  <si>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</si>
  <si>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</si>
  <si>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</si>
  <si>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</si>
  <si>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</si>
  <si>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</si>
  <si>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</si>
  <si>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Người khuyết tật nặng cao tuổi</t>
  </si>
  <si>
    <t>Hồ Thỏn</t>
  </si>
  <si>
    <t>cm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</si>
  <si>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</si>
  <si>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</si>
  <si>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</si>
  <si>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</si>
  <si>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</si>
  <si>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</si>
  <si>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</si>
  <si>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</si>
  <si>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</si>
  <si>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</si>
  <si>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</si>
  <si>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</si>
  <si>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</si>
  <si>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</si>
  <si>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</si>
  <si>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</si>
  <si>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</si>
  <si>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</si>
  <si>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</si>
  <si>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</si>
  <si>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</si>
  <si>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</si>
  <si>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Trần Viết Thái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</si>
  <si>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</si>
  <si>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</si>
  <si>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</si>
  <si>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</si>
  <si>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</si>
  <si>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</si>
  <si>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</si>
  <si>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</si>
  <si>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</si>
  <si>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</si>
  <si>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</si>
  <si>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</si>
  <si>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Người khuyết tật  nặng là trẻ em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</si>
  <si>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</si>
  <si>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</si>
  <si>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</si>
  <si>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</si>
  <si>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</si>
  <si>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</si>
  <si>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 xml:space="preserve">Người từ đủ 80 tuổi trở lên 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</si>
  <si>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</si>
  <si>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</si>
  <si>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</si>
  <si>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</si>
  <si>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</si>
  <si>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</si>
  <si>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</si>
  <si>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</si>
  <si>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</si>
  <si>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</si>
  <si>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</si>
  <si>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</si>
  <si>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</si>
  <si>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</si>
  <si>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</si>
  <si>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</si>
  <si>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</si>
  <si>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</si>
  <si>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</si>
  <si>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</si>
  <si>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</si>
  <si>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</si>
  <si>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</si>
  <si>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</si>
  <si>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</si>
  <si>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</si>
  <si>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</si>
  <si>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</si>
  <si>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</si>
  <si>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</si>
  <si>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Trần Thị Dỏ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</si>
  <si>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</si>
  <si>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</si>
  <si>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</si>
  <si>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</si>
  <si>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</si>
  <si>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</si>
  <si>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</si>
  <si>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</si>
  <si>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</si>
  <si>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</si>
  <si>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</si>
  <si>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</si>
  <si>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</si>
  <si>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</si>
  <si>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</si>
  <si>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</si>
  <si>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</si>
  <si>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</si>
  <si>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</si>
  <si>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</si>
  <si>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</si>
  <si>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</si>
  <si>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</si>
  <si>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</si>
  <si>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</si>
  <si>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</si>
  <si>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</si>
  <si>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</si>
  <si>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</si>
  <si>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</si>
  <si>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</si>
  <si>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</si>
  <si>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</si>
  <si>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</si>
  <si>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</si>
  <si>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</si>
  <si>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</si>
  <si>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</si>
  <si>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</si>
  <si>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</si>
  <si>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</si>
  <si>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</si>
  <si>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</si>
  <si>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</si>
  <si>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</si>
  <si>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</si>
  <si>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</si>
  <si>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</si>
  <si>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</si>
  <si>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</si>
  <si>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Trần Văn Phúc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</si>
  <si>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</si>
  <si>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</si>
  <si>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</si>
  <si>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</si>
  <si>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</si>
  <si>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</si>
  <si>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</si>
  <si>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</si>
  <si>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</si>
  <si>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</si>
  <si>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</si>
  <si>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</si>
  <si>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</si>
  <si>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</si>
  <si>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</si>
  <si>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>Trương Thị Sen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</si>
  <si>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</si>
  <si>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</si>
  <si>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</si>
  <si>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</si>
  <si>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</si>
  <si>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</si>
  <si>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</si>
  <si>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</si>
  <si>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</si>
  <si>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</si>
  <si>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</si>
  <si>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</si>
  <si>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</si>
  <si>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</si>
  <si>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</si>
  <si>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</si>
  <si>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</si>
  <si>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</si>
  <si>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</si>
  <si>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</si>
  <si>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</si>
  <si>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</si>
  <si>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</si>
  <si>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</si>
  <si>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</si>
  <si>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</si>
  <si>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</si>
  <si>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</si>
  <si>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</si>
  <si>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</si>
  <si>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</si>
  <si>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</si>
  <si>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</si>
  <si>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</si>
  <si>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</si>
  <si>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</si>
  <si>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</si>
  <si>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 xml:space="preserve"> Người Khuyết tật đặc biệt nặng nuôi con dưới 36t tuổi</t>
  </si>
  <si>
    <t>Người nhận mai táng phí</t>
  </si>
  <si>
    <t>Người cao tuổi cô đơn trên 80 tuổi HN</t>
  </si>
  <si>
    <t>Người cao tuổi cô đơn từ 60- 79 tuổi Hộ nghèo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</si>
  <si>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</si>
  <si>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</si>
  <si>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</si>
  <si>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</si>
  <si>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</si>
  <si>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</si>
  <si>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</si>
  <si>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</si>
  <si>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</si>
  <si>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</si>
  <si>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</si>
  <si>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</si>
  <si>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</si>
  <si>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</si>
  <si>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</si>
  <si>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</si>
  <si>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</si>
  <si>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t xml:space="preserve">                                  Tháng  6 năm  2017</t>
  </si>
  <si>
    <t xml:space="preserve">                           Cam Lộ, ngày  08 tháng  6 năm  2017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</si>
  <si>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08  tháng  6 năm  2017</t>
    </r>
  </si>
  <si>
    <r>
      <t>Mai Văn Dung</t>
    </r>
    <r>
      <rPr>
        <sz val="8"/>
        <color indexed="8"/>
        <rFont val="Times New Roman"/>
        <family val="1"/>
      </rPr>
      <t>(Trình)</t>
    </r>
  </si>
  <si>
    <t>Tháng 6 năm 2017</t>
  </si>
  <si>
    <t xml:space="preserve">                                            Cam Lộ, ngày       tháng  6  năm  2017</t>
  </si>
  <si>
    <t>Tháng 6 năm  2017</t>
  </si>
  <si>
    <t xml:space="preserve">                    Tháng 6 năm  2017</t>
  </si>
  <si>
    <t xml:space="preserve">                                          Cam Lộ, ngày  08 tháng 6 năm  2017</t>
  </si>
  <si>
    <t>Tháng  6 năm  2017</t>
  </si>
  <si>
    <t>XÃ CAM AN                          Tháng  6 năm  2017</t>
  </si>
  <si>
    <t>XÃ CAM NGHĨA                           Tháng 6 năm  2017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</si>
  <si>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</si>
  <si>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</si>
  <si>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</si>
  <si>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</si>
  <si>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</si>
  <si>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</si>
  <si>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</si>
  <si>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</si>
  <si>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</si>
  <si>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</si>
  <si>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</si>
  <si>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</si>
  <si>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</si>
  <si>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 xml:space="preserve"> DANH SÁCH ĐỐI TƯỢNG NHẬN TIỀN TRỢ CẤP BTXH</t>
  </si>
  <si>
    <t xml:space="preserve">Nguyễn Thanh  Bình </t>
  </si>
  <si>
    <t xml:space="preserve">Trần Thị  Mừng </t>
  </si>
  <si>
    <t>Bành Phi  Sơn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</si>
  <si>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</si>
  <si>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</si>
  <si>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</si>
  <si>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</si>
  <si>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</si>
  <si>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</si>
  <si>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</si>
  <si>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</si>
  <si>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</si>
  <si>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</si>
  <si>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</si>
  <si>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</si>
  <si>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</si>
  <si>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</si>
  <si>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</si>
  <si>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</si>
  <si>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</si>
  <si>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</si>
  <si>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</si>
  <si>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</si>
  <si>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</si>
  <si>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</si>
  <si>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</si>
  <si>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</si>
  <si>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</si>
  <si>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Phan Thị Đức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</si>
  <si>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</si>
  <si>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</si>
  <si>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</si>
  <si>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</si>
  <si>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</si>
  <si>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</si>
  <si>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</si>
  <si>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</si>
  <si>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</si>
  <si>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</si>
  <si>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</si>
  <si>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</si>
  <si>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</si>
  <si>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</si>
  <si>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</si>
  <si>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</si>
  <si>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</si>
  <si>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</si>
  <si>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</si>
  <si>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</si>
  <si>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</si>
  <si>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</si>
  <si>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</si>
  <si>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</si>
  <si>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</si>
  <si>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</si>
  <si>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</si>
  <si>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</si>
  <si>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</si>
  <si>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</si>
  <si>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</si>
  <si>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</si>
  <si>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</si>
  <si>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</si>
  <si>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</si>
  <si>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</si>
  <si>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</si>
  <si>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</si>
  <si>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</si>
  <si>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</si>
  <si>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</si>
  <si>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</si>
  <si>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</si>
  <si>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</si>
  <si>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Nguyễn Sỹ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</si>
  <si>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</si>
  <si>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</si>
  <si>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</si>
  <si>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</si>
  <si>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</si>
  <si>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</si>
  <si>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</si>
  <si>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</si>
  <si>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</si>
  <si>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</si>
  <si>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</si>
  <si>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</si>
  <si>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</si>
  <si>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</si>
  <si>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</si>
  <si>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</si>
  <si>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</si>
  <si>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</si>
  <si>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</si>
  <si>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</si>
  <si>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</si>
  <si>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</si>
  <si>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</si>
  <si>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</si>
  <si>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</si>
  <si>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</si>
  <si>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</si>
  <si>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</si>
  <si>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</si>
  <si>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</si>
  <si>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</si>
  <si>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</si>
  <si>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</si>
  <si>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</si>
  <si>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</si>
  <si>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</si>
  <si>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</si>
  <si>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</si>
  <si>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</si>
  <si>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</si>
  <si>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</si>
  <si>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Thái Tăng Quảng</t>
  </si>
  <si>
    <t>Đoạn Thị Tứ</t>
  </si>
  <si>
    <t>Lê Thị Út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</si>
  <si>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</si>
  <si>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</si>
  <si>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</si>
  <si>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</si>
  <si>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</si>
  <si>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</si>
  <si>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</si>
  <si>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</si>
  <si>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</si>
  <si>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</si>
  <si>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</si>
  <si>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</si>
  <si>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</si>
  <si>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</si>
  <si>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</si>
  <si>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</si>
  <si>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</si>
  <si>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</si>
  <si>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</si>
  <si>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</si>
  <si>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</si>
  <si>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</si>
  <si>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</si>
  <si>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</si>
  <si>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</si>
  <si>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</si>
  <si>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</si>
  <si>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</si>
  <si>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</si>
  <si>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</si>
  <si>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</si>
  <si>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</si>
  <si>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</si>
  <si>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</si>
  <si>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</si>
  <si>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</si>
  <si>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</si>
  <si>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</si>
  <si>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</si>
  <si>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</si>
  <si>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</si>
  <si>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</si>
  <si>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</si>
  <si>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</si>
  <si>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</si>
  <si>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</si>
  <si>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</si>
  <si>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</si>
  <si>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</si>
  <si>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</si>
  <si>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</si>
  <si>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</si>
  <si>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</si>
  <si>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</si>
  <si>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</si>
  <si>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</si>
  <si>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</si>
  <si>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</si>
  <si>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</si>
  <si>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</si>
  <si>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</si>
  <si>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</si>
  <si>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</si>
  <si>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</si>
  <si>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</si>
  <si>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</si>
  <si>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</si>
  <si>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</si>
  <si>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</si>
  <si>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</si>
  <si>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</si>
  <si>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</si>
  <si>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</si>
  <si>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</si>
  <si>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</si>
  <si>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</si>
  <si>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</si>
  <si>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</si>
  <si>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</si>
  <si>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</si>
  <si>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Trần Văn Thiện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</si>
  <si>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</si>
  <si>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</si>
  <si>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</si>
  <si>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</si>
  <si>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</si>
  <si>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</si>
  <si>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</si>
  <si>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</si>
  <si>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</si>
  <si>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</si>
  <si>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</si>
  <si>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</si>
  <si>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</si>
  <si>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</si>
  <si>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</si>
  <si>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</si>
  <si>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</si>
  <si>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</si>
  <si>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</si>
  <si>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</si>
  <si>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</si>
  <si>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Nguyễn Long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</si>
  <si>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</si>
  <si>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</si>
  <si>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</si>
  <si>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</si>
  <si>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</si>
  <si>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</si>
  <si>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</si>
  <si>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</si>
  <si>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</si>
  <si>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</si>
  <si>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</si>
  <si>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</si>
  <si>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</si>
  <si>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</si>
  <si>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</si>
  <si>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</si>
  <si>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</si>
  <si>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</si>
  <si>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</si>
  <si>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</si>
  <si>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</si>
  <si>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</si>
  <si>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</si>
  <si>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</si>
  <si>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</si>
  <si>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</si>
  <si>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</si>
  <si>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</si>
  <si>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</si>
  <si>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</si>
  <si>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</si>
  <si>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</si>
  <si>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</si>
  <si>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</si>
  <si>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</si>
  <si>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</si>
  <si>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</si>
  <si>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</si>
  <si>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</si>
  <si>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</si>
  <si>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Nguyễn Văn Dược</t>
  </si>
  <si>
    <t>Lê Thị Vui</t>
  </si>
  <si>
    <t>Nguyễn Thanh Trâm</t>
  </si>
  <si>
    <t>Tạ Thị Thủy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</si>
  <si>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</si>
  <si>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</si>
  <si>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</si>
  <si>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</si>
  <si>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</si>
  <si>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</si>
  <si>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</si>
  <si>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</si>
  <si>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</si>
  <si>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</si>
  <si>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</si>
  <si>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</si>
  <si>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</si>
  <si>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</si>
  <si>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</si>
  <si>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</si>
  <si>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</si>
  <si>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</si>
  <si>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</si>
  <si>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Hoàng Thị Em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</si>
  <si>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</si>
  <si>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</si>
  <si>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</si>
  <si>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</si>
  <si>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</si>
  <si>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</si>
  <si>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</si>
  <si>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</si>
  <si>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</si>
  <si>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</si>
  <si>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</si>
  <si>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</si>
  <si>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</si>
  <si>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</si>
  <si>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</si>
  <si>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</si>
  <si>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</si>
  <si>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</si>
  <si>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</si>
  <si>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</si>
  <si>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</si>
  <si>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</si>
  <si>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</si>
  <si>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</si>
  <si>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</si>
  <si>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</si>
  <si>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</si>
  <si>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</si>
  <si>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</si>
  <si>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</si>
  <si>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</si>
  <si>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</si>
  <si>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</si>
  <si>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</si>
  <si>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</si>
  <si>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</si>
  <si>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</si>
  <si>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</si>
  <si>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</si>
  <si>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</si>
  <si>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</si>
  <si>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</si>
  <si>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</si>
  <si>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</si>
  <si>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</si>
  <si>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</si>
  <si>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</si>
  <si>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</si>
  <si>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</si>
  <si>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</si>
  <si>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</si>
  <si>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</si>
  <si>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</si>
  <si>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</si>
  <si>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Thái Thị Hằng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</si>
  <si>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</si>
  <si>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</si>
  <si>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</si>
  <si>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</si>
  <si>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</si>
  <si>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</si>
  <si>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</si>
  <si>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 Thị Túy</t>
  </si>
  <si>
    <t>Hoàng Thị Ngùy</t>
  </si>
  <si>
    <t>Trần Thị Luyện</t>
  </si>
  <si>
    <t>Phan Thị Phượng</t>
  </si>
  <si>
    <t>Nguyễn Thị Biện</t>
  </si>
  <si>
    <t>Đỗ Thị Mót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</si>
  <si>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</si>
  <si>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</si>
  <si>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</si>
  <si>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</si>
  <si>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</si>
  <si>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</si>
  <si>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</si>
  <si>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</si>
  <si>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Trần Thị Thu Hiền</t>
  </si>
  <si>
    <t>Nguyễn Văn Ngữ</t>
  </si>
  <si>
    <t>Hoàng Ngọc Hiếu</t>
  </si>
  <si>
    <t>Hoàng Văn Bồng</t>
  </si>
  <si>
    <t>n</t>
  </si>
  <si>
    <t xml:space="preserve">         Người KT nặng Cao tuổi</t>
  </si>
  <si>
    <t xml:space="preserve">        Người KT nặng là TE</t>
  </si>
  <si>
    <t xml:space="preserve">Người KTN  là trẻ em </t>
  </si>
  <si>
    <t xml:space="preserve">Hộ gia đình nuôi dưỡng KTĐBN 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</si>
  <si>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</si>
  <si>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</si>
  <si>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</si>
  <si>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</si>
  <si>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</si>
  <si>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</si>
  <si>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</si>
  <si>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</si>
  <si>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</si>
  <si>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</si>
  <si>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</si>
  <si>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</si>
  <si>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</si>
  <si>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</si>
  <si>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</si>
  <si>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</si>
  <si>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</si>
  <si>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</si>
  <si>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</si>
  <si>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K. Đâu 2</t>
  </si>
  <si>
    <t>Phạm Thị Thủy</t>
  </si>
  <si>
    <t>Trần Thị Bồn</t>
  </si>
  <si>
    <t>P.Lại.P</t>
  </si>
  <si>
    <t>Nguyễn Văn Phồn(3)</t>
  </si>
  <si>
    <t>Người đơn thân nuôi 1 con nhỏ - Hộ nghèo</t>
  </si>
  <si>
    <t>Người đơn thân nuôi 2 con nhỏ - Hộ nghèo</t>
  </si>
  <si>
    <t>Mai Thị Thương</t>
  </si>
  <si>
    <t>Nguyễn Thị Hiền</t>
  </si>
  <si>
    <t>Trần Thị Chìa</t>
  </si>
  <si>
    <t>Hoàng Thị Hiền</t>
  </si>
  <si>
    <t xml:space="preserve">      Người từ đủ 80 tuổi trở lên.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</si>
  <si>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</si>
  <si>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</si>
  <si>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</si>
  <si>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</si>
  <si>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</si>
  <si>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</si>
  <si>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</si>
  <si>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</si>
  <si>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</si>
  <si>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 xml:space="preserve">Người khuyết tật năng - cao tuổi </t>
  </si>
  <si>
    <t>Hoàng.T. Ánh Linh</t>
  </si>
  <si>
    <t xml:space="preserve">       Người cao tuổi cô đơn - hộ nghèo 80 tuổi trở lên 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</si>
  <si>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</si>
  <si>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</si>
  <si>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</si>
  <si>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</si>
  <si>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</si>
  <si>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</si>
  <si>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</si>
  <si>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</si>
  <si>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</si>
  <si>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</si>
  <si>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</si>
  <si>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</si>
  <si>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</si>
  <si>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</si>
  <si>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</si>
  <si>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</si>
  <si>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</si>
  <si>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</si>
  <si>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</si>
  <si>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</si>
  <si>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</si>
  <si>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</si>
  <si>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</si>
  <si>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</si>
  <si>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</si>
  <si>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</si>
  <si>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</si>
  <si>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</si>
  <si>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</si>
  <si>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Nguyễn.T.Bích Nhược</t>
  </si>
  <si>
    <t>Trần Minh Tuệ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</si>
  <si>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</si>
  <si>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</si>
  <si>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</si>
  <si>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</si>
  <si>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</si>
  <si>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</si>
  <si>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</si>
  <si>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</si>
  <si>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</si>
  <si>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</si>
  <si>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</si>
  <si>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</si>
  <si>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</si>
  <si>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</si>
  <si>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</si>
  <si>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</si>
  <si>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</si>
  <si>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</si>
  <si>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</si>
  <si>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</si>
  <si>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</si>
  <si>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</si>
  <si>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</si>
  <si>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</si>
  <si>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</si>
  <si>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</si>
  <si>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</si>
  <si>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</si>
  <si>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</si>
  <si>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</si>
  <si>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</si>
  <si>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</si>
  <si>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</si>
  <si>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</si>
  <si>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</si>
  <si>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</si>
  <si>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</si>
  <si>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</si>
  <si>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</si>
  <si>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</si>
  <si>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</si>
  <si>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</si>
  <si>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</si>
  <si>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</si>
  <si>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</si>
  <si>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</si>
  <si>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</si>
  <si>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</si>
  <si>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</si>
  <si>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</si>
  <si>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</si>
  <si>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</si>
  <si>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</si>
  <si>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</si>
  <si>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</si>
  <si>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</si>
  <si>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</si>
  <si>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</si>
  <si>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</si>
  <si>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</si>
  <si>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</si>
  <si>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</si>
  <si>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</si>
  <si>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</si>
  <si>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</si>
  <si>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</si>
  <si>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</si>
  <si>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</si>
  <si>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</si>
  <si>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</si>
  <si>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</si>
  <si>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</si>
  <si>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</si>
  <si>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</si>
  <si>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</si>
  <si>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</si>
  <si>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</si>
  <si>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</si>
  <si>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</si>
  <si>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</si>
  <si>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</si>
  <si>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</si>
  <si>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</si>
  <si>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</si>
  <si>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</si>
  <si>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</si>
  <si>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</si>
  <si>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</si>
  <si>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Kim Phác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</si>
  <si>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</si>
  <si>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</si>
  <si>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</si>
  <si>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</si>
  <si>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</si>
  <si>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</si>
  <si>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</si>
  <si>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</si>
  <si>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</si>
  <si>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</si>
  <si>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</si>
  <si>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</si>
  <si>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</si>
  <si>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</si>
  <si>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</si>
  <si>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</si>
  <si>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</si>
  <si>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</si>
  <si>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</si>
  <si>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</si>
  <si>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</si>
  <si>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</si>
  <si>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</si>
  <si>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</si>
  <si>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Nguyễn Thị Tự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</si>
  <si>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</si>
  <si>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</si>
  <si>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</si>
  <si>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</si>
  <si>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</si>
  <si>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</si>
  <si>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</si>
  <si>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</si>
  <si>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</si>
  <si>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</si>
  <si>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</si>
  <si>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</si>
  <si>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</si>
  <si>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</si>
  <si>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</si>
  <si>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</si>
  <si>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</si>
  <si>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</si>
  <si>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</si>
  <si>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</si>
  <si>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</si>
  <si>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</si>
  <si>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>Người KTĐBN nuôi con &lt; 36 th tuổi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</si>
  <si>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</si>
  <si>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</si>
  <si>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</si>
  <si>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</si>
  <si>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</si>
  <si>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</si>
  <si>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</si>
  <si>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</si>
  <si>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</si>
  <si>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</si>
  <si>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 xml:space="preserve"> hưởng tuất</t>
  </si>
  <si>
    <t>Ng Thị Quỳnh Phương</t>
  </si>
  <si>
    <t xml:space="preserve">                           Cam Lộ, ngày  08  tháng 6 năm  2017</t>
  </si>
  <si>
    <t xml:space="preserve">chết </t>
  </si>
  <si>
    <t>Nguyễn Văn Ấn (MTP: Nguyễn Văn Thao)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</si>
  <si>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</si>
  <si>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</si>
  <si>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</si>
  <si>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</si>
  <si>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</si>
  <si>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</si>
  <si>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</si>
  <si>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</si>
  <si>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Hồ Viết Chương (MTP:Nguyễn Thị Hồi)</t>
  </si>
  <si>
    <t>Nguyễn Văn Bền (MTP: Phan Thị Sanh)</t>
  </si>
  <si>
    <t>Hoàng Ngọc Phùng (MTP: Hoàng Ngọc Thí)</t>
  </si>
  <si>
    <r>
      <t xml:space="preserve">(Số tiền bằng chữ: </t>
    </r>
    <r>
      <rPr>
        <b/>
        <i/>
        <sz val="13"/>
        <rFont val="Times New Roman"/>
        <family val="1"/>
      </rPr>
      <t>Một trăm bốn mươi triệu, sáu trăm bảy mươi ngàn đồng</t>
    </r>
    <r>
      <rPr>
        <i/>
        <sz val="13"/>
        <rFont val="Times New Roman"/>
        <family val="1"/>
      </rPr>
      <t>)</t>
    </r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</si>
  <si>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lẽ bốn triệu, sáu trăm hai mươi lăm ngàn đồng chẵn)</t>
    </r>
  </si>
  <si>
    <t xml:space="preserve">Số tiền bằng chữ: Một trăm bốn mươi bảy triệu không trăm mười lăm ngàn đồng chẵn </t>
  </si>
  <si>
    <r>
      <t>Bằng chữ:</t>
    </r>
    <r>
      <rPr>
        <b/>
        <i/>
        <sz val="12"/>
        <color indexed="8"/>
        <rFont val="Times New Roman"/>
        <family val="1"/>
      </rPr>
      <t xml:space="preserve">   Một trăm  mươi lăm triệu, không trăm hai mươi ngàn đồng chẵn.</t>
    </r>
  </si>
  <si>
    <t>Cam Lộ, ngày 08 tháng 6 năm 2017</t>
  </si>
  <si>
    <r>
      <t xml:space="preserve">    (Số tiền bằng chữ: </t>
    </r>
    <r>
      <rPr>
        <b/>
        <i/>
        <sz val="12"/>
        <color indexed="8"/>
        <rFont val="Times New Roman"/>
        <family val="1"/>
      </rPr>
      <t xml:space="preserve"> Năm mươi hai triệu, sáu trăm năm mươi ngàn đồng</t>
    </r>
    <r>
      <rPr>
        <sz val="12"/>
        <color indexed="8"/>
        <rFont val="Times New Roman"/>
        <family val="1"/>
      </rPr>
      <t>)</t>
    </r>
  </si>
  <si>
    <r>
      <t xml:space="preserve">Bằng chữ: </t>
    </r>
    <r>
      <rPr>
        <b/>
        <i/>
        <sz val="12"/>
        <rFont val="Times New Roman"/>
        <family val="1"/>
      </rPr>
      <t xml:space="preserve">Một trăm năm mươi một triệu, hai trăm ngàn đồng chẵn </t>
    </r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</si>
  <si>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</si>
  <si>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</si>
  <si>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</si>
  <si>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</si>
  <si>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</si>
  <si>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</si>
  <si>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</si>
  <si>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</si>
  <si>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</si>
  <si>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</si>
  <si>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</si>
  <si>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</si>
  <si>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</si>
  <si>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</si>
  <si>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</si>
  <si>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</si>
  <si>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</si>
  <si>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</si>
  <si>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</si>
  <si>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</si>
  <si>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</si>
  <si>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</si>
  <si>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</si>
  <si>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</si>
  <si>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</si>
  <si>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Người khuyết tật đặc biệt nặng là trẻ em </t>
  </si>
  <si>
    <t xml:space="preserve">                       TRƯỞNG PHÒNG</t>
  </si>
  <si>
    <t xml:space="preserve">        Nguyễn Thị Minh</t>
  </si>
  <si>
    <t>Người khuyết tật đặc biệt nặng là người cao tuổi</t>
  </si>
  <si>
    <t>Trần Thị Dung</t>
  </si>
  <si>
    <t>Lê Thị Sóc</t>
  </si>
  <si>
    <t>Đơn thân nuôi 1 con nhỏ</t>
  </si>
  <si>
    <t>Đơn thân nuôi 2 con nhỏ</t>
  </si>
  <si>
    <t>Người khuyết tật nặng là trẻ em</t>
  </si>
  <si>
    <t>Đơn thân nghèo nuôi 1 con nhỏ</t>
  </si>
  <si>
    <t>Đơn thân nghèo nuôi 2 con nhỏ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</si>
  <si>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</si>
  <si>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</si>
  <si>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</si>
  <si>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</si>
  <si>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</si>
  <si>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</si>
  <si>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</si>
  <si>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</si>
  <si>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</si>
  <si>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</si>
  <si>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</si>
  <si>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</si>
  <si>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</si>
  <si>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</si>
  <si>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</si>
  <si>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</si>
  <si>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Cao tuổi cô đơn 60-80 tuổi</t>
  </si>
  <si>
    <t>Hộ nuôi dưỡng, chăm sóc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</si>
  <si>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</si>
  <si>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</si>
  <si>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</si>
  <si>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</si>
  <si>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</si>
  <si>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</si>
  <si>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</si>
  <si>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</si>
  <si>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</si>
  <si>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 xml:space="preserve">  GĐ nhận nuôi trẻ mồ côi 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</si>
  <si>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</si>
  <si>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</si>
  <si>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</si>
  <si>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</si>
  <si>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</si>
  <si>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</si>
  <si>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</si>
  <si>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</si>
  <si>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</si>
  <si>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 xml:space="preserve"> Đơn thân nuôi con nhỏ 1 con </t>
  </si>
  <si>
    <t>Nguyễn Văn Nam</t>
  </si>
  <si>
    <t>Nhật Lệ</t>
  </si>
  <si>
    <t>Nguyễn Thị Hằng</t>
  </si>
  <si>
    <t xml:space="preserve"> Đơn thân nuôi con nhỏ 2 con </t>
  </si>
  <si>
    <t>Phan Thị Thuý</t>
  </si>
  <si>
    <t>Lâm Lang1</t>
  </si>
  <si>
    <t>Trần Thị Gái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</si>
  <si>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</si>
  <si>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</si>
  <si>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</si>
  <si>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</si>
  <si>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</si>
  <si>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</si>
  <si>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</si>
  <si>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</si>
  <si>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</si>
  <si>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</si>
  <si>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</si>
  <si>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</si>
  <si>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</si>
  <si>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</si>
  <si>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</si>
  <si>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</si>
  <si>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</si>
  <si>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</si>
  <si>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</si>
  <si>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</si>
  <si>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</si>
  <si>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</si>
  <si>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</si>
  <si>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</si>
  <si>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</si>
  <si>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</si>
  <si>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</si>
  <si>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</si>
  <si>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</si>
  <si>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</si>
  <si>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</si>
  <si>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</si>
  <si>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</si>
  <si>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</si>
  <si>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</si>
  <si>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</si>
  <si>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</si>
  <si>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</si>
  <si>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</si>
  <si>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</si>
  <si>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</si>
  <si>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</si>
  <si>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</si>
  <si>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</si>
  <si>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</si>
  <si>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</si>
  <si>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</si>
  <si>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</si>
  <si>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</si>
  <si>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</si>
  <si>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</si>
  <si>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</si>
  <si>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</si>
  <si>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</si>
  <si>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</si>
  <si>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</si>
  <si>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</si>
  <si>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</si>
  <si>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</si>
  <si>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</si>
  <si>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</si>
  <si>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</si>
  <si>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</si>
  <si>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</si>
  <si>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</si>
  <si>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</si>
  <si>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</si>
  <si>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</si>
  <si>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</si>
  <si>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</si>
  <si>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</si>
  <si>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</si>
  <si>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</si>
  <si>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</si>
  <si>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</si>
  <si>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</si>
  <si>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</si>
  <si>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</si>
  <si>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</si>
  <si>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</si>
  <si>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</si>
  <si>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</si>
  <si>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</si>
  <si>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</si>
  <si>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</si>
  <si>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</si>
  <si>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</si>
  <si>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</si>
  <si>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</si>
  <si>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</si>
  <si>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</si>
  <si>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</si>
  <si>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</si>
  <si>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</si>
  <si>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</si>
  <si>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</si>
  <si>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</si>
  <si>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</si>
  <si>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</si>
  <si>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</si>
  <si>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</si>
  <si>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</si>
  <si>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</si>
  <si>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</si>
  <si>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</si>
  <si>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</si>
  <si>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</si>
  <si>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</si>
  <si>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</si>
  <si>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</si>
  <si>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</si>
  <si>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Thiếp</t>
  </si>
  <si>
    <t>Nguyễn Văn Tân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</si>
  <si>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</si>
  <si>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</si>
  <si>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</si>
  <si>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</si>
  <si>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</si>
  <si>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</si>
  <si>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</si>
  <si>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</si>
  <si>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</si>
  <si>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</si>
  <si>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</si>
  <si>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</si>
  <si>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</si>
  <si>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</si>
  <si>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</si>
  <si>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</si>
  <si>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>Hoàng Thị Trâm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</si>
  <si>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</si>
  <si>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</si>
  <si>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</si>
  <si>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</si>
  <si>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</si>
  <si>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</si>
  <si>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</si>
  <si>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</si>
  <si>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</si>
  <si>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</si>
  <si>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</si>
  <si>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</si>
  <si>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</si>
  <si>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</si>
  <si>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</si>
  <si>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</si>
  <si>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</si>
  <si>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</si>
  <si>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</si>
  <si>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</si>
  <si>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</si>
  <si>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</si>
  <si>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</si>
  <si>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</si>
  <si>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</si>
  <si>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</si>
  <si>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</si>
  <si>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</si>
  <si>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</si>
  <si>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</si>
  <si>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</si>
  <si>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</si>
  <si>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</si>
  <si>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</si>
  <si>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</si>
  <si>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</si>
  <si>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</si>
  <si>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</si>
  <si>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</si>
  <si>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</si>
  <si>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</si>
  <si>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</si>
  <si>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</si>
  <si>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</si>
  <si>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</si>
  <si>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</si>
  <si>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</si>
  <si>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</si>
  <si>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Trần Viết Hoài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</si>
  <si>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</si>
  <si>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</si>
  <si>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</si>
  <si>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</si>
  <si>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</si>
  <si>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Người khuyết tật năng là trẻ em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</si>
  <si>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</si>
  <si>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</si>
  <si>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</si>
  <si>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</si>
  <si>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</si>
  <si>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</si>
  <si>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</si>
  <si>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</si>
  <si>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</si>
  <si>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</si>
  <si>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</si>
  <si>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</si>
  <si>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</si>
  <si>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</si>
  <si>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</si>
  <si>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</si>
  <si>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</si>
  <si>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</si>
  <si>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</si>
  <si>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</si>
  <si>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</si>
  <si>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</si>
  <si>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</si>
  <si>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</si>
  <si>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</si>
  <si>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</si>
  <si>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</si>
  <si>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</si>
  <si>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</si>
  <si>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</si>
  <si>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</si>
  <si>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</si>
  <si>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</si>
  <si>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</si>
  <si>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</si>
  <si>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</si>
  <si>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</si>
  <si>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</si>
  <si>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</si>
  <si>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</si>
  <si>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</si>
  <si>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</si>
  <si>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</si>
  <si>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</si>
  <si>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</si>
  <si>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      Người khuyết tật đặc biệt nặng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</si>
  <si>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</si>
  <si>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</si>
  <si>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</si>
  <si>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</si>
  <si>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</si>
  <si>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</si>
  <si>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</si>
  <si>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</si>
  <si>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</si>
  <si>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</si>
  <si>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</si>
  <si>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>Trần Văn Vinh</t>
  </si>
  <si>
    <t>B/sơn 1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</si>
  <si>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</si>
  <si>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</si>
  <si>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</si>
  <si>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</si>
  <si>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</si>
  <si>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</si>
  <si>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</si>
  <si>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</si>
  <si>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</si>
  <si>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</si>
  <si>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>Nguyễn Thị  Thương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</si>
  <si>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</si>
  <si>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</si>
  <si>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</si>
  <si>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</si>
  <si>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</si>
  <si>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</si>
  <si>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</si>
  <si>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</si>
  <si>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Lê Tài Hửu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</si>
  <si>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</si>
  <si>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</si>
  <si>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</si>
  <si>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</si>
  <si>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</si>
  <si>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</si>
  <si>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</si>
  <si>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</si>
  <si>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</si>
  <si>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</si>
  <si>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</si>
  <si>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Người khuyết tật đặc biệt nặng là người cao tuổi </t>
  </si>
  <si>
    <t xml:space="preserve">Phạm Văn Xu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</si>
  <si>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</si>
  <si>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</si>
  <si>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</si>
  <si>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</si>
  <si>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</si>
  <si>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</si>
  <si>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</si>
  <si>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</si>
  <si>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</si>
  <si>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</si>
  <si>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</si>
  <si>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</si>
  <si>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</si>
  <si>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</si>
  <si>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</si>
  <si>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</si>
  <si>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</si>
  <si>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</si>
  <si>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</si>
  <si>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</si>
  <si>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</si>
  <si>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</si>
  <si>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</si>
  <si>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</si>
  <si>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</si>
  <si>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</si>
  <si>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</si>
  <si>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</si>
  <si>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</si>
  <si>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</si>
  <si>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</si>
  <si>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</si>
  <si>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</si>
  <si>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Hồ Văn Dừa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</si>
  <si>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</si>
  <si>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</si>
  <si>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</si>
  <si>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</si>
  <si>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</si>
  <si>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</si>
  <si>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</si>
  <si>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</si>
  <si>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</si>
  <si>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</si>
  <si>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</si>
  <si>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</si>
  <si>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</si>
  <si>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</si>
  <si>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Hộ nuôi dưởng chăm sóc 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</si>
  <si>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</si>
  <si>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</si>
  <si>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</si>
  <si>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</si>
  <si>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</si>
  <si>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</si>
  <si>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</si>
  <si>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</si>
  <si>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</si>
  <si>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Lụt </t>
  </si>
  <si>
    <t xml:space="preserve">Nguyễn Thị Xuyến </t>
  </si>
  <si>
    <t xml:space="preserve">Nguyễn Đăng </t>
  </si>
  <si>
    <t xml:space="preserve">Trần Thị Giao </t>
  </si>
  <si>
    <t xml:space="preserve">Lê Thị Lý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</si>
  <si>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</si>
  <si>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</si>
  <si>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</si>
  <si>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</si>
  <si>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</si>
  <si>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</si>
  <si>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</si>
  <si>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</si>
  <si>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</si>
  <si>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</si>
  <si>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</si>
  <si>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</si>
  <si>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</si>
  <si>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</si>
  <si>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</si>
  <si>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</si>
  <si>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Trần Lê Hửu 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</si>
  <si>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</si>
  <si>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</si>
  <si>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</si>
  <si>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</si>
  <si>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</si>
  <si>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</si>
  <si>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</si>
  <si>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</si>
  <si>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</si>
  <si>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</si>
  <si>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Người cao tuổi cô đơn 60-79 tuổi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</si>
  <si>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</si>
  <si>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</si>
  <si>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</si>
  <si>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</si>
  <si>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</si>
  <si>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</si>
  <si>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</si>
  <si>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</si>
  <si>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</si>
  <si>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</si>
  <si>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</si>
  <si>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</si>
  <si>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</si>
  <si>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</si>
  <si>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</si>
  <si>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</si>
  <si>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</si>
  <si>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</si>
  <si>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</si>
  <si>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</si>
  <si>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</si>
  <si>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</si>
  <si>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</si>
  <si>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</si>
  <si>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</si>
  <si>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</si>
  <si>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</si>
  <si>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</si>
  <si>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</si>
  <si>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</si>
  <si>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</si>
  <si>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</si>
  <si>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</si>
  <si>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</si>
  <si>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</si>
  <si>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</si>
  <si>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</si>
  <si>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</si>
  <si>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</si>
  <si>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</si>
  <si>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</si>
  <si>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</si>
  <si>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</si>
  <si>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Người cao tuổi 60-79 tuổi cô đơn nghèo</t>
  </si>
  <si>
    <t>Đỗ Hoài Ni</t>
  </si>
  <si>
    <t>Lê Quang Ý</t>
  </si>
  <si>
    <t>Hoàng Ngọc Hải</t>
  </si>
  <si>
    <t>Trần Thiết</t>
  </si>
  <si>
    <t>Trần Thị Thuý</t>
  </si>
  <si>
    <t>Lê Gia Bảo</t>
  </si>
  <si>
    <t>Lê Văn Sỏi</t>
  </si>
  <si>
    <t>T/Mỹ</t>
  </si>
  <si>
    <t>Nguyễn Thị Út</t>
  </si>
  <si>
    <t>Nguyễn Thị Mượn</t>
  </si>
  <si>
    <t>Trần Ngô</t>
  </si>
  <si>
    <t>Trần Thị Nậy</t>
  </si>
  <si>
    <t>Lê Văn Mão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</si>
  <si>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</si>
  <si>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</si>
  <si>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</si>
  <si>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</si>
  <si>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</si>
  <si>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</si>
  <si>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</si>
  <si>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Nguyễn Thị Dâu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</si>
  <si>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</si>
  <si>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</si>
  <si>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</si>
  <si>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</si>
  <si>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</si>
  <si>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</si>
  <si>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</si>
  <si>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</si>
  <si>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</si>
  <si>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</si>
  <si>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</si>
  <si>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</si>
  <si>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 xml:space="preserve">Đinh Văn Tính </t>
  </si>
  <si>
    <t>H. Cát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</si>
  <si>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</si>
  <si>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</si>
  <si>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</si>
  <si>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</si>
  <si>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</si>
  <si>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</si>
  <si>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</si>
  <si>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</si>
  <si>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</si>
  <si>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</si>
  <si>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</si>
  <si>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</si>
  <si>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</si>
  <si>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</si>
  <si>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</si>
  <si>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</si>
  <si>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</si>
  <si>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</si>
  <si>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</si>
  <si>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</si>
  <si>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</si>
  <si>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</si>
  <si>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</si>
  <si>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</si>
  <si>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</si>
  <si>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</si>
  <si>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>Trương Thị Sử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</si>
  <si>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</si>
  <si>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</si>
  <si>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</si>
  <si>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</si>
  <si>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</si>
  <si>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</si>
  <si>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</si>
  <si>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</si>
  <si>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</si>
  <si>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Cộng MTP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</si>
  <si>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</si>
  <si>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</si>
  <si>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</si>
  <si>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</si>
  <si>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</si>
  <si>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</si>
  <si>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</si>
  <si>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</si>
  <si>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</si>
  <si>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</si>
  <si>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</si>
  <si>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</si>
  <si>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</si>
  <si>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</si>
  <si>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</si>
  <si>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</si>
  <si>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</si>
  <si>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</si>
  <si>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</si>
  <si>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</si>
  <si>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</si>
  <si>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</si>
  <si>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</si>
  <si>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</si>
  <si>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</si>
  <si>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Txuaan 2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</si>
  <si>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</si>
  <si>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</si>
  <si>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</si>
  <si>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</si>
  <si>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</si>
  <si>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</si>
  <si>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</si>
  <si>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</si>
  <si>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</si>
  <si>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</si>
  <si>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</si>
  <si>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</si>
  <si>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</si>
  <si>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</si>
  <si>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</si>
  <si>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</si>
  <si>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</si>
  <si>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</si>
  <si>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</si>
  <si>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</si>
  <si>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</si>
  <si>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</si>
  <si>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</si>
  <si>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</si>
  <si>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</si>
  <si>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</si>
  <si>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</si>
  <si>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</si>
  <si>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</si>
  <si>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</si>
  <si>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</si>
  <si>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</si>
  <si>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</si>
  <si>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 xml:space="preserve">                           Cam Lộ, ngày  08  tháng  11   năm  2016</t>
  </si>
  <si>
    <t xml:space="preserve">  Trẻ em &lt;16 tuổi mồ côi cả cha lẫn mẹ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</si>
  <si>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</si>
  <si>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</si>
  <si>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</si>
  <si>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</si>
  <si>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</si>
  <si>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</si>
  <si>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</si>
  <si>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</si>
  <si>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</si>
  <si>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</si>
  <si>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</si>
  <si>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</si>
  <si>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</si>
  <si>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</si>
  <si>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</si>
  <si>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</si>
  <si>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</si>
  <si>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>Nguyễn Tiị Nhi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</si>
  <si>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</si>
  <si>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</si>
  <si>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</si>
  <si>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</si>
  <si>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</si>
  <si>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</si>
  <si>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</si>
  <si>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</si>
  <si>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 xml:space="preserve">Trần Đức Linh </t>
  </si>
  <si>
    <t>Hộ nuôi dưỡng  NKT đặc biệt nặng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</si>
  <si>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</si>
  <si>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</si>
  <si>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</si>
  <si>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</si>
  <si>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</si>
  <si>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</si>
  <si>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</si>
  <si>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</si>
  <si>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</si>
  <si>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</si>
  <si>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</si>
  <si>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</si>
  <si>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</si>
  <si>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</si>
  <si>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</si>
  <si>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</si>
  <si>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</si>
  <si>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</si>
  <si>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</si>
  <si>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</si>
  <si>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</si>
  <si>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</si>
  <si>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</si>
  <si>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</si>
  <si>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</si>
  <si>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</si>
  <si>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</si>
  <si>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</si>
  <si>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</si>
  <si>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</si>
  <si>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</si>
  <si>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</si>
  <si>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</si>
  <si>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</si>
  <si>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</si>
  <si>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</si>
  <si>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</si>
  <si>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</si>
  <si>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</si>
  <si>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</si>
  <si>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</si>
  <si>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</si>
  <si>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</si>
  <si>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</si>
  <si>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</si>
  <si>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</si>
  <si>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</si>
  <si>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</si>
  <si>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</si>
  <si>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</si>
  <si>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</si>
  <si>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</si>
  <si>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</si>
  <si>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</si>
  <si>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</si>
  <si>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</si>
  <si>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</si>
  <si>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</si>
  <si>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</si>
  <si>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</si>
  <si>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</si>
  <si>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</si>
  <si>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</si>
  <si>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</si>
  <si>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</si>
  <si>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</si>
  <si>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</si>
  <si>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</si>
  <si>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</si>
  <si>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</si>
  <si>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</si>
  <si>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</si>
  <si>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</si>
  <si>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</si>
  <si>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</si>
  <si>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</si>
  <si>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</si>
  <si>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</si>
  <si>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</si>
  <si>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</si>
  <si>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</si>
  <si>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</si>
  <si>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</si>
  <si>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</si>
  <si>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Phan Thị Nậy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</si>
  <si>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</si>
  <si>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</si>
  <si>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</si>
  <si>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</si>
  <si>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</si>
  <si>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</si>
  <si>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</si>
  <si>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</si>
  <si>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</si>
  <si>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</si>
  <si>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</si>
  <si>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</si>
  <si>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</si>
  <si>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</si>
  <si>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</si>
  <si>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</si>
  <si>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</si>
  <si>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</si>
  <si>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</si>
  <si>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</si>
  <si>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</si>
  <si>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</si>
  <si>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</si>
  <si>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</si>
  <si>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</si>
  <si>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</si>
  <si>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</si>
  <si>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</si>
  <si>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</si>
  <si>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</si>
  <si>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</si>
  <si>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</si>
  <si>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</si>
  <si>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</si>
  <si>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</si>
  <si>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</si>
  <si>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</si>
  <si>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</si>
  <si>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</si>
  <si>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</si>
  <si>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</si>
  <si>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</si>
  <si>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</si>
  <si>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Lê Thị Nguyệt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</si>
  <si>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</si>
  <si>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</si>
  <si>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</si>
  <si>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</si>
  <si>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</si>
  <si>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</si>
  <si>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</si>
  <si>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</si>
  <si>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</si>
  <si>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</si>
  <si>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Người khuyết tật Nặng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</si>
  <si>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</si>
  <si>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</si>
  <si>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</si>
  <si>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</si>
  <si>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</si>
  <si>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</si>
  <si>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</si>
  <si>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</si>
  <si>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</si>
  <si>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</si>
  <si>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</si>
  <si>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</si>
  <si>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</si>
  <si>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</si>
  <si>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</si>
  <si>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</si>
  <si>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</si>
  <si>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</si>
  <si>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</si>
  <si>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</si>
  <si>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</si>
  <si>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</si>
  <si>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</si>
  <si>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</si>
  <si>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</si>
  <si>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</si>
  <si>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</si>
  <si>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</si>
  <si>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</si>
  <si>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</si>
  <si>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</si>
  <si>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</si>
  <si>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</si>
  <si>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</si>
  <si>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</si>
  <si>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</si>
  <si>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</si>
  <si>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</si>
  <si>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</si>
  <si>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</si>
  <si>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</si>
  <si>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</si>
  <si>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</si>
  <si>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</si>
  <si>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</si>
  <si>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</si>
  <si>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</si>
  <si>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 xml:space="preserve">Người KT ĐBN 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</si>
  <si>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</si>
  <si>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</si>
  <si>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</si>
  <si>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</si>
  <si>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</si>
  <si>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</si>
  <si>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</si>
  <si>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</si>
  <si>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</si>
  <si>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</si>
  <si>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</si>
  <si>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</si>
  <si>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</si>
  <si>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</si>
  <si>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</si>
  <si>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</si>
  <si>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</si>
  <si>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 xml:space="preserve">Người KTĐBN là trẻ em </t>
  </si>
  <si>
    <t xml:space="preserve">Người KTĐBN là cao tuổi </t>
  </si>
  <si>
    <t>Trần Thị Tâm</t>
  </si>
  <si>
    <t>Người cao tuổi từ đủ 80 tuổi trở lên</t>
  </si>
  <si>
    <t>Nguyễn Đình Long</t>
  </si>
  <si>
    <t>Nguyễn Quang Khiêu</t>
  </si>
  <si>
    <t>Người KTN là cao tuổi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</si>
  <si>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</si>
  <si>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</si>
  <si>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</si>
  <si>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</si>
  <si>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</si>
  <si>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</si>
  <si>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</si>
  <si>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</si>
  <si>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</si>
  <si>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</si>
  <si>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</si>
  <si>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</si>
  <si>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</si>
  <si>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</si>
  <si>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</si>
  <si>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</si>
  <si>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</si>
  <si>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</si>
  <si>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</si>
  <si>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</si>
  <si>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</si>
  <si>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</si>
  <si>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</si>
  <si>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</si>
  <si>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Người KTĐBN là NCT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</si>
  <si>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</si>
  <si>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</si>
  <si>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</si>
  <si>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</si>
  <si>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</si>
  <si>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</si>
  <si>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</si>
  <si>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</si>
  <si>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</si>
  <si>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Hồ Thị Loan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</si>
  <si>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</si>
  <si>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</si>
  <si>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</si>
  <si>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</si>
  <si>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</si>
  <si>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</si>
  <si>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</si>
  <si>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</si>
  <si>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</si>
  <si>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</si>
  <si>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</si>
  <si>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</si>
  <si>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</si>
  <si>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</si>
  <si>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</si>
  <si>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</si>
  <si>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</si>
  <si>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</si>
  <si>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</si>
  <si>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</si>
  <si>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</si>
  <si>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</si>
  <si>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</si>
  <si>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</si>
  <si>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</si>
  <si>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</si>
  <si>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</si>
  <si>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</si>
  <si>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</si>
  <si>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</si>
  <si>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</si>
  <si>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</si>
  <si>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</si>
  <si>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</si>
  <si>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</si>
  <si>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</si>
  <si>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</si>
  <si>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</si>
  <si>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</si>
  <si>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</si>
  <si>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</si>
  <si>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</si>
  <si>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</si>
  <si>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</si>
  <si>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</si>
  <si>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</si>
  <si>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</si>
  <si>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</si>
  <si>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</si>
  <si>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</si>
  <si>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</si>
  <si>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</si>
  <si>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</si>
  <si>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</si>
  <si>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</si>
  <si>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</si>
  <si>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</si>
  <si>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</si>
  <si>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</si>
  <si>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</si>
  <si>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</si>
  <si>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</si>
  <si>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</si>
  <si>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</si>
  <si>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</si>
  <si>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</si>
  <si>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</si>
  <si>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</si>
  <si>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</si>
  <si>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</si>
  <si>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</si>
  <si>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</si>
  <si>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</si>
  <si>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</si>
  <si>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</si>
  <si>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</si>
  <si>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</si>
  <si>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</si>
  <si>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</si>
  <si>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</si>
  <si>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</si>
  <si>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</si>
  <si>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</si>
  <si>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</si>
  <si>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</si>
  <si>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</si>
  <si>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</si>
  <si>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Nguyễn văn Thao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</si>
  <si>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</si>
  <si>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</si>
  <si>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</si>
  <si>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</si>
  <si>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</si>
  <si>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</si>
  <si>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</si>
  <si>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</si>
  <si>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</si>
  <si>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</si>
  <si>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</si>
  <si>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Thị Cua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</si>
  <si>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</si>
  <si>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</si>
  <si>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</si>
  <si>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</si>
  <si>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</si>
  <si>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</si>
  <si>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</si>
  <si>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</si>
  <si>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</si>
  <si>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</si>
  <si>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</si>
  <si>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</si>
  <si>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</si>
  <si>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</si>
  <si>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</si>
  <si>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</si>
  <si>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</si>
  <si>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</si>
  <si>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</si>
  <si>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</si>
  <si>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</si>
  <si>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</si>
  <si>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</si>
  <si>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</si>
  <si>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</si>
  <si>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</si>
  <si>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</si>
  <si>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</si>
  <si>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</si>
  <si>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</si>
  <si>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</si>
  <si>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</si>
  <si>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</si>
  <si>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</si>
  <si>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</si>
  <si>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</si>
  <si>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</si>
  <si>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</si>
  <si>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</si>
  <si>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</si>
  <si>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</si>
  <si>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</si>
  <si>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</si>
  <si>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Trần Dương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</si>
  <si>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</si>
  <si>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</si>
  <si>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</si>
  <si>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</si>
  <si>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</si>
  <si>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</si>
  <si>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</si>
  <si>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</si>
  <si>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</si>
  <si>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</si>
  <si>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</si>
  <si>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</si>
  <si>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</si>
  <si>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</si>
  <si>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</si>
  <si>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</si>
  <si>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</si>
  <si>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</si>
  <si>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</si>
  <si>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</si>
  <si>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</si>
  <si>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</si>
  <si>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</si>
  <si>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Trần Đệ</t>
  </si>
  <si>
    <t>Lê Thị Chậm</t>
  </si>
  <si>
    <t xml:space="preserve">                                     Cam Lộ, ngày      tháng   6 năm  2017</t>
  </si>
  <si>
    <t>chếtt5</t>
  </si>
  <si>
    <t>nd</t>
  </si>
  <si>
    <t>cắt</t>
  </si>
  <si>
    <t>bà Thảo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</si>
  <si>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</si>
  <si>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</si>
  <si>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</si>
  <si>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</si>
  <si>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</si>
  <si>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</si>
  <si>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</si>
  <si>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</si>
  <si>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chết</t>
  </si>
  <si>
    <r>
      <t xml:space="preserve">(Số tiền bằng chữ: </t>
    </r>
    <r>
      <rPr>
        <b/>
        <i/>
        <sz val="12"/>
        <color indexed="8"/>
        <rFont val="Times New Roman"/>
        <family val="1"/>
      </rPr>
      <t xml:space="preserve"> Bảy mươi sáu triệu,  hai trăm bảy mươi lăm  ngàn đồng chẵn)</t>
    </r>
  </si>
  <si>
    <t>Nguyễn Tiến Lợi</t>
  </si>
  <si>
    <t xml:space="preserve">                                  Cam Lộ, ngày  08  tháng  6   năm 2017</t>
  </si>
  <si>
    <t>Tháng  6  năm  2017</t>
  </si>
  <si>
    <t>cắt ND</t>
  </si>
  <si>
    <t>ông Sỏi</t>
  </si>
  <si>
    <t xml:space="preserve">Người KTĐBN cao tuổi </t>
  </si>
  <si>
    <t>Người KTĐBN trẻ em</t>
  </si>
  <si>
    <t>Người KT ĐBN</t>
  </si>
  <si>
    <t xml:space="preserve">       Người KTN cao tuổi</t>
  </si>
  <si>
    <t xml:space="preserve">     Người KTN trẻ em</t>
  </si>
  <si>
    <t xml:space="preserve">          Người khuyết tật nặng</t>
  </si>
  <si>
    <t>Phan Ngọc Sơn (MTP: Hoàng Thị Trừu)</t>
  </si>
  <si>
    <t>Phan Xá</t>
  </si>
  <si>
    <t>Nguyễn Công Trung (MTP: Ng Thị Viện)</t>
  </si>
  <si>
    <t>Tân Định</t>
  </si>
  <si>
    <t>Lê Hữu Tuấn (MTP: Trần Thị Mùng)</t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</si>
  <si>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ba mươi chín triệu, không trăm năm mươi  ngàn đồng</t>
    </r>
    <r>
      <rPr>
        <i/>
        <sz val="12"/>
        <color indexed="8"/>
        <rFont val="Times New Roman"/>
        <family val="1"/>
      </rPr>
      <t>)</t>
    </r>
  </si>
  <si>
    <t>Nguyễn Văn Thi (MTP: Mai Thị Hạnh)</t>
  </si>
  <si>
    <t xml:space="preserve">                                    Cam Lộ, ngày   08  tháng  6  năm  2017</t>
  </si>
  <si>
    <t>(Số tiền bằng chữ: Một trăm lẽ sáu triệu, hai trăm bốn mươi lăm ngàn đồng)</t>
  </si>
  <si>
    <t>Nguyễn Thị Huệ (MTP: Trần Viết Hoài)</t>
  </si>
  <si>
    <t>Lê Hải Đăng ( MTP: Lê Thị Thạnh)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</si>
  <si>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</si>
  <si>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</si>
  <si>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</si>
  <si>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</si>
  <si>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</si>
  <si>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</si>
  <si>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</si>
  <si>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</si>
  <si>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</si>
  <si>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</si>
  <si>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</si>
  <si>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</si>
  <si>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</si>
  <si>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</si>
  <si>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</si>
  <si>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</si>
  <si>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</si>
  <si>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</si>
  <si>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</si>
  <si>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</si>
  <si>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</si>
  <si>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</si>
  <si>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</si>
  <si>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</si>
  <si>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Thị trấn Cam Lộ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</si>
  <si>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</si>
  <si>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</si>
  <si>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</si>
  <si>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</si>
  <si>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</si>
  <si>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</si>
  <si>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</si>
  <si>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</si>
  <si>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</si>
  <si>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</si>
  <si>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</si>
  <si>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</si>
  <si>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</si>
  <si>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</si>
  <si>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</si>
  <si>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</si>
  <si>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</si>
  <si>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</si>
  <si>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Nguyễn Thị Tuỳ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</si>
  <si>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</si>
  <si>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</si>
  <si>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</si>
  <si>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</si>
  <si>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</si>
  <si>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</si>
  <si>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</si>
  <si>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</si>
  <si>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</si>
  <si>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</si>
  <si>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</si>
  <si>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</si>
  <si>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</si>
  <si>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</si>
  <si>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</si>
  <si>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</si>
  <si>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</si>
  <si>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</si>
  <si>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</si>
  <si>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</si>
  <si>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</si>
  <si>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</si>
  <si>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</si>
  <si>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</si>
  <si>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</si>
  <si>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</si>
  <si>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</si>
  <si>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</si>
  <si>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</si>
  <si>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</si>
  <si>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</si>
  <si>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</si>
  <si>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</si>
  <si>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</si>
  <si>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</si>
  <si>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</si>
  <si>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</si>
  <si>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</si>
  <si>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</si>
  <si>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</si>
  <si>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</si>
  <si>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</si>
  <si>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</si>
  <si>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</si>
  <si>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</si>
  <si>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</si>
  <si>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</si>
  <si>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</si>
  <si>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</si>
  <si>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</si>
  <si>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</si>
  <si>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</si>
  <si>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Đoàn Thị Lưu</t>
  </si>
  <si>
    <t>Phổ Lại</t>
  </si>
  <si>
    <t xml:space="preserve">Bùi Minh Dũng </t>
  </si>
  <si>
    <t>C.Thạch</t>
  </si>
  <si>
    <t xml:space="preserve">Lê Thị Bông </t>
  </si>
  <si>
    <t xml:space="preserve">Trần Thị Mùi </t>
  </si>
  <si>
    <t>Ng.Văn Đình Phú</t>
  </si>
  <si>
    <t>Nguyễn Thị Hiệp</t>
  </si>
  <si>
    <t>Dương.T. Diệu Ái</t>
  </si>
  <si>
    <t>K Đâu 1</t>
  </si>
  <si>
    <t xml:space="preserve">        Cao tuổi cô đơn từ đủ 80 trở lên</t>
  </si>
  <si>
    <t xml:space="preserve">         Cao tuổi từ đủ 80 tuổi trở lên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</si>
  <si>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</si>
  <si>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</si>
  <si>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</si>
  <si>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</si>
  <si>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</si>
  <si>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Đỗ Thị Liên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</si>
  <si>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</si>
  <si>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</si>
  <si>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</si>
  <si>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</si>
  <si>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</si>
  <si>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</si>
  <si>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</si>
  <si>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</si>
  <si>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</si>
  <si>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</si>
  <si>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</si>
  <si>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</si>
  <si>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</si>
  <si>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</si>
  <si>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</si>
  <si>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</si>
  <si>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</si>
  <si>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</si>
  <si>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</si>
  <si>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</si>
  <si>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</si>
  <si>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</si>
  <si>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</si>
  <si>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</si>
  <si>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</si>
  <si>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</si>
  <si>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</si>
  <si>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</si>
  <si>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</si>
  <si>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</si>
  <si>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</si>
  <si>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</si>
  <si>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</si>
  <si>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</si>
  <si>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Kiều Thị Ka</t>
  </si>
  <si>
    <t>Nguyễn Thị Đĩu</t>
  </si>
  <si>
    <t>Bùi Thị Chắt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</si>
  <si>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</si>
  <si>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</si>
  <si>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</si>
  <si>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</si>
  <si>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</si>
  <si>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</si>
  <si>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</si>
  <si>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</si>
  <si>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</si>
  <si>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</si>
  <si>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</si>
  <si>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</si>
  <si>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</si>
  <si>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</si>
  <si>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</si>
  <si>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</si>
  <si>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</si>
  <si>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</si>
  <si>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</si>
  <si>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</si>
  <si>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</si>
  <si>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</si>
  <si>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</si>
  <si>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 xml:space="preserve">      Đơn thân nghèo nuôi 1 con nhỏ</t>
  </si>
  <si>
    <t xml:space="preserve">     Gia đình cá nhân nhận nuôi dưỡng TMC</t>
  </si>
  <si>
    <t xml:space="preserve">     Đơn thân nghèo nuôi 2 con nhỏ</t>
  </si>
  <si>
    <t>9*19</t>
  </si>
  <si>
    <t>10*19</t>
  </si>
  <si>
    <t>Bùi Liêm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</si>
  <si>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</si>
  <si>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</si>
  <si>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</si>
  <si>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</si>
  <si>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</si>
  <si>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</si>
  <si>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</si>
  <si>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</si>
  <si>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</si>
  <si>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</si>
  <si>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</si>
  <si>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</si>
  <si>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</si>
  <si>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</si>
  <si>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</si>
  <si>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</si>
  <si>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</si>
  <si>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</si>
  <si>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</si>
  <si>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</si>
  <si>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</si>
  <si>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</si>
  <si>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</si>
  <si>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</si>
  <si>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</si>
  <si>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Hoàng Thị Lân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</si>
  <si>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</si>
  <si>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</si>
  <si>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</si>
  <si>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</si>
  <si>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</si>
  <si>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</si>
  <si>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</si>
  <si>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</si>
  <si>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</si>
  <si>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</si>
  <si>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</si>
  <si>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</si>
  <si>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</si>
  <si>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</si>
  <si>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</si>
  <si>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</si>
  <si>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</si>
  <si>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</si>
  <si>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</si>
  <si>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</si>
  <si>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</si>
  <si>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</si>
  <si>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</si>
  <si>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</si>
  <si>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</si>
  <si>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</si>
  <si>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</si>
  <si>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</si>
  <si>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</si>
  <si>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</si>
  <si>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</si>
  <si>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</si>
  <si>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</si>
  <si>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</si>
  <si>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</si>
  <si>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</si>
  <si>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</si>
  <si>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</si>
  <si>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</si>
  <si>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</si>
  <si>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</si>
  <si>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</si>
  <si>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</si>
  <si>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</si>
  <si>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</si>
  <si>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</si>
  <si>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</si>
  <si>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</si>
  <si>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</si>
  <si>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</si>
  <si>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 xml:space="preserve">      Người Khuyết tật nặng :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</si>
  <si>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</si>
  <si>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</si>
  <si>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</si>
  <si>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</si>
  <si>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</si>
  <si>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</si>
  <si>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</si>
  <si>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</si>
  <si>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</si>
  <si>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</si>
  <si>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</si>
  <si>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</si>
  <si>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</si>
  <si>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</si>
  <si>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</si>
  <si>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</si>
  <si>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</si>
  <si>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</si>
  <si>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</si>
  <si>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</si>
  <si>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</si>
  <si>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</si>
  <si>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</si>
  <si>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</si>
  <si>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</si>
  <si>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</si>
  <si>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</si>
  <si>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</si>
  <si>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</si>
  <si>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</si>
  <si>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</si>
  <si>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</si>
  <si>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</si>
  <si>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</si>
  <si>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</si>
  <si>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</si>
  <si>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</si>
  <si>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</si>
  <si>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</si>
  <si>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</si>
  <si>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</si>
  <si>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</si>
  <si>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</si>
  <si>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</si>
  <si>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</si>
  <si>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</si>
  <si>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</si>
  <si>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</si>
  <si>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</si>
  <si>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</si>
  <si>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</si>
  <si>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</si>
  <si>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</si>
  <si>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</si>
  <si>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</si>
  <si>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</si>
  <si>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</si>
  <si>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</si>
  <si>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</si>
  <si>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</si>
  <si>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</si>
  <si>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</si>
  <si>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</si>
  <si>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</si>
  <si>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</si>
  <si>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</si>
  <si>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</si>
  <si>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</si>
  <si>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</si>
  <si>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</si>
  <si>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</si>
  <si>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</si>
  <si>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</si>
  <si>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</si>
  <si>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</si>
  <si>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</si>
  <si>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</si>
  <si>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</si>
  <si>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</si>
  <si>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60-80 Nghèo</t>
  </si>
  <si>
    <t xml:space="preserve">        Người cao tuổi cô đơn  từ đủ 80 trở lên</t>
  </si>
  <si>
    <t xml:space="preserve">          Người từ đủ 80 tuổi trở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</si>
  <si>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</si>
  <si>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</si>
  <si>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</si>
  <si>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</si>
  <si>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</si>
  <si>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</si>
  <si>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</si>
  <si>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</si>
  <si>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</si>
  <si>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</si>
  <si>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</si>
  <si>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</si>
  <si>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</si>
  <si>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</si>
  <si>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</si>
  <si>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</si>
  <si>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</si>
  <si>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</si>
  <si>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</si>
  <si>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</si>
  <si>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</si>
  <si>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</si>
  <si>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</si>
  <si>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</si>
  <si>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</si>
  <si>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</si>
  <si>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</si>
  <si>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</si>
  <si>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</si>
  <si>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</si>
  <si>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</si>
  <si>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</si>
  <si>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</si>
  <si>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</si>
  <si>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</si>
  <si>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</si>
  <si>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</si>
  <si>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</si>
  <si>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</si>
  <si>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</si>
  <si>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</si>
  <si>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</si>
  <si>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</si>
  <si>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</si>
  <si>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</si>
  <si>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</si>
  <si>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</si>
  <si>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</si>
  <si>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</si>
  <si>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</si>
  <si>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</si>
  <si>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</si>
  <si>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</si>
  <si>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</si>
  <si>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</si>
  <si>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</si>
  <si>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</si>
  <si>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</si>
  <si>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</si>
  <si>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</si>
  <si>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</si>
  <si>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</si>
  <si>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</si>
  <si>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</si>
  <si>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</si>
  <si>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</si>
  <si>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</si>
  <si>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</si>
  <si>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</si>
  <si>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</si>
  <si>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</si>
  <si>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</si>
  <si>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</si>
  <si>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</si>
  <si>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</si>
  <si>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</si>
  <si>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</si>
  <si>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</si>
  <si>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</si>
  <si>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</si>
  <si>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</si>
  <si>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</si>
  <si>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</si>
  <si>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</si>
  <si>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Trần Thị Chí Hiệp</t>
  </si>
  <si>
    <t>Hoàng Thị  Liên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</si>
  <si>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</si>
  <si>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</si>
  <si>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</si>
  <si>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</si>
  <si>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</si>
  <si>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</si>
  <si>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</si>
  <si>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</si>
  <si>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</si>
  <si>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</si>
  <si>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</si>
  <si>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</si>
  <si>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Thị   Thảo</t>
  </si>
  <si>
    <t>Hoàng  Minh  Tín</t>
  </si>
  <si>
    <t>Nguyễn Thị Mạnh</t>
  </si>
  <si>
    <t>Nguyễn Thị Lớn</t>
  </si>
  <si>
    <t>Lê  Thị  Toàn</t>
  </si>
  <si>
    <t>C/Phú 1</t>
  </si>
  <si>
    <t>Nguyễn Thị  Thí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</si>
  <si>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</si>
  <si>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</si>
  <si>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</si>
  <si>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</si>
  <si>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</si>
  <si>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</si>
  <si>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</si>
  <si>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</si>
  <si>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</si>
  <si>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</si>
  <si>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</si>
  <si>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</si>
  <si>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</si>
  <si>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</si>
  <si>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</si>
  <si>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</si>
  <si>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Người Cao tuổi cô đơn 60-80 T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</si>
  <si>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</si>
  <si>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</si>
  <si>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</si>
  <si>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</si>
  <si>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</si>
  <si>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</si>
  <si>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</si>
  <si>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</si>
  <si>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</si>
  <si>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</si>
  <si>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</si>
  <si>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</si>
  <si>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</si>
  <si>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</si>
  <si>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</si>
  <si>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</si>
  <si>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</si>
  <si>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</si>
  <si>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</si>
  <si>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</si>
  <si>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</si>
  <si>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</si>
  <si>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</si>
  <si>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</si>
  <si>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</si>
  <si>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</si>
  <si>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</si>
  <si>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</si>
  <si>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</si>
  <si>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</si>
  <si>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</si>
  <si>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</si>
  <si>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</si>
  <si>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</si>
  <si>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</si>
  <si>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</si>
  <si>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</si>
  <si>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</si>
  <si>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</si>
  <si>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</si>
  <si>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</si>
  <si>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</si>
  <si>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</si>
  <si>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</si>
  <si>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</si>
  <si>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</si>
  <si>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</si>
  <si>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</si>
  <si>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</si>
  <si>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</si>
  <si>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</si>
  <si>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Tăng Luyến</t>
  </si>
  <si>
    <t>Thái Thị Thạnh</t>
  </si>
  <si>
    <t>Lê Việt Hoàng</t>
  </si>
  <si>
    <t>Đổ Thị Xuân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</si>
  <si>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</si>
  <si>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</si>
  <si>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</si>
  <si>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</si>
  <si>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</si>
  <si>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</si>
  <si>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</si>
  <si>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</si>
  <si>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</si>
  <si>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</si>
  <si>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</si>
  <si>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</si>
  <si>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</si>
  <si>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</si>
  <si>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</si>
  <si>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</si>
  <si>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</si>
  <si>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</si>
  <si>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</si>
  <si>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</si>
  <si>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</si>
  <si>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 Nghĩa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</si>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</sst>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7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i/>
      <sz val="14"/>
      <color indexed="10"/>
      <name val="Times New Roman"/>
      <family val="1"/>
    </font>
    <font>
      <sz val="11"/>
      <color indexed="10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Arial"/>
      <family val="2"/>
    </font>
    <font>
      <i/>
      <sz val="8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83">
    <xf numFmtId="0" fontId="0" fillId="0" borderId="0" xfId="0" applyAlignment="1">
      <alignment/>
    </xf>
    <xf numFmtId="0" fontId="0" fillId="0" borderId="1" xfId="23" applyFont="1" applyBorder="1" applyAlignment="1">
      <alignment vertical="top" wrapText="1"/>
      <protection/>
    </xf>
    <xf numFmtId="0" fontId="0" fillId="0" borderId="2" xfId="23" applyFont="1" applyBorder="1" applyAlignment="1">
      <alignment vertical="top" wrapText="1"/>
      <protection/>
    </xf>
    <xf numFmtId="0" fontId="0" fillId="0" borderId="3" xfId="23" applyFont="1" applyBorder="1" applyAlignment="1">
      <alignment vertical="top" wrapText="1"/>
      <protection/>
    </xf>
    <xf numFmtId="0" fontId="9" fillId="0" borderId="1" xfId="23" applyFont="1" applyBorder="1" applyAlignment="1">
      <alignment vertical="top" wrapText="1"/>
      <protection/>
    </xf>
    <xf numFmtId="0" fontId="13" fillId="0" borderId="1" xfId="23" applyFont="1" applyBorder="1" applyAlignment="1">
      <alignment vertical="top" wrapText="1"/>
      <protection/>
    </xf>
    <xf numFmtId="0" fontId="9" fillId="0" borderId="3" xfId="23" applyFont="1" applyBorder="1" applyAlignment="1">
      <alignment vertical="top" wrapText="1"/>
      <protection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wrapText="1"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10" xfId="23" applyFont="1" applyBorder="1" applyAlignment="1">
      <alignment horizontal="center" vertical="top" wrapText="1"/>
      <protection/>
    </xf>
    <xf numFmtId="0" fontId="0" fillId="0" borderId="1" xfId="0" applyFont="1" applyBorder="1" applyAlignment="1">
      <alignment vertical="top" wrapText="1"/>
    </xf>
    <xf numFmtId="0" fontId="0" fillId="0" borderId="1" xfId="23" applyFont="1" applyBorder="1" applyAlignment="1">
      <alignment horizontal="center" vertical="top" wrapText="1"/>
      <protection/>
    </xf>
    <xf numFmtId="0" fontId="0" fillId="0" borderId="1" xfId="23" applyFont="1" applyBorder="1" applyAlignment="1">
      <alignment horizontal="left" vertical="top" wrapText="1"/>
      <protection/>
    </xf>
    <xf numFmtId="3" fontId="0" fillId="0" borderId="1" xfId="23" applyNumberFormat="1" applyFont="1" applyBorder="1" applyAlignment="1">
      <alignment horizontal="right" vertical="top" wrapText="1"/>
      <protection/>
    </xf>
    <xf numFmtId="3" fontId="9" fillId="0" borderId="9" xfId="23" applyNumberFormat="1" applyFont="1" applyBorder="1" applyAlignment="1">
      <alignment horizontal="right" vertical="top" wrapText="1"/>
      <protection/>
    </xf>
    <xf numFmtId="0" fontId="0" fillId="0" borderId="11" xfId="0" applyFont="1" applyFill="1" applyBorder="1" applyAlignment="1">
      <alignment horizontal="justify" vertical="top" wrapText="1"/>
    </xf>
    <xf numFmtId="0" fontId="9" fillId="0" borderId="12" xfId="23" applyFont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/>
    </xf>
    <xf numFmtId="0" fontId="0" fillId="0" borderId="10" xfId="23" applyFont="1" applyBorder="1" applyAlignment="1">
      <alignment vertical="top" wrapText="1"/>
      <protection/>
    </xf>
    <xf numFmtId="0" fontId="0" fillId="0" borderId="12" xfId="23" applyFont="1" applyBorder="1" applyAlignment="1">
      <alignment vertical="top" wrapText="1"/>
      <protection/>
    </xf>
    <xf numFmtId="0" fontId="0" fillId="0" borderId="13" xfId="23" applyFont="1" applyBorder="1" applyAlignment="1">
      <alignment vertical="top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/>
    </xf>
    <xf numFmtId="0" fontId="8" fillId="0" borderId="0" xfId="0" applyFont="1" applyFill="1" applyAlignment="1">
      <alignment horizontal="center" vertical="center"/>
    </xf>
    <xf numFmtId="38" fontId="7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0" fontId="9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8" fontId="7" fillId="0" borderId="0" xfId="22" applyNumberFormat="1" applyFont="1" applyFill="1" applyAlignment="1">
      <alignment horizontal="right"/>
      <protection/>
    </xf>
    <xf numFmtId="3" fontId="0" fillId="0" borderId="1" xfId="21" applyNumberFormat="1" applyFont="1" applyFill="1" applyBorder="1" applyAlignment="1">
      <alignment horizontal="right"/>
      <protection/>
    </xf>
    <xf numFmtId="0" fontId="8" fillId="0" borderId="1" xfId="21" applyFont="1" applyFill="1" applyBorder="1">
      <alignment/>
      <protection/>
    </xf>
    <xf numFmtId="0" fontId="9" fillId="0" borderId="6" xfId="21" applyFont="1" applyFill="1" applyBorder="1" applyAlignment="1">
      <alignment horizontal="center"/>
      <protection/>
    </xf>
    <xf numFmtId="0" fontId="11" fillId="0" borderId="14" xfId="21" applyFont="1" applyFill="1" applyBorder="1">
      <alignment/>
      <protection/>
    </xf>
    <xf numFmtId="0" fontId="11" fillId="0" borderId="9" xfId="21" applyFont="1" applyFill="1" applyBorder="1">
      <alignment/>
      <protection/>
    </xf>
    <xf numFmtId="3" fontId="0" fillId="0" borderId="9" xfId="21" applyNumberFormat="1" applyFont="1" applyFill="1" applyBorder="1" applyAlignment="1">
      <alignment horizontal="right"/>
      <protection/>
    </xf>
    <xf numFmtId="0" fontId="8" fillId="0" borderId="9" xfId="21" applyFont="1" applyFill="1" applyBorder="1">
      <alignment/>
      <protection/>
    </xf>
    <xf numFmtId="0" fontId="0" fillId="0" borderId="6" xfId="21" applyFont="1" applyFill="1" applyBorder="1" applyAlignment="1">
      <alignment horizontal="center"/>
      <protection/>
    </xf>
    <xf numFmtId="3" fontId="0" fillId="0" borderId="6" xfId="21" applyNumberFormat="1" applyFont="1" applyFill="1" applyBorder="1" applyAlignment="1">
      <alignment horizontal="right"/>
      <protection/>
    </xf>
    <xf numFmtId="0" fontId="8" fillId="0" borderId="6" xfId="21" applyFont="1" applyFill="1" applyBorder="1">
      <alignment/>
      <protection/>
    </xf>
    <xf numFmtId="0" fontId="9" fillId="0" borderId="12" xfId="21" applyFont="1" applyFill="1" applyBorder="1" applyAlignment="1">
      <alignment horizontal="center"/>
      <protection/>
    </xf>
    <xf numFmtId="0" fontId="0" fillId="0" borderId="9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 horizontal="right"/>
      <protection/>
    </xf>
    <xf numFmtId="0" fontId="8" fillId="0" borderId="15" xfId="21" applyFont="1" applyFill="1" applyBorder="1">
      <alignment/>
      <protection/>
    </xf>
    <xf numFmtId="0" fontId="8" fillId="0" borderId="16" xfId="21" applyFont="1" applyFill="1" applyBorder="1">
      <alignment/>
      <protection/>
    </xf>
    <xf numFmtId="0" fontId="9" fillId="0" borderId="10" xfId="21" applyFont="1" applyFill="1" applyBorder="1" applyAlignment="1">
      <alignment horizontal="center"/>
      <protection/>
    </xf>
    <xf numFmtId="3" fontId="0" fillId="0" borderId="17" xfId="21" applyNumberFormat="1" applyFont="1" applyFill="1" applyBorder="1" applyAlignment="1">
      <alignment horizontal="right"/>
      <protection/>
    </xf>
    <xf numFmtId="3" fontId="0" fillId="0" borderId="4" xfId="21" applyNumberFormat="1" applyFont="1" applyFill="1" applyBorder="1" applyAlignment="1">
      <alignment horizontal="right"/>
      <protection/>
    </xf>
    <xf numFmtId="0" fontId="8" fillId="0" borderId="18" xfId="21" applyFont="1" applyFill="1" applyBorder="1">
      <alignment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4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5" xfId="21" applyFont="1" applyFill="1" applyBorder="1">
      <alignment/>
      <protection/>
    </xf>
    <xf numFmtId="3" fontId="0" fillId="0" borderId="15" xfId="21" applyNumberFormat="1" applyFont="1" applyFill="1" applyBorder="1" applyAlignment="1">
      <alignment horizontal="right"/>
      <protection/>
    </xf>
    <xf numFmtId="0" fontId="0" fillId="0" borderId="6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0" fontId="9" fillId="0" borderId="1" xfId="21" applyFont="1" applyFill="1" applyBorder="1" applyAlignment="1">
      <alignment horizontal="center"/>
      <protection/>
    </xf>
    <xf numFmtId="0" fontId="11" fillId="0" borderId="1" xfId="21" applyFont="1" applyFill="1" applyBorder="1">
      <alignment/>
      <protection/>
    </xf>
    <xf numFmtId="0" fontId="0" fillId="0" borderId="20" xfId="21" applyFont="1" applyFill="1" applyBorder="1">
      <alignment/>
      <protection/>
    </xf>
    <xf numFmtId="3" fontId="0" fillId="0" borderId="21" xfId="21" applyNumberFormat="1" applyFont="1" applyFill="1" applyBorder="1" applyAlignment="1">
      <alignment horizontal="right"/>
      <protection/>
    </xf>
    <xf numFmtId="0" fontId="8" fillId="0" borderId="22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3" fontId="0" fillId="0" borderId="23" xfId="21" applyNumberFormat="1" applyFont="1" applyFill="1" applyBorder="1" applyAlignment="1">
      <alignment horizontal="right"/>
      <protection/>
    </xf>
    <xf numFmtId="0" fontId="0" fillId="0" borderId="24" xfId="21" applyFont="1" applyFill="1" applyBorder="1">
      <alignment/>
      <protection/>
    </xf>
    <xf numFmtId="3" fontId="0" fillId="0" borderId="7" xfId="21" applyNumberFormat="1" applyFont="1" applyFill="1" applyBorder="1" applyAlignment="1">
      <alignment horizontal="right"/>
      <protection/>
    </xf>
    <xf numFmtId="0" fontId="0" fillId="0" borderId="25" xfId="21" applyFont="1" applyFill="1" applyBorder="1">
      <alignment/>
      <protection/>
    </xf>
    <xf numFmtId="0" fontId="0" fillId="0" borderId="19" xfId="21" applyFont="1" applyFill="1" applyBorder="1">
      <alignment/>
      <protection/>
    </xf>
    <xf numFmtId="0" fontId="8" fillId="0" borderId="5" xfId="21" applyFont="1" applyFill="1" applyBorder="1">
      <alignment/>
      <protection/>
    </xf>
    <xf numFmtId="0" fontId="12" fillId="0" borderId="17" xfId="2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3" fontId="0" fillId="0" borderId="5" xfId="21" applyNumberFormat="1" applyFont="1" applyFill="1" applyBorder="1" applyAlignment="1">
      <alignment horizontal="right"/>
      <protection/>
    </xf>
    <xf numFmtId="0" fontId="0" fillId="0" borderId="2" xfId="21" applyFont="1" applyFill="1" applyBorder="1">
      <alignment/>
      <protection/>
    </xf>
    <xf numFmtId="3" fontId="0" fillId="0" borderId="5" xfId="2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9" fillId="0" borderId="2" xfId="21" applyFont="1" applyFill="1" applyBorder="1" applyAlignment="1">
      <alignment horizontal="center"/>
      <protection/>
    </xf>
    <xf numFmtId="0" fontId="11" fillId="0" borderId="2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3" fontId="0" fillId="0" borderId="26" xfId="21" applyNumberFormat="1" applyFont="1" applyFill="1" applyBorder="1" applyAlignment="1">
      <alignment horizontal="right"/>
      <protection/>
    </xf>
    <xf numFmtId="0" fontId="8" fillId="0" borderId="26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0" fontId="11" fillId="0" borderId="28" xfId="21" applyFont="1" applyFill="1" applyBorder="1">
      <alignment/>
      <protection/>
    </xf>
    <xf numFmtId="0" fontId="0" fillId="0" borderId="17" xfId="21" applyFont="1" applyFill="1" applyBorder="1">
      <alignment/>
      <protection/>
    </xf>
    <xf numFmtId="0" fontId="0" fillId="0" borderId="26" xfId="21" applyFont="1" applyFill="1" applyBorder="1">
      <alignment/>
      <protection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justify" vertical="top" wrapText="1"/>
    </xf>
    <xf numFmtId="3" fontId="0" fillId="0" borderId="11" xfId="21" applyNumberFormat="1" applyFont="1" applyFill="1" applyBorder="1" applyAlignment="1">
      <alignment horizontal="right"/>
      <protection/>
    </xf>
    <xf numFmtId="3" fontId="0" fillId="0" borderId="11" xfId="21" applyNumberFormat="1" applyFont="1" applyFill="1" applyBorder="1" applyAlignment="1">
      <alignment horizontal="right" vertical="center"/>
      <protection/>
    </xf>
    <xf numFmtId="3" fontId="0" fillId="0" borderId="9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0" fillId="0" borderId="5" xfId="21" applyFont="1" applyFill="1" applyBorder="1" applyAlignment="1">
      <alignment horizontal="center"/>
      <protection/>
    </xf>
    <xf numFmtId="0" fontId="15" fillId="0" borderId="9" xfId="21" applyFont="1" applyFill="1" applyBorder="1">
      <alignment/>
      <protection/>
    </xf>
    <xf numFmtId="0" fontId="0" fillId="0" borderId="21" xfId="21" applyFont="1" applyFill="1" applyBorder="1" applyAlignment="1">
      <alignment horizontal="center"/>
      <protection/>
    </xf>
    <xf numFmtId="3" fontId="0" fillId="0" borderId="21" xfId="21" applyNumberFormat="1" applyFont="1" applyFill="1" applyBorder="1" applyAlignment="1">
      <alignment horizontal="center"/>
      <protection/>
    </xf>
    <xf numFmtId="3" fontId="0" fillId="0" borderId="9" xfId="21" applyNumberFormat="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/>
      <protection/>
    </xf>
    <xf numFmtId="0" fontId="11" fillId="0" borderId="12" xfId="21" applyFont="1" applyFill="1" applyBorder="1">
      <alignment/>
      <protection/>
    </xf>
    <xf numFmtId="0" fontId="8" fillId="0" borderId="23" xfId="21" applyFont="1" applyFill="1" applyBorder="1">
      <alignment/>
      <protection/>
    </xf>
    <xf numFmtId="0" fontId="0" fillId="0" borderId="4" xfId="0" applyFont="1" applyFill="1" applyBorder="1" applyAlignment="1">
      <alignment horizontal="center" vertical="center" wrapText="1"/>
    </xf>
    <xf numFmtId="3" fontId="0" fillId="0" borderId="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1" applyNumberFormat="1" applyFont="1" applyFill="1" applyBorder="1" applyAlignment="1">
      <alignment horizontal="center"/>
      <protection/>
    </xf>
    <xf numFmtId="3" fontId="9" fillId="0" borderId="26" xfId="21" applyNumberFormat="1" applyFont="1" applyFill="1" applyBorder="1" applyAlignment="1">
      <alignment horizontal="right"/>
      <protection/>
    </xf>
    <xf numFmtId="3" fontId="9" fillId="0" borderId="17" xfId="21" applyNumberFormat="1" applyFont="1" applyFill="1" applyBorder="1" applyAlignment="1">
      <alignment horizontal="right"/>
      <protection/>
    </xf>
    <xf numFmtId="0" fontId="15" fillId="0" borderId="4" xfId="21" applyFont="1" applyFill="1" applyBorder="1" applyAlignment="1">
      <alignment horizontal="right"/>
      <protection/>
    </xf>
    <xf numFmtId="0" fontId="13" fillId="0" borderId="4" xfId="21" applyFont="1" applyFill="1" applyBorder="1" applyAlignment="1">
      <alignment horizontal="right"/>
      <protection/>
    </xf>
    <xf numFmtId="17" fontId="15" fillId="0" borderId="4" xfId="21" applyNumberFormat="1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right" wrapText="1"/>
    </xf>
    <xf numFmtId="3" fontId="0" fillId="0" borderId="29" xfId="21" applyNumberFormat="1" applyFont="1" applyFill="1" applyBorder="1" applyAlignment="1">
      <alignment horizontal="right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justify" vertical="top" wrapText="1"/>
    </xf>
    <xf numFmtId="0" fontId="8" fillId="0" borderId="14" xfId="21" applyFont="1" applyFill="1" applyBorder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vertical="top" wrapText="1"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/>
      <protection/>
    </xf>
    <xf numFmtId="3" fontId="9" fillId="0" borderId="4" xfId="21" applyNumberFormat="1" applyFont="1" applyFill="1" applyBorder="1" applyAlignment="1">
      <alignment horizontal="right"/>
      <protection/>
    </xf>
    <xf numFmtId="0" fontId="5" fillId="0" borderId="3" xfId="23" applyFont="1" applyBorder="1" applyAlignment="1">
      <alignment vertical="top" wrapText="1"/>
      <protection/>
    </xf>
    <xf numFmtId="3" fontId="9" fillId="0" borderId="12" xfId="0" applyNumberFormat="1" applyFont="1" applyBorder="1" applyAlignment="1">
      <alignment/>
    </xf>
    <xf numFmtId="38" fontId="9" fillId="0" borderId="0" xfId="21" applyNumberFormat="1" applyFont="1" applyFill="1" applyAlignment="1">
      <alignment horizontal="right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3" fontId="0" fillId="0" borderId="7" xfId="21" applyNumberFormat="1" applyFont="1" applyFill="1" applyBorder="1" applyAlignment="1">
      <alignment horizontal="right" vertical="center"/>
      <protection/>
    </xf>
    <xf numFmtId="0" fontId="29" fillId="0" borderId="5" xfId="21" applyFont="1" applyFill="1" applyBorder="1">
      <alignment/>
      <protection/>
    </xf>
    <xf numFmtId="0" fontId="29" fillId="0" borderId="5" xfId="21" applyFont="1" applyFill="1" applyBorder="1" applyAlignment="1">
      <alignment horizontal="center" vertical="center"/>
      <protection/>
    </xf>
    <xf numFmtId="38" fontId="9" fillId="0" borderId="0" xfId="22" applyNumberFormat="1" applyFont="1" applyFill="1" applyAlignment="1">
      <alignment/>
      <protection/>
    </xf>
    <xf numFmtId="38" fontId="15" fillId="0" borderId="0" xfId="22" applyNumberFormat="1" applyFont="1" applyFill="1" applyAlignment="1">
      <alignment horizontal="right"/>
      <protection/>
    </xf>
    <xf numFmtId="3" fontId="0" fillId="0" borderId="1" xfId="0" applyNumberFormat="1" applyFont="1" applyBorder="1" applyAlignment="1">
      <alignment horizontal="center" wrapText="1"/>
    </xf>
    <xf numFmtId="3" fontId="9" fillId="0" borderId="1" xfId="21" applyNumberFormat="1" applyFont="1" applyFill="1" applyBorder="1" applyAlignment="1">
      <alignment horizont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0" fontId="9" fillId="0" borderId="1" xfId="21" applyFont="1" applyFill="1" applyBorder="1">
      <alignment/>
      <protection/>
    </xf>
    <xf numFmtId="3" fontId="21" fillId="0" borderId="12" xfId="0" applyNumberFormat="1" applyFont="1" applyBorder="1" applyAlignment="1">
      <alignment/>
    </xf>
    <xf numFmtId="0" fontId="21" fillId="0" borderId="10" xfId="23" applyFont="1" applyBorder="1" applyAlignment="1">
      <alignment vertical="top" wrapText="1"/>
      <protection/>
    </xf>
    <xf numFmtId="0" fontId="17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164" fontId="17" fillId="0" borderId="1" xfId="15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64" fontId="17" fillId="0" borderId="12" xfId="15" applyNumberFormat="1" applyFont="1" applyBorder="1" applyAlignment="1">
      <alignment/>
    </xf>
    <xf numFmtId="1" fontId="17" fillId="0" borderId="16" xfId="0" applyNumberFormat="1" applyFont="1" applyBorder="1" applyAlignment="1">
      <alignment/>
    </xf>
    <xf numFmtId="0" fontId="31" fillId="0" borderId="0" xfId="0" applyFont="1" applyAlignment="1">
      <alignment/>
    </xf>
    <xf numFmtId="164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8" fontId="32" fillId="0" borderId="0" xfId="22" applyNumberFormat="1" applyFont="1" applyFill="1" applyAlignment="1">
      <alignment horizontal="left"/>
      <protection/>
    </xf>
    <xf numFmtId="0" fontId="18" fillId="0" borderId="0" xfId="0" applyFont="1" applyAlignment="1">
      <alignment horizontal="center"/>
    </xf>
    <xf numFmtId="38" fontId="32" fillId="0" borderId="0" xfId="22" applyNumberFormat="1" applyFont="1" applyFill="1" applyAlignment="1">
      <alignment horizontal="left"/>
      <protection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2" xfId="15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33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" xfId="0" applyFont="1" applyBorder="1" applyAlignment="1">
      <alignment/>
    </xf>
    <xf numFmtId="0" fontId="31" fillId="0" borderId="1" xfId="0" applyFont="1" applyBorder="1" applyAlignment="1">
      <alignment/>
    </xf>
    <xf numFmtId="1" fontId="17" fillId="0" borderId="1" xfId="0" applyNumberFormat="1" applyFont="1" applyFill="1" applyBorder="1" applyAlignment="1">
      <alignment/>
    </xf>
    <xf numFmtId="164" fontId="17" fillId="0" borderId="12" xfId="15" applyNumberFormat="1" applyFont="1" applyFill="1" applyBorder="1" applyAlignment="1">
      <alignment/>
    </xf>
    <xf numFmtId="164" fontId="34" fillId="0" borderId="1" xfId="15" applyNumberFormat="1" applyFont="1" applyBorder="1" applyAlignment="1">
      <alignment/>
    </xf>
    <xf numFmtId="1" fontId="34" fillId="0" borderId="1" xfId="0" applyNumberFormat="1" applyFont="1" applyBorder="1" applyAlignment="1">
      <alignment/>
    </xf>
    <xf numFmtId="164" fontId="34" fillId="0" borderId="12" xfId="15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0" fontId="17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3" fontId="17" fillId="0" borderId="0" xfId="0" applyNumberFormat="1" applyFont="1" applyAlignment="1">
      <alignment/>
    </xf>
    <xf numFmtId="0" fontId="31" fillId="0" borderId="16" xfId="0" applyFont="1" applyBorder="1" applyAlignment="1">
      <alignment/>
    </xf>
    <xf numFmtId="0" fontId="31" fillId="0" borderId="16" xfId="0" applyFont="1" applyFill="1" applyBorder="1" applyAlignment="1">
      <alignment/>
    </xf>
    <xf numFmtId="164" fontId="14" fillId="0" borderId="1" xfId="15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3" fontId="17" fillId="0" borderId="2" xfId="0" applyNumberFormat="1" applyFont="1" applyBorder="1" applyAlignment="1">
      <alignment/>
    </xf>
    <xf numFmtId="0" fontId="31" fillId="0" borderId="2" xfId="0" applyFont="1" applyBorder="1" applyAlignment="1">
      <alignment/>
    </xf>
    <xf numFmtId="3" fontId="14" fillId="0" borderId="1" xfId="0" applyNumberFormat="1" applyFont="1" applyBorder="1" applyAlignment="1">
      <alignment/>
    </xf>
    <xf numFmtId="38" fontId="32" fillId="0" borderId="0" xfId="21" applyNumberFormat="1" applyFont="1" applyFill="1" applyAlignment="1">
      <alignment/>
      <protection/>
    </xf>
    <xf numFmtId="0" fontId="18" fillId="0" borderId="0" xfId="21" applyNumberFormat="1" applyFont="1" applyFill="1" applyAlignment="1">
      <alignment horizontal="left"/>
      <protection/>
    </xf>
    <xf numFmtId="38" fontId="32" fillId="0" borderId="0" xfId="21" applyNumberFormat="1" applyFont="1" applyFill="1" applyAlignment="1">
      <alignment horizontal="left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1" applyFont="1" applyAlignment="1">
      <alignment/>
      <protection/>
    </xf>
    <xf numFmtId="164" fontId="17" fillId="0" borderId="0" xfId="15" applyNumberFormat="1" applyFont="1" applyBorder="1" applyAlignment="1">
      <alignment/>
    </xf>
    <xf numFmtId="38" fontId="15" fillId="0" borderId="0" xfId="22" applyNumberFormat="1" applyFont="1" applyFill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0" fillId="0" borderId="3" xfId="23" applyFont="1" applyBorder="1" applyAlignment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center"/>
    </xf>
    <xf numFmtId="3" fontId="0" fillId="0" borderId="1" xfId="21" applyNumberFormat="1" applyFont="1" applyFill="1" applyBorder="1" applyAlignment="1">
      <alignment horizontal="center"/>
      <protection/>
    </xf>
    <xf numFmtId="3" fontId="0" fillId="0" borderId="17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>
      <alignment/>
      <protection/>
    </xf>
    <xf numFmtId="3" fontId="0" fillId="0" borderId="15" xfId="21" applyNumberFormat="1" applyFont="1" applyFill="1" applyBorder="1" applyAlignment="1">
      <alignment horizontal="center"/>
      <protection/>
    </xf>
    <xf numFmtId="3" fontId="0" fillId="0" borderId="6" xfId="21" applyNumberFormat="1" applyFont="1" applyFill="1" applyBorder="1" applyAlignment="1">
      <alignment horizontal="center"/>
      <protection/>
    </xf>
    <xf numFmtId="3" fontId="0" fillId="0" borderId="23" xfId="21" applyNumberFormat="1" applyFont="1" applyFill="1" applyBorder="1" applyAlignment="1">
      <alignment horizontal="center"/>
      <protection/>
    </xf>
    <xf numFmtId="3" fontId="0" fillId="0" borderId="26" xfId="21" applyNumberFormat="1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3" fontId="0" fillId="0" borderId="14" xfId="21" applyNumberFormat="1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right" wrapText="1"/>
    </xf>
    <xf numFmtId="3" fontId="9" fillId="0" borderId="23" xfId="21" applyNumberFormat="1" applyFont="1" applyFill="1" applyBorder="1" applyAlignment="1">
      <alignment horizontal="right"/>
      <protection/>
    </xf>
    <xf numFmtId="3" fontId="0" fillId="0" borderId="7" xfId="21" applyNumberFormat="1" applyFont="1" applyFill="1" applyBorder="1" applyAlignment="1">
      <alignment horizontal="center"/>
      <protection/>
    </xf>
    <xf numFmtId="3" fontId="0" fillId="0" borderId="29" xfId="21" applyNumberFormat="1" applyFont="1" applyFill="1" applyBorder="1" applyAlignment="1">
      <alignment horizontal="center"/>
      <protection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3" fontId="9" fillId="0" borderId="19" xfId="21" applyNumberFormat="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3" fillId="0" borderId="0" xfId="21" applyFont="1" applyFill="1">
      <alignment/>
      <protection/>
    </xf>
    <xf numFmtId="0" fontId="35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/>
      <protection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15" xfId="23" applyFont="1" applyBorder="1" applyAlignment="1">
      <alignment vertical="top" wrapText="1"/>
      <protection/>
    </xf>
    <xf numFmtId="0" fontId="0" fillId="0" borderId="16" xfId="23" applyFont="1" applyBorder="1" applyAlignment="1">
      <alignment vertical="top" wrapText="1"/>
      <protection/>
    </xf>
    <xf numFmtId="0" fontId="16" fillId="0" borderId="1" xfId="21" applyFont="1" applyFill="1" applyBorder="1">
      <alignment/>
      <protection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38" fontId="14" fillId="0" borderId="0" xfId="22" applyNumberFormat="1" applyFont="1" applyFill="1" applyAlignment="1">
      <alignment horizontal="center"/>
      <protection/>
    </xf>
    <xf numFmtId="0" fontId="2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/>
    </xf>
    <xf numFmtId="0" fontId="14" fillId="0" borderId="0" xfId="22" applyNumberFormat="1" applyFont="1" applyFill="1" applyAlignment="1">
      <alignment horizontal="left"/>
      <protection/>
    </xf>
    <xf numFmtId="38" fontId="33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38" fontId="14" fillId="0" borderId="0" xfId="22" applyNumberFormat="1" applyFont="1" applyFill="1">
      <alignment/>
      <protection/>
    </xf>
    <xf numFmtId="38" fontId="37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>
      <alignment/>
      <protection/>
    </xf>
    <xf numFmtId="0" fontId="32" fillId="0" borderId="0" xfId="22" applyNumberFormat="1" applyFont="1" applyFill="1" applyAlignment="1">
      <alignment horizontal="left"/>
      <protection/>
    </xf>
    <xf numFmtId="38" fontId="32" fillId="0" borderId="0" xfId="22" applyNumberFormat="1" applyFont="1" applyFill="1" applyAlignment="1">
      <alignment horizontal="right"/>
      <protection/>
    </xf>
    <xf numFmtId="0" fontId="1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/>
    </xf>
    <xf numFmtId="17" fontId="39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/>
    </xf>
    <xf numFmtId="0" fontId="31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/>
    </xf>
    <xf numFmtId="164" fontId="17" fillId="0" borderId="1" xfId="15" applyNumberFormat="1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/>
    </xf>
    <xf numFmtId="0" fontId="17" fillId="0" borderId="12" xfId="0" applyFont="1" applyBorder="1" applyAlignment="1">
      <alignment horizontal="center" wrapText="1"/>
    </xf>
    <xf numFmtId="164" fontId="14" fillId="0" borderId="1" xfId="15" applyNumberFormat="1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7" fillId="0" borderId="12" xfId="0" applyFont="1" applyBorder="1" applyAlignment="1">
      <alignment horizontal="center" vertical="center" wrapText="1"/>
    </xf>
    <xf numFmtId="164" fontId="17" fillId="0" borderId="1" xfId="15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3" fontId="17" fillId="0" borderId="1" xfId="0" applyNumberFormat="1" applyFont="1" applyBorder="1" applyAlignment="1">
      <alignment horizontal="right" wrapText="1"/>
    </xf>
    <xf numFmtId="3" fontId="17" fillId="0" borderId="12" xfId="0" applyNumberFormat="1" applyFont="1" applyBorder="1" applyAlignment="1">
      <alignment/>
    </xf>
    <xf numFmtId="0" fontId="40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3" fontId="40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3" fontId="41" fillId="0" borderId="1" xfId="0" applyNumberFormat="1" applyFont="1" applyFill="1" applyBorder="1" applyAlignment="1">
      <alignment horizontal="right" vertical="center"/>
    </xf>
    <xf numFmtId="3" fontId="41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left" vertical="center"/>
    </xf>
    <xf numFmtId="3" fontId="40" fillId="0" borderId="1" xfId="0" applyNumberFormat="1" applyFont="1" applyFill="1" applyBorder="1" applyAlignment="1">
      <alignment horizontal="right" vertical="center"/>
    </xf>
    <xf numFmtId="17" fontId="42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31" fillId="0" borderId="15" xfId="0" applyFont="1" applyBorder="1" applyAlignment="1">
      <alignment/>
    </xf>
    <xf numFmtId="0" fontId="31" fillId="0" borderId="0" xfId="0" applyFont="1" applyAlignment="1">
      <alignment horizontal="center" vertical="center"/>
    </xf>
    <xf numFmtId="164" fontId="17" fillId="0" borderId="0" xfId="15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64" fontId="17" fillId="0" borderId="0" xfId="15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32" fillId="0" borderId="0" xfId="22" applyNumberFormat="1" applyFont="1" applyFill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38" fontId="32" fillId="0" borderId="0" xfId="22" applyNumberFormat="1" applyFont="1" applyFill="1" applyAlignment="1">
      <alignment horizontal="left" vertical="center"/>
      <protection/>
    </xf>
    <xf numFmtId="38" fontId="14" fillId="0" borderId="0" xfId="22" applyNumberFormat="1" applyFont="1" applyFill="1" applyAlignment="1">
      <alignment horizontal="right" vertical="center"/>
      <protection/>
    </xf>
    <xf numFmtId="38" fontId="33" fillId="0" borderId="0" xfId="22" applyNumberFormat="1" applyFont="1" applyFill="1" applyAlignment="1">
      <alignment horizontal="center" vertical="center"/>
      <protection/>
    </xf>
    <xf numFmtId="0" fontId="17" fillId="0" borderId="0" xfId="21" applyFont="1" applyAlignment="1">
      <alignment horizontal="left" vertical="center"/>
      <protection/>
    </xf>
    <xf numFmtId="38" fontId="18" fillId="0" borderId="0" xfId="0" applyNumberFormat="1" applyFont="1" applyFill="1" applyAlignment="1">
      <alignment horizontal="center" vertical="center"/>
    </xf>
    <xf numFmtId="0" fontId="17" fillId="0" borderId="0" xfId="21" applyNumberFormat="1" applyFont="1" applyFill="1" applyAlignment="1">
      <alignment horizontal="center" vertical="center"/>
      <protection/>
    </xf>
    <xf numFmtId="38" fontId="17" fillId="0" borderId="0" xfId="21" applyNumberFormat="1" applyFont="1" applyFill="1" applyAlignment="1">
      <alignment horizontal="center" vertical="center"/>
      <protection/>
    </xf>
    <xf numFmtId="38" fontId="14" fillId="0" borderId="0" xfId="21" applyNumberFormat="1" applyFont="1" applyFill="1" applyAlignment="1">
      <alignment horizontal="left" vertical="center"/>
      <protection/>
    </xf>
    <xf numFmtId="38" fontId="17" fillId="0" borderId="0" xfId="21" applyNumberFormat="1" applyFont="1" applyFill="1" applyAlignment="1">
      <alignment horizontal="right"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 applyAlignment="1">
      <alignment horizontal="right" vertical="center"/>
      <protection/>
    </xf>
    <xf numFmtId="3" fontId="17" fillId="0" borderId="0" xfId="21" applyNumberFormat="1" applyFont="1" applyAlignment="1">
      <alignment horizontal="right" vertical="center"/>
      <protection/>
    </xf>
    <xf numFmtId="3" fontId="17" fillId="0" borderId="0" xfId="21" applyNumberFormat="1" applyFont="1" applyAlignment="1">
      <alignment horizontal="center" vertical="center"/>
      <protection/>
    </xf>
    <xf numFmtId="3" fontId="10" fillId="0" borderId="4" xfId="21" applyNumberFormat="1" applyFont="1" applyFill="1" applyBorder="1" applyAlignment="1">
      <alignment horizontal="right"/>
      <protection/>
    </xf>
    <xf numFmtId="0" fontId="21" fillId="0" borderId="4" xfId="21" applyFont="1" applyFill="1" applyBorder="1" applyAlignment="1">
      <alignment horizontal="center"/>
      <protection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3" fontId="17" fillId="0" borderId="9" xfId="21" applyNumberFormat="1" applyFont="1" applyFill="1" applyBorder="1" applyAlignment="1">
      <alignment horizontal="center"/>
      <protection/>
    </xf>
    <xf numFmtId="3" fontId="17" fillId="0" borderId="6" xfId="21" applyNumberFormat="1" applyFont="1" applyFill="1" applyBorder="1" applyAlignment="1">
      <alignment horizontal="center"/>
      <protection/>
    </xf>
    <xf numFmtId="0" fontId="18" fillId="0" borderId="5" xfId="21" applyFont="1" applyFill="1" applyBorder="1">
      <alignment/>
      <protection/>
    </xf>
    <xf numFmtId="0" fontId="17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top" wrapText="1"/>
    </xf>
    <xf numFmtId="3" fontId="4" fillId="0" borderId="4" xfId="21" applyNumberFormat="1" applyFont="1" applyFill="1" applyBorder="1" applyAlignment="1">
      <alignment horizontal="right"/>
      <protection/>
    </xf>
    <xf numFmtId="3" fontId="4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8" fontId="43" fillId="0" borderId="0" xfId="21" applyNumberFormat="1" applyFont="1" applyFill="1" applyAlignment="1">
      <alignment horizontal="left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/>
      <protection/>
    </xf>
    <xf numFmtId="0" fontId="9" fillId="0" borderId="12" xfId="23" applyFont="1" applyBorder="1" applyAlignment="1">
      <alignment vertical="top" wrapText="1"/>
      <protection/>
    </xf>
    <xf numFmtId="0" fontId="0" fillId="0" borderId="15" xfId="0" applyFont="1" applyBorder="1" applyAlignment="1">
      <alignment horizontal="center" vertical="top" wrapText="1"/>
    </xf>
    <xf numFmtId="38" fontId="44" fillId="0" borderId="0" xfId="0" applyNumberFormat="1" applyFont="1" applyFill="1" applyAlignment="1">
      <alignment horizontal="right"/>
    </xf>
    <xf numFmtId="38" fontId="44" fillId="0" borderId="0" xfId="0" applyNumberFormat="1" applyFont="1" applyFill="1" applyAlignment="1">
      <alignment/>
    </xf>
    <xf numFmtId="38" fontId="45" fillId="0" borderId="0" xfId="0" applyNumberFormat="1" applyFont="1" applyFill="1" applyAlignment="1">
      <alignment horizontal="right"/>
    </xf>
    <xf numFmtId="0" fontId="45" fillId="0" borderId="0" xfId="21" applyFont="1" applyAlignment="1">
      <alignment horizontal="center" vertical="center"/>
      <protection/>
    </xf>
    <xf numFmtId="38" fontId="46" fillId="0" borderId="0" xfId="0" applyNumberFormat="1" applyFont="1" applyFill="1" applyAlignment="1">
      <alignment/>
    </xf>
    <xf numFmtId="0" fontId="45" fillId="0" borderId="0" xfId="21" applyNumberFormat="1" applyFont="1" applyFill="1" applyAlignment="1">
      <alignment horizontal="left"/>
      <protection/>
    </xf>
    <xf numFmtId="38" fontId="45" fillId="0" borderId="0" xfId="21" applyNumberFormat="1" applyFont="1" applyFill="1">
      <alignment/>
      <protection/>
    </xf>
    <xf numFmtId="38" fontId="45" fillId="0" borderId="0" xfId="21" applyNumberFormat="1" applyFont="1" applyFill="1" applyAlignment="1">
      <alignment horizontal="left"/>
      <protection/>
    </xf>
    <xf numFmtId="0" fontId="26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3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right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38" fontId="14" fillId="0" borderId="0" xfId="22" applyNumberFormat="1" applyFont="1" applyFill="1" applyAlignment="1">
      <alignment/>
      <protection/>
    </xf>
    <xf numFmtId="38" fontId="48" fillId="0" borderId="0" xfId="0" applyNumberFormat="1" applyFont="1" applyFill="1" applyAlignment="1">
      <alignment/>
    </xf>
    <xf numFmtId="38" fontId="48" fillId="0" borderId="0" xfId="0" applyNumberFormat="1" applyFont="1" applyFill="1" applyAlignment="1">
      <alignment horizontal="right"/>
    </xf>
    <xf numFmtId="0" fontId="17" fillId="0" borderId="1" xfId="0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33" fillId="2" borderId="1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wrapText="1"/>
    </xf>
    <xf numFmtId="0" fontId="14" fillId="0" borderId="12" xfId="2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/>
    </xf>
    <xf numFmtId="0" fontId="0" fillId="0" borderId="0" xfId="21" applyFont="1" applyFill="1" applyBorder="1">
      <alignment/>
      <protection/>
    </xf>
    <xf numFmtId="0" fontId="27" fillId="0" borderId="4" xfId="21" applyFont="1" applyFill="1" applyBorder="1">
      <alignment/>
      <protection/>
    </xf>
    <xf numFmtId="0" fontId="27" fillId="0" borderId="4" xfId="2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31" xfId="21" applyNumberFormat="1" applyFont="1" applyFill="1" applyBorder="1" applyAlignment="1">
      <alignment horizontal="center"/>
      <protection/>
    </xf>
    <xf numFmtId="3" fontId="23" fillId="0" borderId="1" xfId="21" applyNumberFormat="1" applyFont="1" applyFill="1" applyBorder="1">
      <alignment/>
      <protection/>
    </xf>
    <xf numFmtId="0" fontId="22" fillId="0" borderId="1" xfId="21" applyFont="1" applyFill="1" applyBorder="1">
      <alignment/>
      <protection/>
    </xf>
    <xf numFmtId="3" fontId="50" fillId="0" borderId="1" xfId="21" applyNumberFormat="1" applyFont="1" applyFill="1" applyBorder="1" applyAlignment="1">
      <alignment horizontal="center" vertical="center"/>
      <protection/>
    </xf>
    <xf numFmtId="0" fontId="45" fillId="0" borderId="0" xfId="21" applyFont="1" applyFill="1" applyAlignment="1">
      <alignment horizontal="center" vertical="center"/>
      <protection/>
    </xf>
    <xf numFmtId="0" fontId="45" fillId="0" borderId="0" xfId="21" applyFont="1" applyFill="1">
      <alignment/>
      <protection/>
    </xf>
    <xf numFmtId="3" fontId="45" fillId="0" borderId="0" xfId="21" applyNumberFormat="1" applyFont="1" applyFill="1">
      <alignment/>
      <protection/>
    </xf>
    <xf numFmtId="38" fontId="14" fillId="0" borderId="0" xfId="22" applyNumberFormat="1" applyFont="1" applyFill="1" applyAlignment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14" fillId="0" borderId="12" xfId="21" applyFont="1" applyFill="1" applyBorder="1" applyAlignment="1">
      <alignment horizontal="center" vertical="center"/>
      <protection/>
    </xf>
    <xf numFmtId="0" fontId="34" fillId="0" borderId="1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32" fillId="0" borderId="3" xfId="21" applyFont="1" applyFill="1" applyBorder="1" applyAlignment="1">
      <alignment horizontal="center" vertical="center"/>
      <protection/>
    </xf>
    <xf numFmtId="0" fontId="14" fillId="0" borderId="32" xfId="21" applyFont="1" applyFill="1" applyBorder="1" applyAlignment="1">
      <alignment horizontal="right" vertical="center"/>
      <protection/>
    </xf>
    <xf numFmtId="0" fontId="14" fillId="0" borderId="32" xfId="21" applyFont="1" applyFill="1" applyBorder="1" applyAlignment="1">
      <alignment horizontal="center" vertical="center"/>
      <protection/>
    </xf>
    <xf numFmtId="0" fontId="17" fillId="0" borderId="12" xfId="21" applyFont="1" applyFill="1" applyBorder="1" applyAlignment="1">
      <alignment horizontal="center" vertical="center"/>
      <protection/>
    </xf>
    <xf numFmtId="0" fontId="17" fillId="0" borderId="1" xfId="21" applyNumberFormat="1" applyFont="1" applyFill="1" applyBorder="1" applyAlignment="1">
      <alignment horizontal="left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3" fontId="17" fillId="0" borderId="16" xfId="21" applyNumberFormat="1" applyFont="1" applyFill="1" applyBorder="1" applyAlignment="1">
      <alignment horizontal="right" vertic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17" fillId="0" borderId="33" xfId="21" applyNumberFormat="1" applyFont="1" applyFill="1" applyBorder="1" applyAlignment="1">
      <alignment horizontal="left" vertical="center" wrapText="1"/>
      <protection/>
    </xf>
    <xf numFmtId="0" fontId="17" fillId="0" borderId="33" xfId="21" applyFont="1" applyFill="1" applyBorder="1" applyAlignment="1">
      <alignment horizontal="center" vertical="center"/>
      <protection/>
    </xf>
    <xf numFmtId="0" fontId="14" fillId="0" borderId="33" xfId="21" applyFont="1" applyFill="1" applyBorder="1" applyAlignment="1">
      <alignment horizontal="center" vertical="center"/>
      <protection/>
    </xf>
    <xf numFmtId="3" fontId="14" fillId="0" borderId="1" xfId="21" applyNumberFormat="1" applyFont="1" applyFill="1" applyBorder="1" applyAlignment="1">
      <alignment horizontal="right" vertical="center"/>
      <protection/>
    </xf>
    <xf numFmtId="3" fontId="14" fillId="0" borderId="1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left" vertical="center" wrapText="1"/>
      <protection/>
    </xf>
    <xf numFmtId="0" fontId="39" fillId="0" borderId="1" xfId="21" applyFont="1" applyFill="1" applyBorder="1" applyAlignment="1">
      <alignment horizontal="center" vertical="center"/>
      <protection/>
    </xf>
    <xf numFmtId="0" fontId="14" fillId="0" borderId="33" xfId="21" applyFont="1" applyFill="1" applyBorder="1" applyAlignment="1">
      <alignment horizontal="left" vertical="center"/>
      <protection/>
    </xf>
    <xf numFmtId="0" fontId="17" fillId="0" borderId="32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32" fillId="0" borderId="1" xfId="21" applyFont="1" applyFill="1" applyBorder="1" applyAlignment="1">
      <alignment horizontal="center" vertical="center"/>
      <protection/>
    </xf>
    <xf numFmtId="0" fontId="14" fillId="0" borderId="12" xfId="21" applyFont="1" applyFill="1" applyBorder="1" applyAlignment="1">
      <alignment vertical="center"/>
      <protection/>
    </xf>
    <xf numFmtId="0" fontId="14" fillId="0" borderId="15" xfId="21" applyFont="1" applyFill="1" applyBorder="1" applyAlignment="1">
      <alignment vertical="center"/>
      <protection/>
    </xf>
    <xf numFmtId="0" fontId="14" fillId="0" borderId="16" xfId="21" applyFont="1" applyFill="1" applyBorder="1" applyAlignment="1">
      <alignment vertical="center"/>
      <protection/>
    </xf>
    <xf numFmtId="0" fontId="17" fillId="0" borderId="1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left" vertical="center" wrapText="1"/>
      <protection/>
    </xf>
    <xf numFmtId="0" fontId="17" fillId="0" borderId="2" xfId="21" applyFont="1" applyFill="1" applyBorder="1" applyAlignment="1">
      <alignment horizontal="center" vertical="center" wrapText="1"/>
      <protection/>
    </xf>
    <xf numFmtId="0" fontId="17" fillId="0" borderId="2" xfId="21" applyNumberFormat="1" applyFont="1" applyFill="1" applyBorder="1" applyAlignment="1">
      <alignment horizontal="left" vertical="center" wrapText="1"/>
      <protection/>
    </xf>
    <xf numFmtId="3" fontId="17" fillId="0" borderId="2" xfId="21" applyNumberFormat="1" applyFont="1" applyFill="1" applyBorder="1" applyAlignment="1">
      <alignment horizontal="right" vertical="center"/>
      <protection/>
    </xf>
    <xf numFmtId="3" fontId="17" fillId="0" borderId="2" xfId="21" applyNumberFormat="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horizontal="left" vertical="center" wrapText="1"/>
      <protection/>
    </xf>
    <xf numFmtId="0" fontId="31" fillId="0" borderId="1" xfId="21" applyFont="1" applyFill="1" applyBorder="1" applyAlignment="1">
      <alignment horizontal="center" vertical="center" wrapText="1"/>
      <protection/>
    </xf>
    <xf numFmtId="0" fontId="31" fillId="0" borderId="18" xfId="21" applyFont="1" applyFill="1" applyBorder="1" applyAlignment="1">
      <alignment horizontal="left" vertical="center" wrapText="1"/>
      <protection/>
    </xf>
    <xf numFmtId="3" fontId="14" fillId="2" borderId="1" xfId="21" applyNumberFormat="1" applyFont="1" applyFill="1" applyBorder="1" applyAlignment="1">
      <alignment horizontal="right" vertical="center"/>
      <protection/>
    </xf>
    <xf numFmtId="0" fontId="31" fillId="0" borderId="1" xfId="21" applyFont="1" applyFill="1" applyBorder="1" applyAlignment="1">
      <alignment vertical="center" wrapText="1"/>
      <protection/>
    </xf>
    <xf numFmtId="0" fontId="17" fillId="0" borderId="1" xfId="21" applyFont="1" applyFill="1" applyBorder="1" applyAlignment="1">
      <alignment vertical="center" wrapText="1"/>
      <protection/>
    </xf>
    <xf numFmtId="3" fontId="33" fillId="0" borderId="16" xfId="21" applyNumberFormat="1" applyFont="1" applyFill="1" applyBorder="1" applyAlignment="1">
      <alignment horizontal="right" vertical="center"/>
      <protection/>
    </xf>
    <xf numFmtId="3" fontId="33" fillId="0" borderId="1" xfId="21" applyNumberFormat="1" applyFont="1" applyFill="1" applyBorder="1" applyAlignment="1">
      <alignment horizontal="center" vertical="center"/>
      <protection/>
    </xf>
    <xf numFmtId="0" fontId="39" fillId="0" borderId="1" xfId="21" applyFont="1" applyFill="1" applyBorder="1" applyAlignment="1">
      <alignment horizontal="right" vertical="center"/>
      <protection/>
    </xf>
    <xf numFmtId="3" fontId="14" fillId="0" borderId="16" xfId="21" applyNumberFormat="1" applyFont="1" applyFill="1" applyBorder="1" applyAlignment="1">
      <alignment horizontal="right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0" fontId="49" fillId="0" borderId="1" xfId="21" applyFont="1" applyFill="1" applyBorder="1" applyAlignment="1">
      <alignment horizontal="right" vertical="center"/>
      <protection/>
    </xf>
    <xf numFmtId="3" fontId="17" fillId="0" borderId="16" xfId="21" applyNumberFormat="1" applyFont="1" applyFill="1" applyBorder="1" applyAlignment="1">
      <alignment horizontal="center" vertical="center"/>
      <protection/>
    </xf>
    <xf numFmtId="3" fontId="14" fillId="0" borderId="32" xfId="21" applyNumberFormat="1" applyFont="1" applyFill="1" applyBorder="1" applyAlignment="1">
      <alignment horizontal="right" vertical="center"/>
      <protection/>
    </xf>
    <xf numFmtId="0" fontId="14" fillId="0" borderId="15" xfId="21" applyFont="1" applyFill="1" applyBorder="1" applyAlignment="1">
      <alignment horizontal="center" vertical="center"/>
      <protection/>
    </xf>
    <xf numFmtId="0" fontId="14" fillId="0" borderId="16" xfId="21" applyFont="1" applyFill="1" applyBorder="1" applyAlignment="1">
      <alignment horizontal="right" vertical="center"/>
      <protection/>
    </xf>
    <xf numFmtId="0" fontId="17" fillId="0" borderId="33" xfId="21" applyFont="1" applyFill="1" applyBorder="1" applyAlignment="1">
      <alignment horizontal="left" vertical="center"/>
      <protection/>
    </xf>
    <xf numFmtId="0" fontId="17" fillId="0" borderId="32" xfId="21" applyFont="1" applyFill="1" applyBorder="1" applyAlignment="1">
      <alignment horizontal="left" vertical="center"/>
      <protection/>
    </xf>
    <xf numFmtId="0" fontId="17" fillId="0" borderId="15" xfId="21" applyFont="1" applyFill="1" applyBorder="1" applyAlignment="1">
      <alignment horizontal="center" vertical="center"/>
      <protection/>
    </xf>
    <xf numFmtId="0" fontId="17" fillId="0" borderId="15" xfId="21" applyFont="1" applyFill="1" applyBorder="1" applyAlignment="1">
      <alignment horizontal="center" vertical="center" wrapText="1"/>
      <protection/>
    </xf>
    <xf numFmtId="3" fontId="14" fillId="0" borderId="15" xfId="21" applyNumberFormat="1" applyFont="1" applyFill="1" applyBorder="1" applyAlignment="1">
      <alignment horizontal="right" vertical="center"/>
      <protection/>
    </xf>
    <xf numFmtId="3" fontId="17" fillId="0" borderId="1" xfId="21" applyNumberFormat="1" applyFont="1" applyFill="1" applyBorder="1" applyAlignment="1">
      <alignment horizontal="right" vertical="center" wrapText="1"/>
      <protection/>
    </xf>
    <xf numFmtId="3" fontId="17" fillId="0" borderId="1" xfId="21" applyNumberFormat="1" applyFont="1" applyFill="1" applyBorder="1" applyAlignment="1">
      <alignment horizontal="center" vertical="center" wrapText="1"/>
      <protection/>
    </xf>
    <xf numFmtId="3" fontId="0" fillId="0" borderId="1" xfId="21" applyNumberFormat="1" applyFont="1" applyFill="1" applyBorder="1" applyAlignment="1">
      <alignment horizontal="right" vertical="center" wrapText="1"/>
      <protection/>
    </xf>
    <xf numFmtId="3" fontId="0" fillId="0" borderId="1" xfId="21" applyNumberFormat="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3" fontId="14" fillId="0" borderId="1" xfId="21" applyNumberFormat="1" applyFont="1" applyFill="1" applyBorder="1" applyAlignment="1">
      <alignment horizontal="right" vertical="center" wrapText="1"/>
      <protection/>
    </xf>
    <xf numFmtId="3" fontId="34" fillId="0" borderId="1" xfId="21" applyNumberFormat="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horizontal="center" vertical="center" wrapText="1"/>
      <protection/>
    </xf>
    <xf numFmtId="38" fontId="30" fillId="0" borderId="0" xfId="21" applyNumberFormat="1" applyFont="1" applyFill="1" applyAlignment="1">
      <alignment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0" fontId="17" fillId="0" borderId="0" xfId="2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6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vertical="top" wrapText="1"/>
      <protection/>
    </xf>
    <xf numFmtId="0" fontId="0" fillId="0" borderId="12" xfId="0" applyFont="1" applyBorder="1" applyAlignment="1">
      <alignment/>
    </xf>
    <xf numFmtId="3" fontId="9" fillId="0" borderId="1" xfId="23" applyNumberFormat="1" applyFont="1" applyBorder="1" applyAlignment="1">
      <alignment horizontal="right" vertical="top" wrapText="1"/>
      <protection/>
    </xf>
    <xf numFmtId="3" fontId="9" fillId="2" borderId="1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47" fillId="0" borderId="1" xfId="0" applyFont="1" applyBorder="1" applyAlignment="1">
      <alignment horizontal="right"/>
    </xf>
    <xf numFmtId="0" fontId="0" fillId="0" borderId="1" xfId="21" applyFont="1" applyFill="1" applyBorder="1" applyAlignment="1">
      <alignment horizontal="right" vertical="center"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3" fontId="4" fillId="0" borderId="1" xfId="21" applyNumberFormat="1" applyFont="1" applyFill="1" applyBorder="1" applyAlignment="1">
      <alignment horizontal="right" vertical="center" wrapText="1"/>
      <protection/>
    </xf>
    <xf numFmtId="0" fontId="9" fillId="0" borderId="1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45" fillId="0" borderId="0" xfId="21" applyFont="1" applyAlignment="1">
      <alignment horizontal="left" vertical="center"/>
      <protection/>
    </xf>
    <xf numFmtId="38" fontId="46" fillId="0" borderId="0" xfId="0" applyNumberFormat="1" applyFont="1" applyFill="1" applyAlignment="1">
      <alignment horizontal="center" vertical="center"/>
    </xf>
    <xf numFmtId="0" fontId="45" fillId="0" borderId="0" xfId="21" applyNumberFormat="1" applyFont="1" applyFill="1" applyAlignment="1">
      <alignment horizontal="center" vertical="center"/>
      <protection/>
    </xf>
    <xf numFmtId="38" fontId="45" fillId="0" borderId="0" xfId="21" applyNumberFormat="1" applyFont="1" applyFill="1" applyAlignment="1">
      <alignment horizontal="center" vertical="center"/>
      <protection/>
    </xf>
    <xf numFmtId="38" fontId="45" fillId="0" borderId="0" xfId="21" applyNumberFormat="1" applyFont="1" applyFill="1" applyAlignment="1">
      <alignment horizontal="right" vertical="center"/>
      <protection/>
    </xf>
    <xf numFmtId="0" fontId="45" fillId="0" borderId="0" xfId="21" applyFont="1" applyAlignment="1">
      <alignment horizontal="right" vertical="center"/>
      <protection/>
    </xf>
    <xf numFmtId="3" fontId="45" fillId="0" borderId="0" xfId="21" applyNumberFormat="1" applyFont="1" applyAlignment="1">
      <alignment horizontal="right" vertical="center"/>
      <protection/>
    </xf>
    <xf numFmtId="3" fontId="45" fillId="0" borderId="0" xfId="21" applyNumberFormat="1" applyFont="1" applyAlignment="1">
      <alignment horizontal="center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38" fontId="32" fillId="0" borderId="0" xfId="22" applyNumberFormat="1" applyFont="1" applyFill="1" applyAlignment="1">
      <alignment/>
      <protection/>
    </xf>
    <xf numFmtId="0" fontId="49" fillId="0" borderId="16" xfId="0" applyFont="1" applyBorder="1" applyAlignment="1">
      <alignment horizontal="right"/>
    </xf>
    <xf numFmtId="3" fontId="34" fillId="2" borderId="1" xfId="15" applyNumberFormat="1" applyFont="1" applyFill="1" applyBorder="1" applyAlignment="1">
      <alignment/>
    </xf>
    <xf numFmtId="164" fontId="14" fillId="2" borderId="1" xfId="15" applyNumberFormat="1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right" vertical="center" wrapText="1"/>
    </xf>
    <xf numFmtId="164" fontId="17" fillId="0" borderId="1" xfId="15" applyNumberFormat="1" applyFont="1" applyBorder="1" applyAlignment="1">
      <alignment vertical="center"/>
    </xf>
    <xf numFmtId="1" fontId="17" fillId="0" borderId="1" xfId="0" applyNumberFormat="1" applyFont="1" applyBorder="1" applyAlignment="1">
      <alignment vertical="center"/>
    </xf>
    <xf numFmtId="164" fontId="17" fillId="0" borderId="12" xfId="15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31" fillId="0" borderId="3" xfId="0" applyFont="1" applyFill="1" applyBorder="1" applyAlignment="1">
      <alignment horizontal="center" vertical="center" wrapText="1"/>
    </xf>
    <xf numFmtId="0" fontId="14" fillId="0" borderId="1" xfId="21" applyFont="1" applyFill="1" applyBorder="1">
      <alignment/>
      <protection/>
    </xf>
    <xf numFmtId="0" fontId="43" fillId="0" borderId="0" xfId="21" applyFont="1" applyAlignment="1">
      <alignment horizontal="center" vertical="center"/>
      <protection/>
    </xf>
    <xf numFmtId="0" fontId="43" fillId="0" borderId="0" xfId="21" applyNumberFormat="1" applyFont="1" applyFill="1" applyAlignment="1">
      <alignment horizontal="left"/>
      <protection/>
    </xf>
    <xf numFmtId="38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38" fontId="43" fillId="0" borderId="0" xfId="21" applyNumberFormat="1" applyFont="1" applyFill="1">
      <alignment/>
      <protection/>
    </xf>
    <xf numFmtId="0" fontId="43" fillId="0" borderId="0" xfId="21" applyFont="1">
      <alignment/>
      <protection/>
    </xf>
    <xf numFmtId="3" fontId="43" fillId="0" borderId="0" xfId="21" applyNumberFormat="1" applyFont="1">
      <alignment/>
      <protection/>
    </xf>
    <xf numFmtId="0" fontId="54" fillId="0" borderId="0" xfId="21" applyFont="1" applyAlignment="1">
      <alignment horizontal="center" vertical="center"/>
      <protection/>
    </xf>
    <xf numFmtId="38" fontId="53" fillId="0" borderId="0" xfId="21" applyNumberFormat="1" applyFont="1" applyFill="1" applyAlignment="1">
      <alignment horizontal="left"/>
      <protection/>
    </xf>
    <xf numFmtId="0" fontId="54" fillId="0" borderId="0" xfId="21" applyFont="1">
      <alignment/>
      <protection/>
    </xf>
    <xf numFmtId="38" fontId="40" fillId="3" borderId="1" xfId="0" applyNumberFormat="1" applyFont="1" applyFill="1" applyBorder="1" applyAlignment="1">
      <alignment vertical="top" wrapText="1"/>
    </xf>
    <xf numFmtId="0" fontId="39" fillId="3" borderId="1" xfId="0" applyNumberFormat="1" applyFont="1" applyFill="1" applyBorder="1" applyAlignment="1">
      <alignment horizontal="center"/>
    </xf>
    <xf numFmtId="38" fontId="31" fillId="3" borderId="1" xfId="0" applyNumberFormat="1" applyFont="1" applyFill="1" applyBorder="1" applyAlignment="1">
      <alignment horizontal="left"/>
    </xf>
    <xf numFmtId="38" fontId="17" fillId="3" borderId="16" xfId="0" applyNumberFormat="1" applyFont="1" applyFill="1" applyBorder="1" applyAlignment="1">
      <alignment horizontal="right"/>
    </xf>
    <xf numFmtId="38" fontId="31" fillId="3" borderId="1" xfId="21" applyNumberFormat="1" applyFont="1" applyFill="1" applyBorder="1">
      <alignment/>
      <protection/>
    </xf>
    <xf numFmtId="38" fontId="17" fillId="3" borderId="12" xfId="22" applyNumberFormat="1" applyFont="1" applyFill="1" applyBorder="1" applyAlignment="1">
      <alignment horizontal="right"/>
      <protection/>
    </xf>
    <xf numFmtId="38" fontId="31" fillId="3" borderId="1" xfId="0" applyNumberFormat="1" applyFont="1" applyFill="1" applyBorder="1" applyAlignment="1">
      <alignment/>
    </xf>
    <xf numFmtId="0" fontId="31" fillId="3" borderId="0" xfId="0" applyFont="1" applyFill="1" applyAlignment="1">
      <alignment/>
    </xf>
    <xf numFmtId="38" fontId="14" fillId="0" borderId="0" xfId="22" applyNumberFormat="1" applyFont="1" applyFill="1" applyAlignment="1">
      <alignment/>
      <protection/>
    </xf>
    <xf numFmtId="0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0" fontId="31" fillId="0" borderId="0" xfId="0" applyFont="1" applyFill="1" applyAlignment="1">
      <alignment/>
    </xf>
    <xf numFmtId="38" fontId="37" fillId="0" borderId="0" xfId="22" applyNumberFormat="1" applyFont="1" applyFill="1" applyAlignment="1">
      <alignment horizontal="center"/>
      <protection/>
    </xf>
    <xf numFmtId="38" fontId="55" fillId="0" borderId="0" xfId="22" applyNumberFormat="1" applyFont="1" applyFill="1" applyAlignment="1">
      <alignment horizontal="center"/>
      <protection/>
    </xf>
    <xf numFmtId="38" fontId="41" fillId="0" borderId="0" xfId="22" applyNumberFormat="1" applyFont="1" applyFill="1">
      <alignment/>
      <protection/>
    </xf>
    <xf numFmtId="0" fontId="33" fillId="0" borderId="0" xfId="22" applyNumberFormat="1" applyFont="1" applyFill="1" applyAlignment="1">
      <alignment horizontal="center"/>
      <protection/>
    </xf>
    <xf numFmtId="38" fontId="33" fillId="0" borderId="0" xfId="22" applyNumberFormat="1" applyFont="1" applyFill="1" applyAlignment="1">
      <alignment horizontal="left"/>
      <protection/>
    </xf>
    <xf numFmtId="38" fontId="31" fillId="0" borderId="0" xfId="0" applyNumberFormat="1" applyFont="1" applyFill="1" applyAlignment="1">
      <alignment/>
    </xf>
    <xf numFmtId="38" fontId="17" fillId="0" borderId="0" xfId="0" applyNumberFormat="1" applyFont="1" applyFill="1" applyAlignment="1">
      <alignment horizontal="right"/>
    </xf>
    <xf numFmtId="38" fontId="14" fillId="0" borderId="32" xfId="22" applyNumberFormat="1" applyFont="1" applyFill="1" applyBorder="1" applyAlignment="1">
      <alignment horizontal="center" vertical="center" wrapText="1"/>
      <protection/>
    </xf>
    <xf numFmtId="38" fontId="14" fillId="0" borderId="2" xfId="22" applyNumberFormat="1" applyFont="1" applyFill="1" applyBorder="1" applyAlignment="1">
      <alignment horizontal="center" vertical="center" wrapText="1"/>
      <protection/>
    </xf>
    <xf numFmtId="38" fontId="34" fillId="0" borderId="1" xfId="22" applyNumberFormat="1" applyFont="1" applyFill="1" applyBorder="1" applyAlignment="1">
      <alignment horizontal="center" vertical="center" wrapText="1"/>
      <protection/>
    </xf>
    <xf numFmtId="38" fontId="33" fillId="0" borderId="12" xfId="22" applyNumberFormat="1" applyFont="1" applyFill="1" applyBorder="1" applyAlignment="1">
      <alignment horizontal="center" vertical="center" wrapText="1"/>
      <protection/>
    </xf>
    <xf numFmtId="38" fontId="33" fillId="0" borderId="1" xfId="21" applyNumberFormat="1" applyFont="1" applyFill="1" applyBorder="1" applyAlignment="1">
      <alignment horizontal="left"/>
      <protection/>
    </xf>
    <xf numFmtId="38" fontId="17" fillId="0" borderId="12" xfId="22" applyNumberFormat="1" applyFont="1" applyFill="1" applyBorder="1" applyAlignment="1">
      <alignment horizontal="right"/>
      <protection/>
    </xf>
    <xf numFmtId="38" fontId="31" fillId="0" borderId="1" xfId="0" applyNumberFormat="1" applyFont="1" applyFill="1" applyBorder="1" applyAlignment="1">
      <alignment horizontal="left"/>
    </xf>
    <xf numFmtId="38" fontId="42" fillId="0" borderId="1" xfId="21" applyNumberFormat="1" applyFont="1" applyFill="1" applyBorder="1" applyAlignment="1">
      <alignment horizontal="center"/>
      <protection/>
    </xf>
    <xf numFmtId="38" fontId="40" fillId="0" borderId="1" xfId="21" applyNumberFormat="1" applyFont="1" applyFill="1" applyBorder="1">
      <alignment/>
      <protection/>
    </xf>
    <xf numFmtId="0" fontId="31" fillId="0" borderId="1" xfId="21" applyNumberFormat="1" applyFont="1" applyFill="1" applyBorder="1" applyAlignment="1">
      <alignment horizontal="center"/>
      <protection/>
    </xf>
    <xf numFmtId="38" fontId="31" fillId="0" borderId="1" xfId="21" applyNumberFormat="1" applyFont="1" applyFill="1" applyBorder="1" applyAlignment="1">
      <alignment horizontal="left"/>
      <protection/>
    </xf>
    <xf numFmtId="38" fontId="17" fillId="0" borderId="1" xfId="21" applyNumberFormat="1" applyFont="1" applyFill="1" applyBorder="1" applyAlignment="1">
      <alignment horizontal="right"/>
      <protection/>
    </xf>
    <xf numFmtId="38" fontId="31" fillId="0" borderId="1" xfId="22" applyNumberFormat="1" applyFont="1" applyFill="1" applyBorder="1">
      <alignment/>
      <protection/>
    </xf>
    <xf numFmtId="38" fontId="31" fillId="0" borderId="1" xfId="21" applyNumberFormat="1" applyFont="1" applyFill="1" applyBorder="1">
      <alignment/>
      <protection/>
    </xf>
    <xf numFmtId="38" fontId="31" fillId="0" borderId="1" xfId="0" applyNumberFormat="1" applyFont="1" applyFill="1" applyBorder="1" applyAlignment="1">
      <alignment/>
    </xf>
    <xf numFmtId="38" fontId="42" fillId="0" borderId="1" xfId="0" applyNumberFormat="1" applyFont="1" applyFill="1" applyBorder="1" applyAlignment="1">
      <alignment horizontal="center"/>
    </xf>
    <xf numFmtId="38" fontId="32" fillId="0" borderId="15" xfId="0" applyNumberFormat="1" applyFont="1" applyFill="1" applyBorder="1" applyAlignment="1">
      <alignment horizontal="center" vertical="top" wrapText="1"/>
    </xf>
    <xf numFmtId="38" fontId="32" fillId="0" borderId="16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/>
      <protection/>
    </xf>
    <xf numFmtId="38" fontId="34" fillId="0" borderId="1" xfId="21" applyNumberFormat="1" applyFont="1" applyFill="1" applyBorder="1">
      <alignment/>
      <protection/>
    </xf>
    <xf numFmtId="38" fontId="39" fillId="0" borderId="1" xfId="0" applyNumberFormat="1" applyFont="1" applyFill="1" applyBorder="1" applyAlignment="1">
      <alignment/>
    </xf>
    <xf numFmtId="38" fontId="14" fillId="0" borderId="1" xfId="21" applyNumberFormat="1" applyFont="1" applyFill="1" applyBorder="1" applyAlignment="1">
      <alignment horizontal="left"/>
      <protection/>
    </xf>
    <xf numFmtId="38" fontId="17" fillId="0" borderId="1" xfId="0" applyNumberFormat="1" applyFont="1" applyFill="1" applyBorder="1" applyAlignment="1">
      <alignment horizontal="left"/>
    </xf>
    <xf numFmtId="38" fontId="31" fillId="0" borderId="1" xfId="21" applyNumberFormat="1" applyFont="1" applyFill="1" applyBorder="1" applyAlignment="1">
      <alignment horizontal="left" vertical="top"/>
      <protection/>
    </xf>
    <xf numFmtId="38" fontId="40" fillId="0" borderId="1" xfId="21" applyNumberFormat="1" applyFont="1" applyFill="1" applyBorder="1" applyAlignment="1">
      <alignment vertical="top"/>
      <protection/>
    </xf>
    <xf numFmtId="0" fontId="31" fillId="0" borderId="1" xfId="21" applyNumberFormat="1" applyFont="1" applyFill="1" applyBorder="1" applyAlignment="1">
      <alignment horizontal="center" vertical="top"/>
      <protection/>
    </xf>
    <xf numFmtId="38" fontId="31" fillId="0" borderId="1" xfId="0" applyNumberFormat="1" applyFont="1" applyFill="1" applyBorder="1" applyAlignment="1">
      <alignment horizontal="right"/>
    </xf>
    <xf numFmtId="38" fontId="40" fillId="0" borderId="1" xfId="0" applyNumberFormat="1" applyFont="1" applyFill="1" applyBorder="1" applyAlignment="1">
      <alignment/>
    </xf>
    <xf numFmtId="0" fontId="31" fillId="0" borderId="1" xfId="0" applyNumberFormat="1" applyFont="1" applyFill="1" applyBorder="1" applyAlignment="1">
      <alignment horizontal="center"/>
    </xf>
    <xf numFmtId="38" fontId="14" fillId="0" borderId="2" xfId="21" applyNumberFormat="1" applyFont="1" applyFill="1" applyBorder="1" applyAlignment="1">
      <alignment horizontal="right"/>
      <protection/>
    </xf>
    <xf numFmtId="38" fontId="56" fillId="0" borderId="2" xfId="21" applyNumberFormat="1" applyFont="1" applyFill="1" applyBorder="1" applyAlignment="1">
      <alignment horizontal="right"/>
      <protection/>
    </xf>
    <xf numFmtId="38" fontId="56" fillId="0" borderId="1" xfId="0" applyNumberFormat="1" applyFont="1" applyFill="1" applyBorder="1" applyAlignment="1">
      <alignment/>
    </xf>
    <xf numFmtId="38" fontId="14" fillId="0" borderId="12" xfId="22" applyNumberFormat="1" applyFont="1" applyFill="1" applyBorder="1" applyAlignment="1">
      <alignment horizontal="right"/>
      <protection/>
    </xf>
    <xf numFmtId="38" fontId="49" fillId="0" borderId="1" xfId="0" applyNumberFormat="1" applyFont="1" applyFill="1" applyBorder="1" applyAlignment="1">
      <alignment/>
    </xf>
    <xf numFmtId="38" fontId="31" fillId="0" borderId="1" xfId="22" applyNumberFormat="1" applyFont="1" applyFill="1" applyBorder="1" applyAlignment="1">
      <alignment horizontal="left"/>
      <protection/>
    </xf>
    <xf numFmtId="38" fontId="17" fillId="0" borderId="1" xfId="22" applyNumberFormat="1" applyFont="1" applyFill="1" applyBorder="1" applyAlignment="1">
      <alignment horizontal="right"/>
      <protection/>
    </xf>
    <xf numFmtId="38" fontId="40" fillId="0" borderId="3" xfId="0" applyNumberFormat="1" applyFont="1" applyFill="1" applyBorder="1" applyAlignment="1">
      <alignment/>
    </xf>
    <xf numFmtId="0" fontId="31" fillId="0" borderId="3" xfId="0" applyNumberFormat="1" applyFont="1" applyFill="1" applyBorder="1" applyAlignment="1">
      <alignment horizontal="center"/>
    </xf>
    <xf numFmtId="38" fontId="31" fillId="0" borderId="0" xfId="0" applyNumberFormat="1" applyFont="1" applyFill="1" applyAlignment="1">
      <alignment horizontal="left"/>
    </xf>
    <xf numFmtId="38" fontId="17" fillId="0" borderId="3" xfId="21" applyNumberFormat="1" applyFont="1" applyFill="1" applyBorder="1" applyAlignment="1">
      <alignment horizontal="right"/>
      <protection/>
    </xf>
    <xf numFmtId="38" fontId="31" fillId="0" borderId="3" xfId="22" applyNumberFormat="1" applyFont="1" applyFill="1" applyBorder="1">
      <alignment/>
      <protection/>
    </xf>
    <xf numFmtId="38" fontId="31" fillId="0" borderId="3" xfId="21" applyNumberFormat="1" applyFont="1" applyFill="1" applyBorder="1">
      <alignment/>
      <protection/>
    </xf>
    <xf numFmtId="38" fontId="17" fillId="0" borderId="33" xfId="22" applyNumberFormat="1" applyFont="1" applyFill="1" applyBorder="1" applyAlignment="1">
      <alignment horizontal="right"/>
      <protection/>
    </xf>
    <xf numFmtId="0" fontId="40" fillId="0" borderId="12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38" fontId="31" fillId="0" borderId="16" xfId="0" applyNumberFormat="1" applyFont="1" applyFill="1" applyBorder="1" applyAlignment="1">
      <alignment horizontal="left"/>
    </xf>
    <xf numFmtId="38" fontId="17" fillId="0" borderId="3" xfId="21" applyNumberFormat="1" applyFont="1" applyFill="1" applyBorder="1" applyAlignment="1">
      <alignment horizontal="right"/>
      <protection/>
    </xf>
    <xf numFmtId="0" fontId="31" fillId="0" borderId="1" xfId="0" applyFont="1" applyFill="1" applyBorder="1" applyAlignment="1">
      <alignment/>
    </xf>
    <xf numFmtId="38" fontId="17" fillId="0" borderId="33" xfId="22" applyNumberFormat="1" applyFont="1" applyFill="1" applyBorder="1" applyAlignment="1">
      <alignment horizontal="right"/>
      <protection/>
    </xf>
    <xf numFmtId="38" fontId="55" fillId="0" borderId="1" xfId="21" applyNumberFormat="1" applyFont="1" applyFill="1" applyBorder="1" applyAlignment="1">
      <alignment horizontal="center"/>
      <protection/>
    </xf>
    <xf numFmtId="38" fontId="14" fillId="0" borderId="1" xfId="21" applyNumberFormat="1" applyFont="1" applyFill="1" applyBorder="1">
      <alignment/>
      <protection/>
    </xf>
    <xf numFmtId="38" fontId="33" fillId="0" borderId="1" xfId="0" applyNumberFormat="1" applyFont="1" applyFill="1" applyBorder="1" applyAlignment="1">
      <alignment/>
    </xf>
    <xf numFmtId="38" fontId="17" fillId="0" borderId="2" xfId="0" applyNumberFormat="1" applyFont="1" applyFill="1" applyBorder="1" applyAlignment="1">
      <alignment/>
    </xf>
    <xf numFmtId="38" fontId="42" fillId="0" borderId="1" xfId="22" applyNumberFormat="1" applyFont="1" applyFill="1" applyBorder="1" applyAlignment="1">
      <alignment horizontal="center"/>
      <protection/>
    </xf>
    <xf numFmtId="38" fontId="40" fillId="0" borderId="1" xfId="22" applyNumberFormat="1" applyFont="1" applyFill="1" applyBorder="1">
      <alignment/>
      <protection/>
    </xf>
    <xf numFmtId="0" fontId="31" fillId="0" borderId="1" xfId="22" applyNumberFormat="1" applyFont="1" applyFill="1" applyBorder="1" applyAlignment="1">
      <alignment horizontal="center"/>
      <protection/>
    </xf>
    <xf numFmtId="38" fontId="55" fillId="0" borderId="3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right"/>
      <protection/>
    </xf>
    <xf numFmtId="38" fontId="33" fillId="0" borderId="3" xfId="22" applyNumberFormat="1" applyFont="1" applyFill="1" applyBorder="1">
      <alignment/>
      <protection/>
    </xf>
    <xf numFmtId="38" fontId="33" fillId="0" borderId="3" xfId="21" applyNumberFormat="1" applyFont="1" applyFill="1" applyBorder="1" applyAlignment="1">
      <alignment horizontal="right"/>
      <protection/>
    </xf>
    <xf numFmtId="38" fontId="14" fillId="0" borderId="33" xfId="22" applyNumberFormat="1" applyFont="1" applyFill="1" applyBorder="1" applyAlignment="1">
      <alignment horizontal="right"/>
      <protection/>
    </xf>
    <xf numFmtId="38" fontId="33" fillId="0" borderId="3" xfId="0" applyNumberFormat="1" applyFont="1" applyFill="1" applyBorder="1" applyAlignment="1">
      <alignment/>
    </xf>
    <xf numFmtId="38" fontId="14" fillId="0" borderId="1" xfId="22" applyNumberFormat="1" applyFont="1" applyFill="1" applyBorder="1" applyAlignment="1">
      <alignment/>
      <protection/>
    </xf>
    <xf numFmtId="38" fontId="42" fillId="0" borderId="2" xfId="21" applyNumberFormat="1" applyFont="1" applyFill="1" applyBorder="1" applyAlignment="1">
      <alignment horizontal="center"/>
      <protection/>
    </xf>
    <xf numFmtId="38" fontId="40" fillId="0" borderId="2" xfId="21" applyNumberFormat="1" applyFont="1" applyFill="1" applyBorder="1">
      <alignment/>
      <protection/>
    </xf>
    <xf numFmtId="0" fontId="31" fillId="0" borderId="2" xfId="21" applyNumberFormat="1" applyFont="1" applyFill="1" applyBorder="1" applyAlignment="1">
      <alignment horizontal="center"/>
      <protection/>
    </xf>
    <xf numFmtId="38" fontId="31" fillId="0" borderId="2" xfId="22" applyNumberFormat="1" applyFont="1" applyFill="1" applyBorder="1" applyAlignment="1">
      <alignment horizontal="left"/>
      <protection/>
    </xf>
    <xf numFmtId="38" fontId="17" fillId="0" borderId="2" xfId="21" applyNumberFormat="1" applyFont="1" applyFill="1" applyBorder="1" applyAlignment="1">
      <alignment horizontal="right"/>
      <protection/>
    </xf>
    <xf numFmtId="38" fontId="31" fillId="0" borderId="2" xfId="22" applyNumberFormat="1" applyFont="1" applyFill="1" applyBorder="1">
      <alignment/>
      <protection/>
    </xf>
    <xf numFmtId="38" fontId="31" fillId="0" borderId="2" xfId="21" applyNumberFormat="1" applyFont="1" applyFill="1" applyBorder="1" applyAlignment="1">
      <alignment horizontal="right"/>
      <protection/>
    </xf>
    <xf numFmtId="38" fontId="17" fillId="0" borderId="10" xfId="22" applyNumberFormat="1" applyFont="1" applyFill="1" applyBorder="1" applyAlignment="1">
      <alignment horizontal="right"/>
      <protection/>
    </xf>
    <xf numFmtId="38" fontId="31" fillId="0" borderId="2" xfId="0" applyNumberFormat="1" applyFont="1" applyFill="1" applyBorder="1" applyAlignment="1">
      <alignment/>
    </xf>
    <xf numFmtId="38" fontId="31" fillId="0" borderId="1" xfId="21" applyNumberFormat="1" applyFont="1" applyFill="1" applyBorder="1" applyAlignment="1">
      <alignment horizontal="right"/>
      <protection/>
    </xf>
    <xf numFmtId="0" fontId="39" fillId="0" borderId="2" xfId="21" applyNumberFormat="1" applyFont="1" applyFill="1" applyBorder="1" applyAlignment="1">
      <alignment horizontal="center"/>
      <protection/>
    </xf>
    <xf numFmtId="38" fontId="31" fillId="0" borderId="2" xfId="21" applyNumberFormat="1" applyFont="1" applyFill="1" applyBorder="1" applyAlignment="1">
      <alignment horizontal="left"/>
      <protection/>
    </xf>
    <xf numFmtId="0" fontId="39" fillId="0" borderId="1" xfId="21" applyNumberFormat="1" applyFont="1" applyFill="1" applyBorder="1" applyAlignment="1">
      <alignment horizontal="center"/>
      <protection/>
    </xf>
    <xf numFmtId="0" fontId="39" fillId="0" borderId="1" xfId="21" applyNumberFormat="1" applyFont="1" applyFill="1" applyBorder="1" applyAlignment="1">
      <alignment horizontal="center" vertical="top"/>
      <protection/>
    </xf>
    <xf numFmtId="0" fontId="39" fillId="0" borderId="1" xfId="0" applyNumberFormat="1" applyFont="1" applyFill="1" applyBorder="1" applyAlignment="1">
      <alignment horizontal="center"/>
    </xf>
    <xf numFmtId="38" fontId="31" fillId="0" borderId="10" xfId="22" applyNumberFormat="1" applyFont="1" applyFill="1" applyBorder="1" applyAlignment="1">
      <alignment horizontal="right"/>
      <protection/>
    </xf>
    <xf numFmtId="38" fontId="40" fillId="0" borderId="9" xfId="21" applyNumberFormat="1" applyFont="1" applyFill="1" applyBorder="1">
      <alignment/>
      <protection/>
    </xf>
    <xf numFmtId="0" fontId="39" fillId="0" borderId="9" xfId="21" applyNumberFormat="1" applyFont="1" applyFill="1" applyBorder="1" applyAlignment="1">
      <alignment horizontal="center" vertical="top"/>
      <protection/>
    </xf>
    <xf numFmtId="38" fontId="31" fillId="0" borderId="0" xfId="22" applyNumberFormat="1" applyFont="1" applyFill="1" applyBorder="1">
      <alignment/>
      <protection/>
    </xf>
    <xf numFmtId="38" fontId="31" fillId="0" borderId="3" xfId="21" applyNumberFormat="1" applyFont="1" applyFill="1" applyBorder="1" applyAlignment="1">
      <alignment horizontal="right"/>
      <protection/>
    </xf>
    <xf numFmtId="38" fontId="31" fillId="0" borderId="3" xfId="0" applyNumberFormat="1" applyFont="1" applyFill="1" applyBorder="1" applyAlignment="1">
      <alignment/>
    </xf>
    <xf numFmtId="38" fontId="31" fillId="0" borderId="15" xfId="22" applyNumberFormat="1" applyFont="1" applyFill="1" applyBorder="1">
      <alignment/>
      <protection/>
    </xf>
    <xf numFmtId="38" fontId="31" fillId="0" borderId="1" xfId="22" applyNumberFormat="1" applyFont="1" applyFill="1" applyBorder="1">
      <alignment/>
      <protection/>
    </xf>
    <xf numFmtId="38" fontId="31" fillId="0" borderId="1" xfId="21" applyNumberFormat="1" applyFont="1" applyFill="1" applyBorder="1" applyAlignment="1">
      <alignment horizontal="right"/>
      <protection/>
    </xf>
    <xf numFmtId="38" fontId="40" fillId="0" borderId="9" xfId="21" applyNumberFormat="1" applyFont="1" applyFill="1" applyBorder="1" applyAlignment="1">
      <alignment vertical="top"/>
      <protection/>
    </xf>
    <xf numFmtId="0" fontId="39" fillId="0" borderId="9" xfId="0" applyNumberFormat="1" applyFont="1" applyFill="1" applyBorder="1" applyAlignment="1">
      <alignment horizontal="center"/>
    </xf>
    <xf numFmtId="38" fontId="42" fillId="0" borderId="2" xfId="0" applyNumberFormat="1" applyFont="1" applyFill="1" applyBorder="1" applyAlignment="1">
      <alignment/>
    </xf>
    <xf numFmtId="38" fontId="39" fillId="0" borderId="2" xfId="21" applyNumberFormat="1" applyFont="1" applyFill="1" applyBorder="1" applyAlignment="1">
      <alignment horizontal="right"/>
      <protection/>
    </xf>
    <xf numFmtId="38" fontId="31" fillId="0" borderId="12" xfId="22" applyNumberFormat="1" applyFont="1" applyFill="1" applyBorder="1" applyAlignment="1">
      <alignment horizontal="right"/>
      <protection/>
    </xf>
    <xf numFmtId="38" fontId="40" fillId="0" borderId="2" xfId="0" applyNumberFormat="1" applyFont="1" applyFill="1" applyBorder="1" applyAlignment="1">
      <alignment/>
    </xf>
    <xf numFmtId="38" fontId="14" fillId="2" borderId="12" xfId="22" applyNumberFormat="1" applyFont="1" applyFill="1" applyBorder="1" applyAlignment="1">
      <alignment horizontal="right"/>
      <protection/>
    </xf>
    <xf numFmtId="38" fontId="40" fillId="0" borderId="2" xfId="21" applyNumberFormat="1" applyFont="1" applyFill="1" applyBorder="1" applyAlignment="1">
      <alignment vertical="top"/>
      <protection/>
    </xf>
    <xf numFmtId="0" fontId="31" fillId="0" borderId="2" xfId="21" applyNumberFormat="1" applyFont="1" applyFill="1" applyBorder="1" applyAlignment="1">
      <alignment horizontal="center" vertical="top"/>
      <protection/>
    </xf>
    <xf numFmtId="38" fontId="31" fillId="0" borderId="2" xfId="21" applyNumberFormat="1" applyFont="1" applyFill="1" applyBorder="1" applyAlignment="1">
      <alignment horizontal="left" vertical="top"/>
      <protection/>
    </xf>
    <xf numFmtId="38" fontId="39" fillId="0" borderId="1" xfId="21" applyNumberFormat="1" applyFont="1" applyFill="1" applyBorder="1" applyAlignment="1">
      <alignment horizontal="right"/>
      <protection/>
    </xf>
    <xf numFmtId="38" fontId="40" fillId="0" borderId="12" xfId="0" applyNumberFormat="1" applyFont="1" applyFill="1" applyBorder="1" applyAlignment="1">
      <alignment/>
    </xf>
    <xf numFmtId="38" fontId="31" fillId="0" borderId="16" xfId="21" applyNumberFormat="1" applyFont="1" applyFill="1" applyBorder="1" applyAlignment="1">
      <alignment horizontal="left"/>
      <protection/>
    </xf>
    <xf numFmtId="38" fontId="49" fillId="0" borderId="1" xfId="21" applyNumberFormat="1" applyFont="1" applyFill="1" applyBorder="1" applyAlignment="1">
      <alignment horizontal="right"/>
      <protection/>
    </xf>
    <xf numFmtId="38" fontId="40" fillId="0" borderId="12" xfId="0" applyNumberFormat="1" applyFont="1" applyFill="1" applyBorder="1" applyAlignment="1">
      <alignment/>
    </xf>
    <xf numFmtId="0" fontId="39" fillId="0" borderId="1" xfId="0" applyNumberFormat="1" applyFont="1" applyFill="1" applyBorder="1" applyAlignment="1">
      <alignment horizontal="center"/>
    </xf>
    <xf numFmtId="38" fontId="31" fillId="0" borderId="16" xfId="21" applyNumberFormat="1" applyFont="1" applyFill="1" applyBorder="1" applyAlignment="1">
      <alignment horizontal="left"/>
      <protection/>
    </xf>
    <xf numFmtId="38" fontId="17" fillId="0" borderId="12" xfId="21" applyNumberFormat="1" applyFont="1" applyFill="1" applyBorder="1" applyAlignment="1">
      <alignment horizontal="right"/>
      <protection/>
    </xf>
    <xf numFmtId="38" fontId="39" fillId="0" borderId="1" xfId="21" applyNumberFormat="1" applyFont="1" applyFill="1" applyBorder="1" applyAlignment="1">
      <alignment horizontal="right"/>
      <protection/>
    </xf>
    <xf numFmtId="38" fontId="17" fillId="0" borderId="12" xfId="22" applyNumberFormat="1" applyFont="1" applyFill="1" applyBorder="1" applyAlignment="1">
      <alignment horizontal="right"/>
      <protection/>
    </xf>
    <xf numFmtId="38" fontId="31" fillId="0" borderId="1" xfId="0" applyNumberFormat="1" applyFont="1" applyFill="1" applyBorder="1" applyAlignment="1">
      <alignment/>
    </xf>
    <xf numFmtId="38" fontId="33" fillId="0" borderId="1" xfId="22" applyNumberFormat="1" applyFont="1" applyFill="1" applyBorder="1">
      <alignment/>
      <protection/>
    </xf>
    <xf numFmtId="38" fontId="14" fillId="0" borderId="1" xfId="21" applyNumberFormat="1" applyFont="1" applyFill="1" applyBorder="1" applyAlignment="1">
      <alignment horizontal="right"/>
      <protection/>
    </xf>
    <xf numFmtId="38" fontId="17" fillId="0" borderId="1" xfId="0" applyNumberFormat="1" applyFont="1" applyFill="1" applyBorder="1" applyAlignment="1">
      <alignment/>
    </xf>
    <xf numFmtId="38" fontId="40" fillId="0" borderId="12" xfId="21" applyNumberFormat="1" applyFont="1" applyFill="1" applyBorder="1" applyAlignment="1">
      <alignment vertical="top"/>
      <protection/>
    </xf>
    <xf numFmtId="38" fontId="40" fillId="0" borderId="12" xfId="21" applyNumberFormat="1" applyFont="1" applyFill="1" applyBorder="1" applyAlignment="1">
      <alignment vertical="top"/>
      <protection/>
    </xf>
    <xf numFmtId="0" fontId="31" fillId="0" borderId="1" xfId="21" applyNumberFormat="1" applyFont="1" applyFill="1" applyBorder="1" applyAlignment="1">
      <alignment horizontal="center" vertical="top"/>
      <protection/>
    </xf>
    <xf numFmtId="38" fontId="31" fillId="0" borderId="16" xfId="21" applyNumberFormat="1" applyFont="1" applyFill="1" applyBorder="1" applyAlignment="1">
      <alignment horizontal="left" vertical="top"/>
      <protection/>
    </xf>
    <xf numFmtId="38" fontId="17" fillId="0" borderId="12" xfId="22" applyNumberFormat="1" applyFont="1" applyFill="1" applyBorder="1" applyAlignment="1">
      <alignment horizontal="left"/>
      <protection/>
    </xf>
    <xf numFmtId="38" fontId="42" fillId="0" borderId="12" xfId="21" applyNumberFormat="1" applyFont="1" applyFill="1" applyBorder="1" applyAlignment="1">
      <alignment horizontal="center"/>
      <protection/>
    </xf>
    <xf numFmtId="38" fontId="40" fillId="0" borderId="1" xfId="21" applyNumberFormat="1" applyFont="1" applyFill="1" applyBorder="1" applyAlignment="1">
      <alignment horizontal="left"/>
      <protection/>
    </xf>
    <xf numFmtId="38" fontId="17" fillId="0" borderId="16" xfId="21" applyNumberFormat="1" applyFont="1" applyFill="1" applyBorder="1" applyAlignment="1">
      <alignment horizontal="right"/>
      <protection/>
    </xf>
    <xf numFmtId="38" fontId="31" fillId="0" borderId="16" xfId="21" applyNumberFormat="1" applyFont="1" applyFill="1" applyBorder="1" applyAlignment="1">
      <alignment horizontal="right"/>
      <protection/>
    </xf>
    <xf numFmtId="38" fontId="34" fillId="0" borderId="1" xfId="22" applyNumberFormat="1" applyFont="1" applyFill="1" applyBorder="1">
      <alignment/>
      <protection/>
    </xf>
    <xf numFmtId="38" fontId="34" fillId="0" borderId="1" xfId="21" applyNumberFormat="1" applyFont="1" applyFill="1" applyBorder="1" applyAlignment="1">
      <alignment horizontal="right"/>
      <protection/>
    </xf>
    <xf numFmtId="38" fontId="34" fillId="0" borderId="1" xfId="0" applyNumberFormat="1" applyFont="1" applyFill="1" applyBorder="1" applyAlignment="1">
      <alignment/>
    </xf>
    <xf numFmtId="38" fontId="42" fillId="0" borderId="3" xfId="21" applyNumberFormat="1" applyFont="1" applyFill="1" applyBorder="1" applyAlignment="1">
      <alignment horizontal="center"/>
      <protection/>
    </xf>
    <xf numFmtId="38" fontId="42" fillId="0" borderId="9" xfId="21" applyNumberFormat="1" applyFont="1" applyFill="1" applyBorder="1" applyAlignment="1">
      <alignment horizontal="center"/>
      <protection/>
    </xf>
    <xf numFmtId="38" fontId="17" fillId="0" borderId="1" xfId="21" applyNumberFormat="1" applyFont="1" applyFill="1" applyBorder="1" applyAlignment="1">
      <alignment horizontal="center"/>
      <protection/>
    </xf>
    <xf numFmtId="38" fontId="40" fillId="0" borderId="1" xfId="0" applyNumberFormat="1" applyFont="1" applyFill="1" applyBorder="1" applyAlignment="1">
      <alignment vertical="top" wrapText="1"/>
    </xf>
    <xf numFmtId="38" fontId="31" fillId="0" borderId="1" xfId="0" applyNumberFormat="1" applyFont="1" applyFill="1" applyBorder="1" applyAlignment="1">
      <alignment horizontal="left" vertical="top" wrapText="1"/>
    </xf>
    <xf numFmtId="38" fontId="40" fillId="0" borderId="3" xfId="21" applyNumberFormat="1" applyFont="1" applyFill="1" applyBorder="1">
      <alignment/>
      <protection/>
    </xf>
    <xf numFmtId="0" fontId="39" fillId="0" borderId="3" xfId="21" applyNumberFormat="1" applyFont="1" applyFill="1" applyBorder="1" applyAlignment="1">
      <alignment horizontal="center"/>
      <protection/>
    </xf>
    <xf numFmtId="38" fontId="40" fillId="0" borderId="3" xfId="0" applyNumberFormat="1" applyFont="1" applyFill="1" applyBorder="1" applyAlignment="1">
      <alignment vertical="top" wrapText="1"/>
    </xf>
    <xf numFmtId="0" fontId="39" fillId="0" borderId="3" xfId="0" applyNumberFormat="1" applyFont="1" applyFill="1" applyBorder="1" applyAlignment="1">
      <alignment horizontal="center"/>
    </xf>
    <xf numFmtId="38" fontId="31" fillId="0" borderId="3" xfId="0" applyNumberFormat="1" applyFont="1" applyFill="1" applyBorder="1" applyAlignment="1">
      <alignment horizontal="left" vertical="top" wrapText="1"/>
    </xf>
    <xf numFmtId="38" fontId="40" fillId="0" borderId="12" xfId="21" applyNumberFormat="1" applyFont="1" applyFill="1" applyBorder="1">
      <alignment/>
      <protection/>
    </xf>
    <xf numFmtId="0" fontId="39" fillId="0" borderId="15" xfId="21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38" fontId="55" fillId="0" borderId="1" xfId="0" applyNumberFormat="1" applyFont="1" applyFill="1" applyBorder="1" applyAlignment="1">
      <alignment horizontal="center"/>
    </xf>
    <xf numFmtId="38" fontId="40" fillId="0" borderId="3" xfId="21" applyNumberFormat="1" applyFont="1" applyFill="1" applyBorder="1" applyAlignment="1">
      <alignment vertical="top"/>
      <protection/>
    </xf>
    <xf numFmtId="0" fontId="31" fillId="0" borderId="3" xfId="21" applyNumberFormat="1" applyFont="1" applyFill="1" applyBorder="1" applyAlignment="1">
      <alignment horizontal="center" vertical="top"/>
      <protection/>
    </xf>
    <xf numFmtId="38" fontId="31" fillId="0" borderId="3" xfId="21" applyNumberFormat="1" applyFont="1" applyFill="1" applyBorder="1" applyAlignment="1">
      <alignment horizontal="left" vertical="top"/>
      <protection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1" xfId="22" applyNumberFormat="1" applyFont="1" applyFill="1" applyBorder="1">
      <alignment/>
      <protection/>
    </xf>
    <xf numFmtId="38" fontId="14" fillId="0" borderId="1" xfId="0" applyNumberFormat="1" applyFont="1" applyFill="1" applyBorder="1" applyAlignment="1">
      <alignment/>
    </xf>
    <xf numFmtId="38" fontId="14" fillId="0" borderId="1" xfId="0" applyNumberFormat="1" applyFont="1" applyFill="1" applyBorder="1" applyAlignment="1">
      <alignment horizontal="left"/>
    </xf>
    <xf numFmtId="38" fontId="17" fillId="0" borderId="16" xfId="0" applyNumberFormat="1" applyFont="1" applyFill="1" applyBorder="1" applyAlignment="1">
      <alignment horizontal="right"/>
    </xf>
    <xf numFmtId="0" fontId="39" fillId="0" borderId="16" xfId="21" applyNumberFormat="1" applyFont="1" applyFill="1" applyBorder="1" applyAlignment="1">
      <alignment horizontal="center"/>
      <protection/>
    </xf>
    <xf numFmtId="38" fontId="31" fillId="0" borderId="16" xfId="0" applyNumberFormat="1" applyFont="1" applyFill="1" applyBorder="1" applyAlignment="1">
      <alignment horizontal="right"/>
    </xf>
    <xf numFmtId="38" fontId="40" fillId="3" borderId="2" xfId="0" applyNumberFormat="1" applyFont="1" applyFill="1" applyBorder="1" applyAlignment="1">
      <alignment/>
    </xf>
    <xf numFmtId="0" fontId="39" fillId="3" borderId="1" xfId="21" applyNumberFormat="1" applyFont="1" applyFill="1" applyBorder="1" applyAlignment="1">
      <alignment horizontal="center"/>
      <protection/>
    </xf>
    <xf numFmtId="38" fontId="31" fillId="3" borderId="1" xfId="21" applyNumberFormat="1" applyFont="1" applyFill="1" applyBorder="1" applyAlignment="1">
      <alignment horizontal="left"/>
      <protection/>
    </xf>
    <xf numFmtId="38" fontId="40" fillId="0" borderId="2" xfId="0" applyNumberFormat="1" applyFont="1" applyFill="1" applyBorder="1" applyAlignment="1">
      <alignment vertical="top" wrapText="1"/>
    </xf>
    <xf numFmtId="38" fontId="31" fillId="0" borderId="34" xfId="22" applyNumberFormat="1" applyFont="1" applyFill="1" applyBorder="1" applyAlignment="1">
      <alignment horizontal="left"/>
      <protection/>
    </xf>
    <xf numFmtId="38" fontId="17" fillId="0" borderId="12" xfId="0" applyNumberFormat="1" applyFont="1" applyFill="1" applyBorder="1" applyAlignment="1">
      <alignment vertical="top" wrapText="1"/>
    </xf>
    <xf numFmtId="38" fontId="31" fillId="0" borderId="16" xfId="0" applyNumberFormat="1" applyFont="1" applyFill="1" applyBorder="1" applyAlignment="1">
      <alignment horizontal="left" vertical="top" wrapText="1"/>
    </xf>
    <xf numFmtId="38" fontId="31" fillId="0" borderId="2" xfId="21" applyNumberFormat="1" applyFont="1" applyFill="1" applyBorder="1">
      <alignment/>
      <protection/>
    </xf>
    <xf numFmtId="38" fontId="39" fillId="0" borderId="12" xfId="22" applyNumberFormat="1" applyFont="1" applyFill="1" applyBorder="1" applyAlignment="1">
      <alignment horizontal="right"/>
      <protection/>
    </xf>
    <xf numFmtId="38" fontId="17" fillId="0" borderId="18" xfId="21" applyNumberFormat="1" applyFont="1" applyFill="1" applyBorder="1" applyAlignment="1">
      <alignment horizontal="right"/>
      <protection/>
    </xf>
    <xf numFmtId="38" fontId="31" fillId="0" borderId="12" xfId="0" applyNumberFormat="1" applyFont="1" applyFill="1" applyBorder="1" applyAlignment="1">
      <alignment/>
    </xf>
    <xf numFmtId="3" fontId="57" fillId="0" borderId="1" xfId="21" applyNumberFormat="1" applyFont="1" applyFill="1" applyBorder="1">
      <alignment/>
      <protection/>
    </xf>
    <xf numFmtId="38" fontId="34" fillId="0" borderId="12" xfId="0" applyNumberFormat="1" applyFont="1" applyFill="1" applyBorder="1" applyAlignment="1">
      <alignment/>
    </xf>
    <xf numFmtId="0" fontId="17" fillId="0" borderId="12" xfId="21" applyFont="1" applyFill="1" applyBorder="1" applyAlignment="1">
      <alignment horizontal="center"/>
      <protection/>
    </xf>
    <xf numFmtId="0" fontId="17" fillId="0" borderId="1" xfId="21" applyFont="1" applyBorder="1" applyAlignment="1">
      <alignment vertical="top" wrapText="1"/>
      <protection/>
    </xf>
    <xf numFmtId="38" fontId="41" fillId="0" borderId="12" xfId="0" applyNumberFormat="1" applyFont="1" applyFill="1" applyBorder="1" applyAlignment="1">
      <alignment horizontal="center" vertical="top" wrapText="1"/>
    </xf>
    <xf numFmtId="38" fontId="33" fillId="0" borderId="12" xfId="22" applyNumberFormat="1" applyFont="1" applyFill="1" applyBorder="1" applyAlignment="1">
      <alignment horizontal="left"/>
      <protection/>
    </xf>
    <xf numFmtId="38" fontId="33" fillId="0" borderId="12" xfId="22" applyNumberFormat="1" applyFont="1" applyFill="1" applyBorder="1" applyAlignment="1">
      <alignment horizontal="right"/>
      <protection/>
    </xf>
    <xf numFmtId="38" fontId="34" fillId="0" borderId="12" xfId="22" applyNumberFormat="1" applyFont="1" applyFill="1" applyBorder="1" applyAlignment="1">
      <alignment horizontal="right"/>
      <protection/>
    </xf>
    <xf numFmtId="38" fontId="40" fillId="0" borderId="0" xfId="0" applyNumberFormat="1" applyFont="1" applyFill="1" applyAlignment="1">
      <alignment/>
    </xf>
    <xf numFmtId="0" fontId="17" fillId="0" borderId="0" xfId="21" applyNumberFormat="1" applyFont="1" applyFill="1" applyAlignment="1">
      <alignment horizontal="center"/>
      <protection/>
    </xf>
    <xf numFmtId="38" fontId="17" fillId="0" borderId="0" xfId="21" applyNumberFormat="1" applyFont="1" applyFill="1" applyAlignment="1">
      <alignment horizontal="left"/>
      <protection/>
    </xf>
    <xf numFmtId="38" fontId="41" fillId="0" borderId="0" xfId="21" applyNumberFormat="1" applyFont="1" applyFill="1" applyAlignment="1">
      <alignment/>
      <protection/>
    </xf>
    <xf numFmtId="38" fontId="14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/>
      <protection/>
    </xf>
    <xf numFmtId="38" fontId="40" fillId="0" borderId="0" xfId="21" applyNumberFormat="1" applyFont="1" applyFill="1">
      <alignment/>
      <protection/>
    </xf>
    <xf numFmtId="38" fontId="17" fillId="0" borderId="0" xfId="21" applyNumberFormat="1" applyFont="1" applyFill="1">
      <alignment/>
      <protection/>
    </xf>
    <xf numFmtId="0" fontId="40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0" fontId="17" fillId="0" borderId="0" xfId="21" applyFont="1">
      <alignment/>
      <protection/>
    </xf>
    <xf numFmtId="3" fontId="17" fillId="0" borderId="0" xfId="21" applyNumberFormat="1" applyFont="1">
      <alignment/>
      <protection/>
    </xf>
    <xf numFmtId="0" fontId="41" fillId="0" borderId="0" xfId="21" applyFont="1">
      <alignment/>
      <protection/>
    </xf>
    <xf numFmtId="0" fontId="41" fillId="0" borderId="0" xfId="22" applyFont="1" applyBorder="1" applyAlignment="1">
      <alignment vertical="center"/>
      <protection/>
    </xf>
    <xf numFmtId="38" fontId="17" fillId="0" borderId="0" xfId="0" applyNumberFormat="1" applyFont="1" applyFill="1" applyAlignment="1">
      <alignment horizontal="center"/>
    </xf>
    <xf numFmtId="38" fontId="41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left"/>
    </xf>
    <xf numFmtId="38" fontId="14" fillId="0" borderId="0" xfId="0" applyNumberFormat="1" applyFont="1" applyFill="1" applyAlignment="1">
      <alignment/>
    </xf>
    <xf numFmtId="38" fontId="14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55" fillId="0" borderId="1" xfId="0" applyFont="1" applyBorder="1" applyAlignment="1">
      <alignment horizontal="right"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21" applyFont="1" applyFill="1" applyBorder="1">
      <alignment/>
      <protection/>
    </xf>
    <xf numFmtId="3" fontId="17" fillId="0" borderId="5" xfId="21" applyNumberFormat="1" applyFont="1" applyFill="1" applyBorder="1" applyAlignment="1">
      <alignment horizontal="right"/>
      <protection/>
    </xf>
    <xf numFmtId="3" fontId="17" fillId="0" borderId="5" xfId="21" applyNumberFormat="1" applyFont="1" applyFill="1" applyBorder="1" applyAlignment="1">
      <alignment horizontal="center"/>
      <protection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21" applyFont="1" applyFill="1" applyBorder="1" applyAlignment="1">
      <alignment horizontal="left" vertical="center" wrapText="1"/>
      <protection/>
    </xf>
    <xf numFmtId="3" fontId="17" fillId="0" borderId="1" xfId="21" applyNumberFormat="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17" fillId="0" borderId="1" xfId="21" applyFont="1" applyFill="1" applyBorder="1" applyAlignment="1">
      <alignment horizontal="left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31" fillId="0" borderId="16" xfId="0" applyFont="1" applyFill="1" applyBorder="1" applyAlignment="1">
      <alignment/>
    </xf>
    <xf numFmtId="164" fontId="17" fillId="0" borderId="1" xfId="15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64" fontId="17" fillId="0" borderId="12" xfId="15" applyNumberFormat="1" applyFont="1" applyBorder="1" applyAlignment="1">
      <alignment/>
    </xf>
    <xf numFmtId="164" fontId="33" fillId="0" borderId="1" xfId="0" applyNumberFormat="1" applyFont="1" applyBorder="1" applyAlignment="1">
      <alignment/>
    </xf>
    <xf numFmtId="0" fontId="8" fillId="0" borderId="2" xfId="21" applyFont="1" applyFill="1" applyBorder="1">
      <alignment/>
      <protection/>
    </xf>
    <xf numFmtId="0" fontId="27" fillId="0" borderId="18" xfId="21" applyFont="1" applyFill="1" applyBorder="1">
      <alignment/>
      <protection/>
    </xf>
    <xf numFmtId="0" fontId="27" fillId="0" borderId="9" xfId="21" applyFont="1" applyFill="1" applyBorder="1">
      <alignment/>
      <protection/>
    </xf>
    <xf numFmtId="0" fontId="15" fillId="0" borderId="5" xfId="21" applyFont="1" applyFill="1" applyBorder="1">
      <alignment/>
      <protection/>
    </xf>
    <xf numFmtId="0" fontId="7" fillId="0" borderId="19" xfId="21" applyFont="1" applyFill="1" applyBorder="1">
      <alignment/>
      <protection/>
    </xf>
    <xf numFmtId="0" fontId="8" fillId="0" borderId="9" xfId="21" applyFont="1" applyFill="1" applyBorder="1" applyAlignment="1">
      <alignment horizontal="center" vertical="center"/>
      <protection/>
    </xf>
    <xf numFmtId="0" fontId="18" fillId="0" borderId="12" xfId="23" applyFont="1" applyBorder="1" applyAlignment="1">
      <alignment vertical="top" wrapText="1"/>
      <protection/>
    </xf>
    <xf numFmtId="0" fontId="18" fillId="0" borderId="1" xfId="23" applyFont="1" applyBorder="1" applyAlignment="1">
      <alignment vertical="top" wrapText="1"/>
      <protection/>
    </xf>
    <xf numFmtId="0" fontId="18" fillId="0" borderId="2" xfId="23" applyFont="1" applyBorder="1" applyAlignment="1">
      <alignment vertical="top" wrapText="1"/>
      <protection/>
    </xf>
    <xf numFmtId="0" fontId="17" fillId="0" borderId="3" xfId="23" applyFont="1" applyBorder="1" applyAlignment="1">
      <alignment vertical="top" wrapText="1"/>
      <protection/>
    </xf>
    <xf numFmtId="3" fontId="17" fillId="0" borderId="1" xfId="0" applyNumberFormat="1" applyFont="1" applyBorder="1" applyAlignment="1">
      <alignment wrapText="1"/>
    </xf>
    <xf numFmtId="0" fontId="17" fillId="0" borderId="1" xfId="23" applyFont="1" applyBorder="1" applyAlignment="1">
      <alignment vertical="top" wrapText="1"/>
      <protection/>
    </xf>
    <xf numFmtId="0" fontId="17" fillId="0" borderId="1" xfId="21" applyFont="1" applyBorder="1" applyAlignment="1">
      <alignment vertical="top" wrapText="1"/>
      <protection/>
    </xf>
    <xf numFmtId="3" fontId="17" fillId="0" borderId="1" xfId="21" applyNumberFormat="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0" applyFont="1" applyAlignment="1">
      <alignment/>
    </xf>
    <xf numFmtId="0" fontId="17" fillId="0" borderId="1" xfId="21" applyFont="1" applyBorder="1" applyAlignment="1">
      <alignment horizontal="left"/>
      <protection/>
    </xf>
    <xf numFmtId="0" fontId="17" fillId="0" borderId="1" xfId="21" applyFont="1" applyBorder="1" applyAlignment="1">
      <alignment horizontal="center"/>
      <protection/>
    </xf>
    <xf numFmtId="0" fontId="17" fillId="0" borderId="1" xfId="21" applyFont="1" applyBorder="1">
      <alignment/>
      <protection/>
    </xf>
    <xf numFmtId="0" fontId="17" fillId="0" borderId="12" xfId="21" applyFont="1" applyBorder="1" applyAlignment="1">
      <alignment horizontal="center" vertical="center"/>
      <protection/>
    </xf>
    <xf numFmtId="3" fontId="17" fillId="0" borderId="1" xfId="21" applyNumberFormat="1" applyFont="1" applyBorder="1">
      <alignment/>
      <protection/>
    </xf>
    <xf numFmtId="0" fontId="30" fillId="0" borderId="1" xfId="21" applyFont="1" applyBorder="1">
      <alignment/>
      <protection/>
    </xf>
    <xf numFmtId="0" fontId="17" fillId="0" borderId="1" xfId="21" applyFont="1" applyBorder="1">
      <alignment/>
      <protection/>
    </xf>
    <xf numFmtId="0" fontId="43" fillId="0" borderId="1" xfId="21" applyFont="1" applyBorder="1">
      <alignment/>
      <protection/>
    </xf>
    <xf numFmtId="0" fontId="17" fillId="0" borderId="12" xfId="21" applyFont="1" applyBorder="1" applyAlignment="1">
      <alignment horizontal="center"/>
      <protection/>
    </xf>
    <xf numFmtId="0" fontId="58" fillId="0" borderId="1" xfId="21" applyFont="1" applyBorder="1" applyAlignment="1">
      <alignment horizontal="right"/>
      <protection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38" fontId="7" fillId="0" borderId="0" xfId="22" applyNumberFormat="1" applyFont="1" applyFill="1" applyAlignment="1">
      <alignment/>
      <protection/>
    </xf>
    <xf numFmtId="0" fontId="17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5" xfId="21" applyFont="1" applyFill="1" applyBorder="1">
      <alignment/>
      <protection/>
    </xf>
    <xf numFmtId="0" fontId="17" fillId="0" borderId="9" xfId="21" applyFont="1" applyFill="1" applyBorder="1">
      <alignment/>
      <protection/>
    </xf>
    <xf numFmtId="0" fontId="18" fillId="0" borderId="5" xfId="21" applyFont="1" applyFill="1" applyBorder="1" applyAlignment="1">
      <alignment horizontal="right"/>
      <protection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3" fontId="17" fillId="0" borderId="5" xfId="21" applyNumberFormat="1" applyFont="1" applyFill="1" applyBorder="1" applyAlignment="1">
      <alignment horizontal="right"/>
      <protection/>
    </xf>
    <xf numFmtId="3" fontId="17" fillId="0" borderId="5" xfId="21" applyNumberFormat="1" applyFont="1" applyFill="1" applyBorder="1" applyAlignment="1">
      <alignment horizontal="center"/>
      <protection/>
    </xf>
    <xf numFmtId="3" fontId="10" fillId="0" borderId="1" xfId="0" applyNumberFormat="1" applyFont="1" applyBorder="1" applyAlignment="1">
      <alignment/>
    </xf>
    <xf numFmtId="0" fontId="10" fillId="0" borderId="2" xfId="23" applyFont="1" applyBorder="1" applyAlignment="1">
      <alignment horizontal="center" vertical="center" wrapText="1"/>
      <protection/>
    </xf>
    <xf numFmtId="0" fontId="31" fillId="0" borderId="1" xfId="0" applyFont="1" applyBorder="1" applyAlignment="1">
      <alignment/>
    </xf>
    <xf numFmtId="0" fontId="17" fillId="0" borderId="16" xfId="0" applyFont="1" applyBorder="1" applyAlignment="1">
      <alignment/>
    </xf>
    <xf numFmtId="0" fontId="31" fillId="0" borderId="16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14" fillId="0" borderId="0" xfId="0" applyFont="1" applyFill="1" applyAlignment="1">
      <alignment/>
    </xf>
    <xf numFmtId="0" fontId="17" fillId="0" borderId="2" xfId="23" applyFont="1" applyBorder="1" applyAlignment="1">
      <alignment horizontal="center" vertical="center" wrapText="1"/>
      <protection/>
    </xf>
    <xf numFmtId="3" fontId="17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>
      <alignment horizontal="right" vertical="center" wrapText="1"/>
      <protection/>
    </xf>
    <xf numFmtId="0" fontId="39" fillId="0" borderId="0" xfId="0" applyFont="1" applyFill="1" applyAlignment="1">
      <alignment/>
    </xf>
    <xf numFmtId="0" fontId="49" fillId="0" borderId="1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right" vertical="center"/>
    </xf>
    <xf numFmtId="38" fontId="32" fillId="0" borderId="12" xfId="0" applyNumberFormat="1" applyFont="1" applyFill="1" applyBorder="1" applyAlignment="1">
      <alignment vertical="top" wrapText="1"/>
    </xf>
    <xf numFmtId="38" fontId="32" fillId="0" borderId="15" xfId="0" applyNumberFormat="1" applyFont="1" applyFill="1" applyBorder="1" applyAlignment="1">
      <alignment vertical="top" wrapText="1"/>
    </xf>
    <xf numFmtId="38" fontId="32" fillId="0" borderId="16" xfId="0" applyNumberFormat="1" applyFont="1" applyFill="1" applyBorder="1" applyAlignment="1">
      <alignment vertical="top" wrapText="1"/>
    </xf>
    <xf numFmtId="38" fontId="31" fillId="0" borderId="12" xfId="22" applyNumberFormat="1" applyFont="1" applyFill="1" applyBorder="1">
      <alignment/>
      <protection/>
    </xf>
    <xf numFmtId="38" fontId="31" fillId="0" borderId="12" xfId="21" applyNumberFormat="1" applyFont="1" applyFill="1" applyBorder="1" applyAlignment="1">
      <alignment horizontal="right"/>
      <protection/>
    </xf>
    <xf numFmtId="0" fontId="35" fillId="0" borderId="0" xfId="21" applyFont="1" applyFill="1" applyAlignment="1">
      <alignment horizontal="center"/>
      <protection/>
    </xf>
    <xf numFmtId="0" fontId="23" fillId="0" borderId="0" xfId="21" applyFont="1" applyFill="1" applyAlignment="1">
      <alignment horizontal="center"/>
      <protection/>
    </xf>
    <xf numFmtId="0" fontId="17" fillId="0" borderId="4" xfId="0" applyFont="1" applyFill="1" applyBorder="1" applyAlignment="1">
      <alignment horizontal="justify" vertical="top" wrapText="1"/>
    </xf>
    <xf numFmtId="0" fontId="0" fillId="0" borderId="13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vertical="top" wrapText="1"/>
    </xf>
    <xf numFmtId="1" fontId="14" fillId="0" borderId="15" xfId="0" applyNumberFormat="1" applyFont="1" applyBorder="1" applyAlignment="1">
      <alignment/>
    </xf>
    <xf numFmtId="0" fontId="17" fillId="0" borderId="1" xfId="0" applyFont="1" applyBorder="1" applyAlignment="1">
      <alignment horizontal="right"/>
    </xf>
    <xf numFmtId="0" fontId="30" fillId="0" borderId="12" xfId="0" applyFont="1" applyBorder="1" applyAlignment="1">
      <alignment/>
    </xf>
    <xf numFmtId="164" fontId="14" fillId="2" borderId="15" xfId="15" applyNumberFormat="1" applyFont="1" applyFill="1" applyBorder="1" applyAlignment="1">
      <alignment/>
    </xf>
    <xf numFmtId="1" fontId="14" fillId="2" borderId="15" xfId="0" applyNumberFormat="1" applyFont="1" applyFill="1" applyBorder="1" applyAlignment="1">
      <alignment/>
    </xf>
    <xf numFmtId="0" fontId="17" fillId="0" borderId="12" xfId="0" applyFont="1" applyFill="1" applyBorder="1" applyAlignment="1">
      <alignment vertical="top" wrapText="1"/>
    </xf>
    <xf numFmtId="0" fontId="17" fillId="0" borderId="16" xfId="0" applyFont="1" applyBorder="1" applyAlignment="1">
      <alignment horizontal="right"/>
    </xf>
    <xf numFmtId="0" fontId="17" fillId="0" borderId="16" xfId="0" applyFont="1" applyFill="1" applyBorder="1" applyAlignment="1">
      <alignment horizontal="right" vertical="top" wrapText="1"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/>
    </xf>
    <xf numFmtId="0" fontId="17" fillId="0" borderId="0" xfId="0" applyFont="1" applyAlignment="1">
      <alignment horizontal="right" vertical="center"/>
    </xf>
    <xf numFmtId="38" fontId="32" fillId="0" borderId="0" xfId="22" applyNumberFormat="1" applyFont="1" applyFill="1" applyAlignment="1">
      <alignment horizontal="right" vertical="center"/>
      <protection/>
    </xf>
    <xf numFmtId="0" fontId="14" fillId="0" borderId="34" xfId="21" applyFont="1" applyFill="1" applyBorder="1" applyAlignment="1">
      <alignment horizontal="right" vertical="center"/>
      <protection/>
    </xf>
    <xf numFmtId="0" fontId="17" fillId="0" borderId="2" xfId="2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right" vertical="center" wrapText="1"/>
      <protection/>
    </xf>
    <xf numFmtId="0" fontId="14" fillId="0" borderId="1" xfId="21" applyFont="1" applyFill="1" applyBorder="1" applyAlignment="1">
      <alignment horizontal="right" vertical="center" wrapText="1"/>
      <protection/>
    </xf>
    <xf numFmtId="38" fontId="33" fillId="0" borderId="0" xfId="22" applyNumberFormat="1" applyFont="1" applyFill="1" applyAlignment="1">
      <alignment horizontal="right"/>
      <protection/>
    </xf>
    <xf numFmtId="38" fontId="33" fillId="0" borderId="0" xfId="22" applyNumberFormat="1" applyFont="1" applyFill="1" applyBorder="1" applyAlignment="1">
      <alignment horizontal="right"/>
      <protection/>
    </xf>
    <xf numFmtId="38" fontId="39" fillId="0" borderId="1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49" fillId="0" borderId="1" xfId="0" applyNumberFormat="1" applyFont="1" applyFill="1" applyBorder="1" applyAlignment="1">
      <alignment horizontal="right"/>
    </xf>
    <xf numFmtId="38" fontId="33" fillId="0" borderId="1" xfId="0" applyNumberFormat="1" applyFont="1" applyFill="1" applyBorder="1" applyAlignment="1">
      <alignment horizontal="right"/>
    </xf>
    <xf numFmtId="38" fontId="17" fillId="0" borderId="18" xfId="0" applyNumberFormat="1" applyFont="1" applyFill="1" applyBorder="1" applyAlignment="1">
      <alignment horizontal="right"/>
    </xf>
    <xf numFmtId="38" fontId="33" fillId="0" borderId="3" xfId="0" applyNumberFormat="1" applyFont="1" applyFill="1" applyBorder="1" applyAlignment="1">
      <alignment horizontal="right"/>
    </xf>
    <xf numFmtId="38" fontId="31" fillId="0" borderId="2" xfId="0" applyNumberFormat="1" applyFont="1" applyFill="1" applyBorder="1" applyAlignment="1">
      <alignment horizontal="right"/>
    </xf>
    <xf numFmtId="38" fontId="14" fillId="0" borderId="1" xfId="22" applyNumberFormat="1" applyFont="1" applyFill="1" applyBorder="1" applyAlignment="1">
      <alignment horizontal="right"/>
      <protection/>
    </xf>
    <xf numFmtId="38" fontId="31" fillId="0" borderId="3" xfId="0" applyNumberFormat="1" applyFont="1" applyFill="1" applyBorder="1" applyAlignment="1">
      <alignment horizontal="right"/>
    </xf>
    <xf numFmtId="38" fontId="34" fillId="0" borderId="1" xfId="0" applyNumberFormat="1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 horizontal="right"/>
    </xf>
    <xf numFmtId="38" fontId="31" fillId="3" borderId="1" xfId="0" applyNumberFormat="1" applyFont="1" applyFill="1" applyBorder="1" applyAlignment="1">
      <alignment horizontal="right"/>
    </xf>
    <xf numFmtId="38" fontId="17" fillId="0" borderId="0" xfId="21" applyNumberFormat="1" applyFont="1" applyFill="1" applyAlignment="1">
      <alignment horizontal="right"/>
      <protection/>
    </xf>
    <xf numFmtId="0" fontId="17" fillId="0" borderId="0" xfId="21" applyFont="1" applyAlignment="1">
      <alignment horizontal="right"/>
      <protection/>
    </xf>
    <xf numFmtId="0" fontId="14" fillId="0" borderId="0" xfId="21" applyFont="1" applyAlignment="1">
      <alignment horizontal="right"/>
      <protection/>
    </xf>
    <xf numFmtId="0" fontId="31" fillId="0" borderId="0" xfId="0" applyFont="1" applyFill="1" applyAlignment="1">
      <alignment horizontal="right"/>
    </xf>
    <xf numFmtId="0" fontId="13" fillId="0" borderId="6" xfId="21" applyFont="1" applyFill="1" applyBorder="1" applyAlignment="1">
      <alignment horizontal="right"/>
      <protection/>
    </xf>
    <xf numFmtId="0" fontId="13" fillId="0" borderId="5" xfId="21" applyFont="1" applyFill="1" applyBorder="1" applyAlignment="1">
      <alignment horizontal="right"/>
      <protection/>
    </xf>
    <xf numFmtId="3" fontId="0" fillId="0" borderId="6" xfId="21" applyNumberFormat="1" applyFont="1" applyFill="1" applyBorder="1" applyAlignment="1">
      <alignment horizontal="left"/>
      <protection/>
    </xf>
    <xf numFmtId="3" fontId="4" fillId="2" borderId="1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right" vertical="center"/>
    </xf>
    <xf numFmtId="38" fontId="38" fillId="0" borderId="0" xfId="22" applyNumberFormat="1" applyFont="1" applyFill="1" applyBorder="1" applyAlignment="1">
      <alignment horizontal="right"/>
      <protection/>
    </xf>
    <xf numFmtId="0" fontId="17" fillId="0" borderId="2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0" borderId="1" xfId="21" applyFont="1" applyBorder="1" applyAlignment="1">
      <alignment horizontal="left" vertical="top" wrapText="1"/>
      <protection/>
    </xf>
    <xf numFmtId="0" fontId="0" fillId="0" borderId="4" xfId="0" applyFont="1" applyFill="1" applyBorder="1" applyAlignment="1">
      <alignment horizontal="right" vertical="top" wrapText="1"/>
    </xf>
    <xf numFmtId="0" fontId="31" fillId="0" borderId="1" xfId="0" applyNumberFormat="1" applyFont="1" applyFill="1" applyBorder="1" applyAlignment="1">
      <alignment horizontal="right"/>
    </xf>
    <xf numFmtId="0" fontId="39" fillId="0" borderId="1" xfId="21" applyNumberFormat="1" applyFont="1" applyFill="1" applyBorder="1" applyAlignment="1">
      <alignment horizontal="right" vertical="top"/>
      <protection/>
    </xf>
    <xf numFmtId="0" fontId="39" fillId="0" borderId="1" xfId="21" applyNumberFormat="1" applyFont="1" applyFill="1" applyBorder="1" applyAlignment="1">
      <alignment horizontal="right"/>
      <protection/>
    </xf>
    <xf numFmtId="0" fontId="31" fillId="0" borderId="1" xfId="0" applyNumberFormat="1" applyFont="1" applyFill="1" applyBorder="1" applyAlignment="1">
      <alignment horizontal="right"/>
    </xf>
    <xf numFmtId="38" fontId="33" fillId="0" borderId="1" xfId="21" applyNumberFormat="1" applyFont="1" applyFill="1" applyBorder="1" applyAlignment="1">
      <alignment horizontal="right"/>
      <protection/>
    </xf>
    <xf numFmtId="38" fontId="40" fillId="0" borderId="12" xfId="21" applyNumberFormat="1" applyFont="1" applyFill="1" applyBorder="1" applyAlignment="1">
      <alignment horizontal="left"/>
      <protection/>
    </xf>
    <xf numFmtId="0" fontId="31" fillId="0" borderId="15" xfId="21" applyNumberFormat="1" applyFont="1" applyFill="1" applyBorder="1" applyAlignment="1">
      <alignment horizontal="center"/>
      <protection/>
    </xf>
    <xf numFmtId="3" fontId="21" fillId="0" borderId="1" xfId="0" applyNumberFormat="1" applyFont="1" applyBorder="1" applyAlignment="1">
      <alignment/>
    </xf>
    <xf numFmtId="164" fontId="39" fillId="0" borderId="1" xfId="15" applyNumberFormat="1" applyFont="1" applyBorder="1" applyAlignment="1">
      <alignment/>
    </xf>
    <xf numFmtId="164" fontId="34" fillId="2" borderId="12" xfId="15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42" fillId="0" borderId="16" xfId="0" applyFont="1" applyBorder="1" applyAlignment="1">
      <alignment horizontal="right"/>
    </xf>
    <xf numFmtId="0" fontId="17" fillId="0" borderId="15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164" fontId="39" fillId="0" borderId="12" xfId="15" applyNumberFormat="1" applyFont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31" fillId="0" borderId="15" xfId="0" applyNumberFormat="1" applyFont="1" applyFill="1" applyBorder="1" applyAlignment="1">
      <alignment horizontal="right"/>
    </xf>
    <xf numFmtId="38" fontId="39" fillId="0" borderId="12" xfId="21" applyNumberFormat="1" applyFont="1" applyFill="1" applyBorder="1" applyAlignment="1">
      <alignment horizontal="right"/>
      <protection/>
    </xf>
    <xf numFmtId="0" fontId="9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right"/>
    </xf>
    <xf numFmtId="0" fontId="7" fillId="0" borderId="4" xfId="21" applyFont="1" applyFill="1" applyBorder="1">
      <alignment/>
      <protection/>
    </xf>
    <xf numFmtId="0" fontId="9" fillId="0" borderId="4" xfId="0" applyFont="1" applyFill="1" applyBorder="1" applyAlignment="1">
      <alignment horizontal="justify" vertical="top" wrapText="1"/>
    </xf>
    <xf numFmtId="0" fontId="9" fillId="0" borderId="4" xfId="21" applyFont="1" applyFill="1" applyBorder="1">
      <alignment/>
      <protection/>
    </xf>
    <xf numFmtId="3" fontId="9" fillId="0" borderId="4" xfId="21" applyNumberFormat="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27" fillId="0" borderId="29" xfId="21" applyFont="1" applyFill="1" applyBorder="1">
      <alignment/>
      <protection/>
    </xf>
    <xf numFmtId="0" fontId="36" fillId="0" borderId="9" xfId="2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4" xfId="0" applyFont="1" applyFill="1" applyBorder="1" applyAlignment="1">
      <alignment horizontal="justify" vertical="top" wrapText="1"/>
    </xf>
    <xf numFmtId="3" fontId="10" fillId="0" borderId="4" xfId="21" applyNumberFormat="1" applyFont="1" applyFill="1" applyBorder="1" applyAlignment="1">
      <alignment horizontal="center"/>
      <protection/>
    </xf>
    <xf numFmtId="3" fontId="28" fillId="0" borderId="9" xfId="22" applyNumberFormat="1" applyFont="1" applyBorder="1" applyAlignment="1">
      <alignment horizontal="center" vertical="center"/>
      <protection/>
    </xf>
    <xf numFmtId="3" fontId="28" fillId="0" borderId="9" xfId="22" applyNumberFormat="1" applyFont="1" applyBorder="1" applyAlignment="1">
      <alignment vertical="center"/>
      <protection/>
    </xf>
    <xf numFmtId="164" fontId="56" fillId="0" borderId="1" xfId="15" applyNumberFormat="1" applyFont="1" applyBorder="1" applyAlignment="1">
      <alignment/>
    </xf>
    <xf numFmtId="38" fontId="40" fillId="0" borderId="1" xfId="0" applyNumberFormat="1" applyFont="1" applyFill="1" applyBorder="1" applyAlignment="1">
      <alignment horizontal="left" vertical="top" wrapText="1"/>
    </xf>
    <xf numFmtId="0" fontId="17" fillId="0" borderId="2" xfId="23" applyFont="1" applyBorder="1" applyAlignment="1">
      <alignment horizontal="center" vertical="center" wrapText="1"/>
      <protection/>
    </xf>
    <xf numFmtId="3" fontId="59" fillId="0" borderId="1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3" fontId="28" fillId="0" borderId="4" xfId="22" applyNumberFormat="1" applyFont="1" applyBorder="1" applyAlignment="1">
      <alignment horizontal="center" vertical="center"/>
      <protection/>
    </xf>
    <xf numFmtId="0" fontId="31" fillId="0" borderId="9" xfId="21" applyFont="1" applyBorder="1" applyAlignment="1">
      <alignment vertical="center" wrapText="1"/>
      <protection/>
    </xf>
    <xf numFmtId="0" fontId="31" fillId="0" borderId="5" xfId="21" applyFont="1" applyBorder="1" applyAlignment="1">
      <alignment vertical="center" wrapText="1"/>
      <protection/>
    </xf>
    <xf numFmtId="37" fontId="31" fillId="0" borderId="5" xfId="22" applyNumberFormat="1" applyFont="1" applyBorder="1" applyAlignment="1">
      <alignment vertical="center"/>
      <protection/>
    </xf>
    <xf numFmtId="3" fontId="31" fillId="0" borderId="9" xfId="22" applyNumberFormat="1" applyFont="1" applyBorder="1" applyAlignment="1">
      <alignment horizontal="center" vertical="center"/>
      <protection/>
    </xf>
    <xf numFmtId="3" fontId="31" fillId="0" borderId="9" xfId="22" applyNumberFormat="1" applyFont="1" applyBorder="1" applyAlignment="1">
      <alignment vertical="center"/>
      <protection/>
    </xf>
    <xf numFmtId="3" fontId="17" fillId="0" borderId="9" xfId="0" applyNumberFormat="1" applyFont="1" applyFill="1" applyBorder="1" applyAlignment="1">
      <alignment/>
    </xf>
    <xf numFmtId="0" fontId="17" fillId="0" borderId="9" xfId="23" applyFont="1" applyFill="1" applyBorder="1" applyAlignment="1">
      <alignment horizontal="center" vertical="center" wrapText="1"/>
      <protection/>
    </xf>
    <xf numFmtId="3" fontId="31" fillId="0" borderId="1" xfId="0" applyNumberFormat="1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>
      <alignment/>
    </xf>
    <xf numFmtId="164" fontId="31" fillId="0" borderId="12" xfId="15" applyNumberFormat="1" applyFont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31" fillId="0" borderId="9" xfId="22" applyFont="1" applyBorder="1" applyAlignment="1">
      <alignment vertical="center" wrapText="1"/>
      <protection/>
    </xf>
    <xf numFmtId="0" fontId="31" fillId="0" borderId="9" xfId="22" applyFont="1" applyBorder="1" applyAlignment="1">
      <alignment vertical="center"/>
      <protection/>
    </xf>
    <xf numFmtId="37" fontId="31" fillId="0" borderId="9" xfId="22" applyNumberFormat="1" applyFont="1" applyBorder="1" applyAlignment="1">
      <alignment vertical="center"/>
      <protection/>
    </xf>
    <xf numFmtId="0" fontId="32" fillId="0" borderId="15" xfId="21" applyFont="1" applyBorder="1" applyAlignment="1">
      <alignment vertical="top" wrapText="1"/>
      <protection/>
    </xf>
    <xf numFmtId="0" fontId="32" fillId="0" borderId="16" xfId="21" applyFont="1" applyBorder="1" applyAlignment="1">
      <alignment vertical="top" wrapText="1"/>
      <protection/>
    </xf>
    <xf numFmtId="0" fontId="17" fillId="0" borderId="6" xfId="21" applyFont="1" applyFill="1" applyBorder="1" applyAlignment="1">
      <alignment horizontal="center"/>
      <protection/>
    </xf>
    <xf numFmtId="3" fontId="17" fillId="0" borderId="7" xfId="21" applyNumberFormat="1" applyFont="1" applyFill="1" applyBorder="1" applyAlignment="1">
      <alignment horizontal="right"/>
      <protection/>
    </xf>
    <xf numFmtId="3" fontId="17" fillId="0" borderId="6" xfId="21" applyNumberFormat="1" applyFont="1" applyFill="1" applyBorder="1" applyAlignment="1">
      <alignment horizontal="right"/>
      <protection/>
    </xf>
    <xf numFmtId="0" fontId="18" fillId="0" borderId="5" xfId="21" applyFont="1" applyFill="1" applyBorder="1" applyAlignment="1">
      <alignment horizontal="left"/>
      <protection/>
    </xf>
    <xf numFmtId="0" fontId="61" fillId="0" borderId="9" xfId="21" applyFont="1" applyFill="1" applyBorder="1" applyAlignment="1">
      <alignment horizontal="right"/>
      <protection/>
    </xf>
    <xf numFmtId="0" fontId="17" fillId="0" borderId="4" xfId="21" applyFont="1" applyFill="1" applyBorder="1">
      <alignment/>
      <protection/>
    </xf>
    <xf numFmtId="3" fontId="17" fillId="0" borderId="4" xfId="21" applyNumberFormat="1" applyFont="1" applyFill="1" applyBorder="1" applyAlignment="1">
      <alignment horizontal="right"/>
      <protection/>
    </xf>
    <xf numFmtId="3" fontId="17" fillId="0" borderId="4" xfId="21" applyNumberFormat="1" applyFont="1" applyFill="1" applyBorder="1" applyAlignment="1">
      <alignment horizontal="center"/>
      <protection/>
    </xf>
    <xf numFmtId="3" fontId="17" fillId="0" borderId="9" xfId="21" applyNumberFormat="1" applyFont="1" applyFill="1" applyBorder="1" applyAlignment="1">
      <alignment horizontal="right"/>
      <protection/>
    </xf>
    <xf numFmtId="3" fontId="17" fillId="0" borderId="29" xfId="21" applyNumberFormat="1" applyFont="1" applyFill="1" applyBorder="1" applyAlignment="1">
      <alignment horizontal="right"/>
      <protection/>
    </xf>
    <xf numFmtId="0" fontId="14" fillId="0" borderId="10" xfId="0" applyFont="1" applyFill="1" applyBorder="1" applyAlignment="1">
      <alignment horizontal="left" vertical="center"/>
    </xf>
    <xf numFmtId="3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15" xfId="21" applyFont="1" applyBorder="1" applyAlignment="1">
      <alignment horizontal="left" vertical="top" wrapText="1"/>
      <protection/>
    </xf>
    <xf numFmtId="0" fontId="0" fillId="0" borderId="12" xfId="21" applyFont="1" applyBorder="1" applyAlignment="1">
      <alignment horizontal="left" vertical="center" wrapText="1"/>
      <protection/>
    </xf>
    <xf numFmtId="0" fontId="14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2" xfId="21" applyFont="1" applyFill="1" applyBorder="1" applyAlignment="1">
      <alignment horizontal="left" vertical="center"/>
      <protection/>
    </xf>
    <xf numFmtId="0" fontId="17" fillId="0" borderId="16" xfId="21" applyFont="1" applyFill="1" applyBorder="1" applyAlignment="1">
      <alignment horizontal="left" vertical="center"/>
      <protection/>
    </xf>
    <xf numFmtId="0" fontId="17" fillId="0" borderId="16" xfId="21" applyFont="1" applyFill="1" applyBorder="1" applyAlignment="1">
      <alignment horizontal="left" vertical="center" wrapText="1"/>
      <protection/>
    </xf>
    <xf numFmtId="3" fontId="17" fillId="0" borderId="32" xfId="21" applyNumberFormat="1" applyFont="1" applyFill="1" applyBorder="1" applyAlignment="1">
      <alignment vertical="center"/>
      <protection/>
    </xf>
    <xf numFmtId="0" fontId="30" fillId="0" borderId="1" xfId="21" applyFont="1" applyFill="1" applyBorder="1" applyAlignment="1">
      <alignment horizontal="left" vertical="center" wrapText="1"/>
      <protection/>
    </xf>
    <xf numFmtId="0" fontId="30" fillId="0" borderId="1" xfId="21" applyFont="1" applyFill="1" applyBorder="1" applyAlignment="1">
      <alignment horizontal="center" vertical="center" wrapText="1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9" fillId="0" borderId="12" xfId="23" applyFont="1" applyBorder="1" applyAlignment="1">
      <alignment horizontal="center" vertical="center" wrapText="1"/>
      <protection/>
    </xf>
    <xf numFmtId="38" fontId="9" fillId="0" borderId="0" xfId="21" applyNumberFormat="1" applyFont="1" applyFill="1" applyAlignment="1">
      <alignment horizontal="center" vertical="center"/>
      <protection/>
    </xf>
    <xf numFmtId="3" fontId="9" fillId="0" borderId="12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62" fillId="0" borderId="1" xfId="21" applyFont="1" applyFill="1" applyBorder="1" applyAlignment="1">
      <alignment horizontal="right" vertical="center"/>
      <protection/>
    </xf>
    <xf numFmtId="0" fontId="30" fillId="0" borderId="1" xfId="21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/>
    </xf>
    <xf numFmtId="0" fontId="17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3" fontId="31" fillId="0" borderId="12" xfId="0" applyNumberFormat="1" applyFont="1" applyFill="1" applyBorder="1" applyAlignment="1">
      <alignment horizontal="right" vertical="center"/>
    </xf>
    <xf numFmtId="0" fontId="49" fillId="0" borderId="16" xfId="0" applyFont="1" applyBorder="1" applyAlignment="1">
      <alignment horizontal="right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center" wrapText="1"/>
    </xf>
    <xf numFmtId="0" fontId="30" fillId="0" borderId="12" xfId="0" applyFont="1" applyBorder="1" applyAlignment="1">
      <alignment/>
    </xf>
    <xf numFmtId="3" fontId="39" fillId="0" borderId="1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2" xfId="0" applyFont="1" applyBorder="1" applyAlignment="1">
      <alignment/>
    </xf>
    <xf numFmtId="3" fontId="39" fillId="0" borderId="1" xfId="0" applyNumberFormat="1" applyFont="1" applyBorder="1" applyAlignment="1">
      <alignment horizontal="right" vertical="top" wrapText="1"/>
    </xf>
    <xf numFmtId="0" fontId="17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wrapText="1"/>
    </xf>
    <xf numFmtId="0" fontId="17" fillId="0" borderId="1" xfId="21" applyFont="1" applyFill="1" applyBorder="1">
      <alignment/>
      <protection/>
    </xf>
    <xf numFmtId="0" fontId="17" fillId="0" borderId="1" xfId="21" applyFont="1" applyFill="1" applyBorder="1" applyAlignment="1">
      <alignment horizontal="right"/>
      <protection/>
    </xf>
    <xf numFmtId="3" fontId="43" fillId="0" borderId="1" xfId="21" applyNumberFormat="1" applyFont="1" applyFill="1" applyBorder="1">
      <alignment/>
      <protection/>
    </xf>
    <xf numFmtId="3" fontId="63" fillId="0" borderId="1" xfId="21" applyNumberFormat="1" applyFont="1" applyFill="1" applyBorder="1">
      <alignment/>
      <protection/>
    </xf>
    <xf numFmtId="3" fontId="43" fillId="0" borderId="1" xfId="21" applyNumberFormat="1" applyFont="1" applyFill="1" applyBorder="1" applyAlignment="1">
      <alignment horizontal="right"/>
      <protection/>
    </xf>
    <xf numFmtId="3" fontId="32" fillId="0" borderId="1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0" fontId="17" fillId="0" borderId="0" xfId="21" applyNumberFormat="1" applyFont="1" applyFill="1" applyAlignment="1">
      <alignment horizontal="left"/>
      <protection/>
    </xf>
    <xf numFmtId="38" fontId="43" fillId="0" borderId="0" xfId="0" applyNumberFormat="1" applyFont="1" applyFill="1" applyAlignment="1">
      <alignment horizontal="right"/>
    </xf>
    <xf numFmtId="38" fontId="43" fillId="0" borderId="0" xfId="21" applyNumberFormat="1" applyFont="1" applyFill="1" applyAlignment="1">
      <alignment horizontal="right"/>
      <protection/>
    </xf>
    <xf numFmtId="0" fontId="43" fillId="0" borderId="0" xfId="21" applyFont="1" applyAlignment="1">
      <alignment horizontal="right"/>
      <protection/>
    </xf>
    <xf numFmtId="0" fontId="31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32" fillId="0" borderId="0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vertical="center"/>
      <protection/>
    </xf>
    <xf numFmtId="37" fontId="39" fillId="0" borderId="0" xfId="22" applyNumberFormat="1" applyFont="1" applyBorder="1" applyAlignment="1">
      <alignment vertical="center"/>
      <protection/>
    </xf>
    <xf numFmtId="0" fontId="39" fillId="0" borderId="0" xfId="22" applyFont="1" applyBorder="1" applyAlignment="1">
      <alignment vertical="center"/>
      <protection/>
    </xf>
    <xf numFmtId="0" fontId="39" fillId="0" borderId="0" xfId="22" applyFont="1" applyBorder="1">
      <alignment/>
      <protection/>
    </xf>
    <xf numFmtId="0" fontId="40" fillId="0" borderId="0" xfId="0" applyFont="1" applyBorder="1" applyAlignment="1">
      <alignment/>
    </xf>
    <xf numFmtId="0" fontId="32" fillId="0" borderId="0" xfId="22" applyFont="1" applyBorder="1" applyAlignment="1">
      <alignment vertical="center"/>
      <protection/>
    </xf>
    <xf numFmtId="37" fontId="32" fillId="0" borderId="0" xfId="22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34" fillId="0" borderId="0" xfId="22" applyFont="1" applyBorder="1" applyAlignment="1">
      <alignment/>
      <protection/>
    </xf>
    <xf numFmtId="0" fontId="67" fillId="0" borderId="0" xfId="22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38" fillId="0" borderId="12" xfId="21" applyFont="1" applyBorder="1" applyAlignment="1">
      <alignment/>
      <protection/>
    </xf>
    <xf numFmtId="3" fontId="17" fillId="0" borderId="1" xfId="21" applyNumberFormat="1" applyFont="1" applyBorder="1" applyAlignment="1">
      <alignment vertical="top" wrapText="1"/>
      <protection/>
    </xf>
    <xf numFmtId="0" fontId="17" fillId="0" borderId="0" xfId="21" applyFont="1" applyBorder="1">
      <alignment/>
      <protection/>
    </xf>
    <xf numFmtId="0" fontId="14" fillId="0" borderId="1" xfId="21" applyFont="1" applyBorder="1">
      <alignment/>
      <protection/>
    </xf>
    <xf numFmtId="3" fontId="14" fillId="0" borderId="1" xfId="21" applyNumberFormat="1" applyFont="1" applyBorder="1" applyAlignment="1">
      <alignment vertical="top" wrapText="1"/>
      <protection/>
    </xf>
    <xf numFmtId="0" fontId="17" fillId="0" borderId="1" xfId="21" applyFont="1" applyBorder="1" applyAlignment="1">
      <alignment horizontal="center"/>
      <protection/>
    </xf>
    <xf numFmtId="0" fontId="14" fillId="0" borderId="12" xfId="21" applyFont="1" applyBorder="1" applyAlignment="1">
      <alignment/>
      <protection/>
    </xf>
    <xf numFmtId="0" fontId="14" fillId="0" borderId="15" xfId="21" applyFont="1" applyBorder="1" applyAlignment="1">
      <alignment/>
      <protection/>
    </xf>
    <xf numFmtId="0" fontId="17" fillId="0" borderId="1" xfId="21" applyFont="1" applyBorder="1" applyAlignment="1">
      <alignment horizontal="left"/>
      <protection/>
    </xf>
    <xf numFmtId="0" fontId="38" fillId="0" borderId="1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 vertical="top" wrapText="1"/>
      <protection/>
    </xf>
    <xf numFmtId="3" fontId="14" fillId="0" borderId="1" xfId="21" applyNumberFormat="1" applyFont="1" applyBorder="1">
      <alignment/>
      <protection/>
    </xf>
    <xf numFmtId="0" fontId="14" fillId="0" borderId="1" xfId="21" applyFont="1" applyBorder="1" applyAlignment="1">
      <alignment horizontal="center"/>
      <protection/>
    </xf>
    <xf numFmtId="0" fontId="17" fillId="0" borderId="1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/>
      <protection/>
    </xf>
    <xf numFmtId="0" fontId="17" fillId="0" borderId="1" xfId="21" applyFont="1" applyFill="1" applyBorder="1" applyAlignment="1">
      <alignment vertical="top" wrapText="1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vertical="top" wrapText="1"/>
      <protection/>
    </xf>
    <xf numFmtId="0" fontId="17" fillId="0" borderId="2" xfId="21" applyFont="1" applyBorder="1">
      <alignment/>
      <protection/>
    </xf>
    <xf numFmtId="0" fontId="14" fillId="0" borderId="1" xfId="21" applyFont="1" applyFill="1" applyBorder="1" applyAlignment="1">
      <alignment horizontal="center" vertical="top" wrapText="1"/>
      <protection/>
    </xf>
    <xf numFmtId="0" fontId="14" fillId="0" borderId="5" xfId="21" applyFont="1" applyBorder="1" applyAlignment="1">
      <alignment horizontal="center" vertical="center"/>
      <protection/>
    </xf>
    <xf numFmtId="0" fontId="65" fillId="0" borderId="1" xfId="21" applyFont="1" applyBorder="1">
      <alignment/>
      <protection/>
    </xf>
    <xf numFmtId="0" fontId="17" fillId="0" borderId="1" xfId="21" applyFont="1" applyBorder="1" applyAlignment="1">
      <alignment horizontal="right"/>
      <protection/>
    </xf>
    <xf numFmtId="3" fontId="39" fillId="0" borderId="1" xfId="21" applyNumberFormat="1" applyFont="1" applyBorder="1">
      <alignment/>
      <protection/>
    </xf>
    <xf numFmtId="3" fontId="17" fillId="0" borderId="1" xfId="21" applyNumberFormat="1" applyFont="1" applyBorder="1" applyAlignment="1">
      <alignment horizontal="center"/>
      <protection/>
    </xf>
    <xf numFmtId="3" fontId="14" fillId="0" borderId="1" xfId="21" applyNumberFormat="1" applyFont="1" applyBorder="1" applyAlignment="1">
      <alignment horizontal="right"/>
      <protection/>
    </xf>
    <xf numFmtId="0" fontId="17" fillId="0" borderId="3" xfId="21" applyFont="1" applyBorder="1">
      <alignment/>
      <protection/>
    </xf>
    <xf numFmtId="0" fontId="17" fillId="0" borderId="3" xfId="21" applyFont="1" applyBorder="1" applyAlignment="1">
      <alignment vertical="top" wrapText="1"/>
      <protection/>
    </xf>
    <xf numFmtId="3" fontId="17" fillId="0" borderId="3" xfId="21" applyNumberFormat="1" applyFont="1" applyBorder="1">
      <alignment/>
      <protection/>
    </xf>
    <xf numFmtId="0" fontId="43" fillId="0" borderId="3" xfId="21" applyFont="1" applyBorder="1">
      <alignment/>
      <protection/>
    </xf>
    <xf numFmtId="3" fontId="17" fillId="0" borderId="3" xfId="21" applyNumberFormat="1" applyFont="1" applyBorder="1">
      <alignment/>
      <protection/>
    </xf>
    <xf numFmtId="3" fontId="14" fillId="2" borderId="1" xfId="21" applyNumberFormat="1" applyFont="1" applyFill="1" applyBorder="1" applyAlignment="1">
      <alignment horizontal="right"/>
      <protection/>
    </xf>
    <xf numFmtId="3" fontId="17" fillId="2" borderId="1" xfId="21" applyNumberFormat="1" applyFont="1" applyFill="1" applyBorder="1">
      <alignment/>
      <protection/>
    </xf>
    <xf numFmtId="3" fontId="14" fillId="2" borderId="1" xfId="21" applyNumberFormat="1" applyFont="1" applyFill="1" applyBorder="1">
      <alignment/>
      <protection/>
    </xf>
    <xf numFmtId="0" fontId="17" fillId="2" borderId="1" xfId="21" applyFont="1" applyFill="1" applyBorder="1">
      <alignment/>
      <protection/>
    </xf>
    <xf numFmtId="0" fontId="38" fillId="0" borderId="1" xfId="21" applyFont="1" applyBorder="1" applyAlignment="1">
      <alignment horizontal="center" vertical="center"/>
      <protection/>
    </xf>
    <xf numFmtId="3" fontId="14" fillId="0" borderId="1" xfId="21" applyNumberFormat="1" applyFont="1" applyBorder="1">
      <alignment/>
      <protection/>
    </xf>
    <xf numFmtId="0" fontId="17" fillId="0" borderId="15" xfId="21" applyFont="1" applyBorder="1" applyAlignment="1">
      <alignment vertical="top" wrapText="1"/>
      <protection/>
    </xf>
    <xf numFmtId="0" fontId="17" fillId="0" borderId="16" xfId="21" applyFont="1" applyBorder="1" applyAlignment="1">
      <alignment vertical="top" wrapText="1"/>
      <protection/>
    </xf>
    <xf numFmtId="0" fontId="14" fillId="0" borderId="1" xfId="21" applyFont="1" applyBorder="1" applyAlignment="1">
      <alignment vertical="top" wrapText="1"/>
      <protection/>
    </xf>
    <xf numFmtId="0" fontId="57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/>
      <protection/>
    </xf>
    <xf numFmtId="0" fontId="14" fillId="0" borderId="1" xfId="21" applyNumberFormat="1" applyFont="1" applyBorder="1" applyAlignment="1">
      <alignment horizontal="center" vertical="center"/>
      <protection/>
    </xf>
    <xf numFmtId="0" fontId="39" fillId="0" borderId="1" xfId="21" applyFont="1" applyBorder="1" applyAlignment="1">
      <alignment vertical="top" wrapText="1"/>
      <protection/>
    </xf>
    <xf numFmtId="3" fontId="34" fillId="0" borderId="1" xfId="21" applyNumberFormat="1" applyFont="1" applyBorder="1" applyAlignment="1">
      <alignment horizontal="right"/>
      <protection/>
    </xf>
    <xf numFmtId="3" fontId="56" fillId="0" borderId="1" xfId="21" applyNumberFormat="1" applyFont="1" applyBorder="1" applyAlignment="1">
      <alignment horizontal="right"/>
      <protection/>
    </xf>
    <xf numFmtId="0" fontId="14" fillId="0" borderId="1" xfId="21" applyFont="1" applyBorder="1" applyAlignment="1">
      <alignment/>
      <protection/>
    </xf>
    <xf numFmtId="0" fontId="38" fillId="0" borderId="0" xfId="21" applyFont="1" applyAlignment="1">
      <alignment horizontal="center" vertical="center"/>
      <protection/>
    </xf>
    <xf numFmtId="0" fontId="68" fillId="0" borderId="0" xfId="21" applyFont="1" applyAlignment="1">
      <alignment horizontal="center" vertical="center"/>
      <protection/>
    </xf>
    <xf numFmtId="0" fontId="68" fillId="0" borderId="0" xfId="21" applyFont="1">
      <alignment/>
      <protection/>
    </xf>
    <xf numFmtId="3" fontId="68" fillId="0" borderId="0" xfId="21" applyNumberFormat="1" applyFont="1">
      <alignment/>
      <protection/>
    </xf>
    <xf numFmtId="0" fontId="3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8" fontId="69" fillId="0" borderId="0" xfId="0" applyNumberFormat="1" applyFont="1" applyFill="1" applyAlignment="1">
      <alignment horizontal="right"/>
    </xf>
    <xf numFmtId="38" fontId="69" fillId="0" borderId="0" xfId="0" applyNumberFormat="1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3" fontId="39" fillId="0" borderId="1" xfId="0" applyNumberFormat="1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3" fontId="6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70" fillId="0" borderId="1" xfId="0" applyFont="1" applyFill="1" applyBorder="1" applyAlignment="1">
      <alignment horizontal="right" vertical="center"/>
    </xf>
    <xf numFmtId="3" fontId="41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0" fillId="0" borderId="15" xfId="0" applyNumberFormat="1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62" fillId="0" borderId="1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right" vertical="center"/>
    </xf>
    <xf numFmtId="0" fontId="32" fillId="0" borderId="1" xfId="21" applyFont="1" applyBorder="1" applyAlignment="1">
      <alignment vertical="top" wrapText="1"/>
      <protection/>
    </xf>
    <xf numFmtId="3" fontId="31" fillId="0" borderId="1" xfId="0" applyNumberFormat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0" xfId="22" applyFont="1" applyBorder="1" applyAlignment="1">
      <alignment vertical="center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14" fillId="0" borderId="0" xfId="22" applyFont="1" applyBorder="1" applyAlignment="1">
      <alignment horizontal="center" vertical="center"/>
      <protection/>
    </xf>
    <xf numFmtId="0" fontId="45" fillId="0" borderId="0" xfId="21" applyFont="1" applyAlignment="1">
      <alignment horizontal="center" vertical="center"/>
      <protection/>
    </xf>
    <xf numFmtId="38" fontId="9" fillId="0" borderId="0" xfId="22" applyNumberFormat="1" applyFont="1" applyFill="1" applyAlignment="1">
      <alignment horizontal="center"/>
      <protection/>
    </xf>
    <xf numFmtId="38" fontId="11" fillId="0" borderId="0" xfId="21" applyNumberFormat="1" applyFont="1" applyFill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7" fillId="0" borderId="15" xfId="21" applyFont="1" applyFill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center" vertical="center" wrapText="1"/>
      <protection/>
    </xf>
    <xf numFmtId="0" fontId="0" fillId="0" borderId="32" xfId="21" applyFont="1" applyFill="1" applyBorder="1" applyAlignment="1">
      <alignment horizontal="left" vertical="center" wrapText="1"/>
      <protection/>
    </xf>
    <xf numFmtId="0" fontId="7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3" fontId="71" fillId="0" borderId="1" xfId="0" applyNumberFormat="1" applyFont="1" applyFill="1" applyBorder="1" applyAlignment="1">
      <alignment horizontal="right" vertical="center" wrapText="1"/>
    </xf>
    <xf numFmtId="0" fontId="72" fillId="0" borderId="1" xfId="0" applyFont="1" applyFill="1" applyBorder="1" applyAlignment="1">
      <alignment horizontal="left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3" fontId="72" fillId="0" borderId="1" xfId="0" applyNumberFormat="1" applyFont="1" applyFill="1" applyBorder="1" applyAlignment="1">
      <alignment horizontal="right" vertical="center" wrapText="1"/>
    </xf>
    <xf numFmtId="3" fontId="72" fillId="0" borderId="1" xfId="0" applyNumberFormat="1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71" fillId="0" borderId="1" xfId="0" applyNumberFormat="1" applyFont="1" applyFill="1" applyBorder="1" applyAlignment="1">
      <alignment horizontal="right" vertical="center"/>
    </xf>
    <xf numFmtId="3" fontId="7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28" fillId="0" borderId="1" xfId="0" applyFont="1" applyBorder="1" applyAlignment="1">
      <alignment/>
    </xf>
    <xf numFmtId="164" fontId="10" fillId="0" borderId="1" xfId="15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64" fontId="10" fillId="0" borderId="12" xfId="15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38" fontId="7" fillId="0" borderId="17" xfId="22" applyNumberFormat="1" applyFont="1" applyFill="1" applyBorder="1" applyAlignment="1">
      <alignment horizontal="center"/>
      <protection/>
    </xf>
    <xf numFmtId="38" fontId="71" fillId="0" borderId="3" xfId="21" applyNumberFormat="1" applyFont="1" applyFill="1" applyBorder="1" applyAlignment="1">
      <alignment vertical="top"/>
      <protection/>
    </xf>
    <xf numFmtId="0" fontId="28" fillId="0" borderId="3" xfId="21" applyNumberFormat="1" applyFont="1" applyFill="1" applyBorder="1" applyAlignment="1">
      <alignment horizontal="center" vertical="top"/>
      <protection/>
    </xf>
    <xf numFmtId="38" fontId="28" fillId="0" borderId="1" xfId="21" applyNumberFormat="1" applyFont="1" applyFill="1" applyBorder="1" applyAlignment="1">
      <alignment horizontal="left"/>
      <protection/>
    </xf>
    <xf numFmtId="38" fontId="10" fillId="0" borderId="1" xfId="21" applyNumberFormat="1" applyFont="1" applyFill="1" applyBorder="1" applyAlignment="1">
      <alignment horizontal="right"/>
      <protection/>
    </xf>
    <xf numFmtId="38" fontId="28" fillId="0" borderId="1" xfId="22" applyNumberFormat="1" applyFont="1" applyFill="1" applyBorder="1">
      <alignment/>
      <protection/>
    </xf>
    <xf numFmtId="38" fontId="28" fillId="0" borderId="1" xfId="21" applyNumberFormat="1" applyFont="1" applyFill="1" applyBorder="1" applyAlignment="1">
      <alignment horizontal="right"/>
      <protection/>
    </xf>
    <xf numFmtId="38" fontId="28" fillId="0" borderId="1" xfId="0" applyNumberFormat="1" applyFont="1" applyFill="1" applyBorder="1" applyAlignment="1">
      <alignment/>
    </xf>
    <xf numFmtId="38" fontId="71" fillId="0" borderId="1" xfId="0" applyNumberFormat="1" applyFont="1" applyFill="1" applyBorder="1" applyAlignment="1">
      <alignment vertical="top" wrapText="1"/>
    </xf>
    <xf numFmtId="0" fontId="74" fillId="0" borderId="1" xfId="0" applyNumberFormat="1" applyFont="1" applyFill="1" applyBorder="1" applyAlignment="1">
      <alignment horizontal="center"/>
    </xf>
    <xf numFmtId="38" fontId="28" fillId="0" borderId="1" xfId="0" applyNumberFormat="1" applyFont="1" applyFill="1" applyBorder="1" applyAlignment="1">
      <alignment horizontal="left" vertical="top" wrapText="1"/>
    </xf>
    <xf numFmtId="38" fontId="10" fillId="0" borderId="16" xfId="0" applyNumberFormat="1" applyFont="1" applyFill="1" applyBorder="1" applyAlignment="1">
      <alignment horizontal="right"/>
    </xf>
    <xf numFmtId="38" fontId="28" fillId="0" borderId="1" xfId="21" applyNumberFormat="1" applyFont="1" applyFill="1" applyBorder="1">
      <alignment/>
      <protection/>
    </xf>
    <xf numFmtId="38" fontId="28" fillId="0" borderId="16" xfId="0" applyNumberFormat="1" applyFont="1" applyFill="1" applyBorder="1" applyAlignment="1">
      <alignment horizontal="right"/>
    </xf>
    <xf numFmtId="38" fontId="10" fillId="0" borderId="12" xfId="22" applyNumberFormat="1" applyFont="1" applyFill="1" applyBorder="1" applyAlignment="1">
      <alignment horizontal="right"/>
      <protection/>
    </xf>
    <xf numFmtId="38" fontId="28" fillId="0" borderId="1" xfId="0" applyNumberFormat="1" applyFont="1" applyFill="1" applyBorder="1" applyAlignment="1">
      <alignment horizontal="right"/>
    </xf>
    <xf numFmtId="0" fontId="32" fillId="0" borderId="18" xfId="21" applyFont="1" applyBorder="1" applyAlignment="1">
      <alignment horizontal="left" vertical="top" wrapText="1"/>
      <protection/>
    </xf>
    <xf numFmtId="38" fontId="31" fillId="0" borderId="12" xfId="22" applyNumberFormat="1" applyFont="1" applyFill="1" applyBorder="1" applyAlignment="1">
      <alignment horizontal="left"/>
      <protection/>
    </xf>
    <xf numFmtId="38" fontId="14" fillId="0" borderId="18" xfId="21" applyNumberFormat="1" applyFont="1" applyFill="1" applyBorder="1" applyAlignment="1">
      <alignment horizontal="right"/>
      <protection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9" fillId="0" borderId="0" xfId="22" applyFont="1" applyBorder="1" applyAlignment="1">
      <alignment horizontal="center" vertical="center"/>
      <protection/>
    </xf>
    <xf numFmtId="38" fontId="7" fillId="0" borderId="0" xfId="22" applyNumberFormat="1" applyFont="1" applyFill="1" applyBorder="1" applyAlignment="1">
      <alignment horizontal="center"/>
      <protection/>
    </xf>
    <xf numFmtId="0" fontId="0" fillId="0" borderId="15" xfId="21" applyFont="1" applyBorder="1" applyAlignment="1">
      <alignment horizontal="left" vertical="center" wrapText="1"/>
      <protection/>
    </xf>
    <xf numFmtId="0" fontId="0" fillId="0" borderId="16" xfId="21" applyFont="1" applyBorder="1" applyAlignment="1">
      <alignment horizontal="left" vertical="center" wrapText="1"/>
      <protection/>
    </xf>
    <xf numFmtId="0" fontId="9" fillId="0" borderId="1" xfId="23" applyFont="1" applyBorder="1" applyAlignment="1">
      <alignment horizontal="center" vertical="top" wrapText="1"/>
      <protection/>
    </xf>
    <xf numFmtId="0" fontId="7" fillId="0" borderId="35" xfId="23" applyFont="1" applyBorder="1" applyAlignment="1">
      <alignment vertical="top" wrapText="1"/>
      <protection/>
    </xf>
    <xf numFmtId="0" fontId="7" fillId="0" borderId="17" xfId="23" applyFont="1" applyBorder="1" applyAlignment="1">
      <alignment vertical="top" wrapText="1"/>
      <protection/>
    </xf>
    <xf numFmtId="0" fontId="7" fillId="0" borderId="18" xfId="23" applyFont="1" applyBorder="1" applyAlignment="1">
      <alignment vertical="top" wrapText="1"/>
      <protection/>
    </xf>
    <xf numFmtId="0" fontId="9" fillId="0" borderId="36" xfId="23" applyFont="1" applyBorder="1" applyAlignment="1">
      <alignment horizontal="center" vertical="top" wrapText="1"/>
      <protection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0" borderId="12" xfId="23" applyFont="1" applyBorder="1" applyAlignment="1">
      <alignment vertical="top" wrapText="1"/>
      <protection/>
    </xf>
    <xf numFmtId="0" fontId="7" fillId="0" borderId="15" xfId="23" applyFont="1" applyBorder="1" applyAlignment="1">
      <alignment vertical="top" wrapText="1"/>
      <protection/>
    </xf>
    <xf numFmtId="0" fontId="7" fillId="0" borderId="16" xfId="23" applyFont="1" applyBorder="1" applyAlignment="1">
      <alignment vertical="top" wrapText="1"/>
      <protection/>
    </xf>
    <xf numFmtId="0" fontId="9" fillId="0" borderId="12" xfId="23" applyFont="1" applyBorder="1" applyAlignment="1">
      <alignment horizontal="center" vertical="top" wrapText="1"/>
      <protection/>
    </xf>
    <xf numFmtId="0" fontId="25" fillId="0" borderId="1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2" xfId="23" applyFont="1" applyBorder="1" applyAlignment="1">
      <alignment vertical="top" wrapText="1"/>
      <protection/>
    </xf>
    <xf numFmtId="0" fontId="9" fillId="0" borderId="15" xfId="23" applyFont="1" applyBorder="1" applyAlignment="1">
      <alignment vertical="top" wrapText="1"/>
      <protection/>
    </xf>
    <xf numFmtId="0" fontId="9" fillId="0" borderId="16" xfId="23" applyFont="1" applyBorder="1" applyAlignment="1">
      <alignment vertical="top" wrapText="1"/>
      <protection/>
    </xf>
    <xf numFmtId="0" fontId="9" fillId="0" borderId="12" xfId="23" applyFont="1" applyBorder="1" applyAlignment="1">
      <alignment horizontal="left" vertical="top" wrapText="1"/>
      <protection/>
    </xf>
    <xf numFmtId="0" fontId="9" fillId="0" borderId="15" xfId="23" applyFont="1" applyBorder="1" applyAlignment="1">
      <alignment horizontal="left" vertical="top" wrapText="1"/>
      <protection/>
    </xf>
    <xf numFmtId="0" fontId="9" fillId="0" borderId="16" xfId="23" applyFont="1" applyBorder="1" applyAlignment="1">
      <alignment horizontal="left" vertical="top" wrapText="1"/>
      <protection/>
    </xf>
    <xf numFmtId="38" fontId="7" fillId="0" borderId="0" xfId="22" applyNumberFormat="1" applyFont="1" applyFill="1" applyAlignment="1">
      <alignment horizont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2" fillId="0" borderId="12" xfId="21" applyFont="1" applyBorder="1" applyAlignment="1">
      <alignment horizontal="left" vertical="top" wrapText="1"/>
      <protection/>
    </xf>
    <xf numFmtId="0" fontId="32" fillId="0" borderId="15" xfId="21" applyFont="1" applyBorder="1" applyAlignment="1">
      <alignment horizontal="left" vertical="top" wrapText="1"/>
      <protection/>
    </xf>
    <xf numFmtId="0" fontId="32" fillId="0" borderId="16" xfId="21" applyFont="1" applyBorder="1" applyAlignment="1">
      <alignment horizontal="left" vertical="top" wrapText="1"/>
      <protection/>
    </xf>
    <xf numFmtId="3" fontId="17" fillId="0" borderId="12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164" fontId="17" fillId="0" borderId="12" xfId="15" applyNumberFormat="1" applyFont="1" applyBorder="1" applyAlignment="1">
      <alignment horizontal="center"/>
    </xf>
    <xf numFmtId="164" fontId="17" fillId="0" borderId="15" xfId="15" applyNumberFormat="1" applyFont="1" applyBorder="1" applyAlignment="1">
      <alignment horizontal="center"/>
    </xf>
    <xf numFmtId="164" fontId="17" fillId="0" borderId="16" xfId="15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164" fontId="14" fillId="0" borderId="1" xfId="15" applyNumberFormat="1" applyFont="1" applyBorder="1" applyAlignment="1">
      <alignment horizontal="center" vertical="center" wrapText="1"/>
    </xf>
    <xf numFmtId="164" fontId="14" fillId="0" borderId="1" xfId="15" applyNumberFormat="1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 applyAlignment="1">
      <alignment horizontal="center"/>
      <protection/>
    </xf>
    <xf numFmtId="164" fontId="32" fillId="0" borderId="17" xfId="15" applyNumberFormat="1" applyFont="1" applyBorder="1" applyAlignment="1">
      <alignment horizontal="left"/>
    </xf>
    <xf numFmtId="0" fontId="14" fillId="0" borderId="12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41" fillId="0" borderId="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38" fontId="32" fillId="0" borderId="0" xfId="21" applyNumberFormat="1" applyFont="1" applyFill="1" applyAlignment="1">
      <alignment horizontal="center"/>
      <protection/>
    </xf>
    <xf numFmtId="38" fontId="53" fillId="0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0" fontId="14" fillId="0" borderId="0" xfId="22" applyFont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3" xfId="21" applyFont="1" applyFill="1" applyBorder="1" applyAlignment="1">
      <alignment horizontal="left" vertical="center" wrapText="1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0" fontId="14" fillId="0" borderId="12" xfId="21" applyFont="1" applyFill="1" applyBorder="1" applyAlignment="1">
      <alignment horizontal="left" vertical="center" wrapText="1"/>
      <protection/>
    </xf>
    <xf numFmtId="0" fontId="14" fillId="0" borderId="15" xfId="21" applyFont="1" applyFill="1" applyBorder="1" applyAlignment="1">
      <alignment horizontal="left" vertical="center" wrapText="1"/>
      <protection/>
    </xf>
    <xf numFmtId="0" fontId="14" fillId="0" borderId="16" xfId="21" applyFont="1" applyFill="1" applyBorder="1" applyAlignment="1">
      <alignment horizontal="left" vertical="center" wrapText="1"/>
      <protection/>
    </xf>
    <xf numFmtId="0" fontId="14" fillId="0" borderId="12" xfId="21" applyFont="1" applyFill="1" applyBorder="1" applyAlignment="1">
      <alignment horizontal="left" vertical="center"/>
      <protection/>
    </xf>
    <xf numFmtId="0" fontId="14" fillId="0" borderId="15" xfId="21" applyFont="1" applyFill="1" applyBorder="1" applyAlignment="1">
      <alignment horizontal="left" vertical="center"/>
      <protection/>
    </xf>
    <xf numFmtId="0" fontId="14" fillId="0" borderId="16" xfId="21" applyFont="1" applyFill="1" applyBorder="1" applyAlignment="1">
      <alignment horizontal="left" vertical="center"/>
      <protection/>
    </xf>
    <xf numFmtId="0" fontId="14" fillId="0" borderId="1" xfId="21" applyFont="1" applyFill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4" fillId="0" borderId="3" xfId="2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left" vertical="center"/>
      <protection/>
    </xf>
    <xf numFmtId="0" fontId="14" fillId="0" borderId="2" xfId="21" applyFont="1" applyFill="1" applyBorder="1" applyAlignment="1">
      <alignment horizontal="left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 vertical="center"/>
      <protection/>
    </xf>
    <xf numFmtId="0" fontId="14" fillId="0" borderId="16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right" vertical="center" wrapText="1"/>
      <protection/>
    </xf>
    <xf numFmtId="0" fontId="14" fillId="0" borderId="2" xfId="21" applyFont="1" applyFill="1" applyBorder="1" applyAlignment="1">
      <alignment horizontal="right" vertical="center" wrapText="1"/>
      <protection/>
    </xf>
    <xf numFmtId="38" fontId="14" fillId="0" borderId="0" xfId="22" applyNumberFormat="1" applyFont="1" applyFill="1" applyAlignment="1">
      <alignment horizontal="center" vertical="center"/>
      <protection/>
    </xf>
    <xf numFmtId="38" fontId="53" fillId="0" borderId="0" xfId="22" applyNumberFormat="1" applyFont="1" applyFill="1" applyAlignment="1">
      <alignment horizontal="center" vertical="center"/>
      <protection/>
    </xf>
    <xf numFmtId="164" fontId="32" fillId="0" borderId="17" xfId="15" applyNumberFormat="1" applyFont="1" applyBorder="1" applyAlignment="1">
      <alignment horizontal="left" vertical="center"/>
    </xf>
    <xf numFmtId="38" fontId="32" fillId="0" borderId="0" xfId="22" applyNumberFormat="1" applyFont="1" applyFill="1" applyAlignment="1">
      <alignment horizontal="center" vertical="center"/>
      <protection/>
    </xf>
    <xf numFmtId="0" fontId="14" fillId="0" borderId="33" xfId="21" applyFont="1" applyFill="1" applyBorder="1" applyAlignment="1">
      <alignment horizontal="left" vertical="center"/>
      <protection/>
    </xf>
    <xf numFmtId="0" fontId="14" fillId="0" borderId="32" xfId="21" applyFont="1" applyFill="1" applyBorder="1" applyAlignment="1">
      <alignment horizontal="left" vertical="center"/>
      <protection/>
    </xf>
    <xf numFmtId="0" fontId="17" fillId="0" borderId="32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 vertical="center" wrapText="1"/>
      <protection/>
    </xf>
    <xf numFmtId="0" fontId="14" fillId="0" borderId="15" xfId="21" applyFont="1" applyFill="1" applyBorder="1" applyAlignment="1">
      <alignment horizontal="center" vertical="center" wrapText="1"/>
      <protection/>
    </xf>
    <xf numFmtId="0" fontId="14" fillId="0" borderId="16" xfId="21" applyFont="1" applyFill="1" applyBorder="1" applyAlignment="1">
      <alignment horizontal="center" vertical="center" wrapText="1"/>
      <protection/>
    </xf>
    <xf numFmtId="0" fontId="32" fillId="0" borderId="12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17" fillId="0" borderId="12" xfId="21" applyFont="1" applyBorder="1" applyAlignment="1">
      <alignment horizontal="left" vertical="center" wrapText="1"/>
      <protection/>
    </xf>
    <xf numFmtId="0" fontId="17" fillId="0" borderId="15" xfId="21" applyFont="1" applyBorder="1" applyAlignment="1">
      <alignment horizontal="left" vertical="center" wrapText="1"/>
      <protection/>
    </xf>
    <xf numFmtId="0" fontId="17" fillId="0" borderId="16" xfId="21" applyFont="1" applyBorder="1" applyAlignment="1">
      <alignment horizontal="left" vertical="center" wrapText="1"/>
      <protection/>
    </xf>
    <xf numFmtId="38" fontId="30" fillId="0" borderId="0" xfId="21" applyNumberFormat="1" applyFont="1" applyFill="1" applyAlignment="1">
      <alignment horizontal="center" vertical="center"/>
      <protection/>
    </xf>
    <xf numFmtId="38" fontId="14" fillId="0" borderId="0" xfId="21" applyNumberFormat="1" applyFont="1" applyFill="1" applyAlignment="1">
      <alignment horizontal="left" vertical="center"/>
      <protection/>
    </xf>
    <xf numFmtId="38" fontId="14" fillId="0" borderId="0" xfId="21" applyNumberFormat="1" applyFont="1" applyFill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7" fillId="0" borderId="12" xfId="21" applyFont="1" applyBorder="1" applyAlignment="1">
      <alignment horizontal="left" vertical="top" wrapText="1"/>
      <protection/>
    </xf>
    <xf numFmtId="0" fontId="17" fillId="0" borderId="15" xfId="21" applyFont="1" applyBorder="1" applyAlignment="1">
      <alignment horizontal="left" vertical="top" wrapText="1"/>
      <protection/>
    </xf>
    <xf numFmtId="0" fontId="17" fillId="0" borderId="16" xfId="21" applyFont="1" applyBorder="1" applyAlignment="1">
      <alignment horizontal="left" vertical="top" wrapText="1"/>
      <protection/>
    </xf>
    <xf numFmtId="38" fontId="14" fillId="0" borderId="0" xfId="22" applyNumberFormat="1" applyFont="1" applyFill="1" applyAlignment="1">
      <alignment horizontal="center"/>
      <protection/>
    </xf>
    <xf numFmtId="38" fontId="33" fillId="0" borderId="3" xfId="22" applyNumberFormat="1" applyFont="1" applyFill="1" applyBorder="1" applyAlignment="1">
      <alignment horizontal="center" vertical="center" wrapText="1"/>
      <protection/>
    </xf>
    <xf numFmtId="38" fontId="33" fillId="0" borderId="2" xfId="22" applyNumberFormat="1" applyFont="1" applyFill="1" applyBorder="1" applyAlignment="1">
      <alignment horizontal="center" vertical="center" wrapText="1"/>
      <protection/>
    </xf>
    <xf numFmtId="38" fontId="32" fillId="0" borderId="15" xfId="21" applyNumberFormat="1" applyFont="1" applyFill="1" applyBorder="1" applyAlignment="1">
      <alignment horizontal="left"/>
      <protection/>
    </xf>
    <xf numFmtId="38" fontId="32" fillId="0" borderId="16" xfId="21" applyNumberFormat="1" applyFont="1" applyFill="1" applyBorder="1" applyAlignment="1">
      <alignment horizontal="left"/>
      <protection/>
    </xf>
    <xf numFmtId="38" fontId="55" fillId="0" borderId="3" xfId="22" applyNumberFormat="1" applyFont="1" applyFill="1" applyBorder="1" applyAlignment="1">
      <alignment horizontal="center" vertical="center"/>
      <protection/>
    </xf>
    <xf numFmtId="38" fontId="55" fillId="0" borderId="2" xfId="22" applyNumberFormat="1" applyFont="1" applyFill="1" applyBorder="1" applyAlignment="1">
      <alignment horizontal="center" vertical="center"/>
      <protection/>
    </xf>
    <xf numFmtId="38" fontId="41" fillId="0" borderId="3" xfId="22" applyNumberFormat="1" applyFont="1" applyFill="1" applyBorder="1" applyAlignment="1">
      <alignment horizontal="center" vertical="center"/>
      <protection/>
    </xf>
    <xf numFmtId="38" fontId="41" fillId="0" borderId="2" xfId="22" applyNumberFormat="1" applyFont="1" applyFill="1" applyBorder="1" applyAlignment="1">
      <alignment horizontal="center" vertical="center"/>
      <protection/>
    </xf>
    <xf numFmtId="38" fontId="14" fillId="0" borderId="3" xfId="22" applyNumberFormat="1" applyFont="1" applyFill="1" applyBorder="1" applyAlignment="1">
      <alignment horizontal="center" vertical="center" wrapText="1"/>
      <protection/>
    </xf>
    <xf numFmtId="38" fontId="14" fillId="0" borderId="2" xfId="22" applyNumberFormat="1" applyFont="1" applyFill="1" applyBorder="1" applyAlignment="1">
      <alignment horizontal="center" vertical="center" wrapText="1"/>
      <protection/>
    </xf>
    <xf numFmtId="0" fontId="33" fillId="0" borderId="3" xfId="22" applyNumberFormat="1" applyFont="1" applyFill="1" applyBorder="1" applyAlignment="1">
      <alignment horizontal="center" vertical="center" wrapText="1"/>
      <protection/>
    </xf>
    <xf numFmtId="0" fontId="33" fillId="0" borderId="2" xfId="22" applyNumberFormat="1" applyFont="1" applyFill="1" applyBorder="1" applyAlignment="1">
      <alignment horizontal="center" vertical="center" wrapText="1"/>
      <protection/>
    </xf>
    <xf numFmtId="38" fontId="32" fillId="0" borderId="1" xfId="21" applyNumberFormat="1" applyFont="1" applyFill="1" applyBorder="1" applyAlignment="1">
      <alignment horizontal="left"/>
      <protection/>
    </xf>
    <xf numFmtId="38" fontId="32" fillId="0" borderId="12" xfId="0" applyNumberFormat="1" applyFont="1" applyFill="1" applyBorder="1" applyAlignment="1">
      <alignment horizontal="center" vertical="top" wrapText="1"/>
    </xf>
    <xf numFmtId="38" fontId="32" fillId="0" borderId="15" xfId="0" applyNumberFormat="1" applyFont="1" applyFill="1" applyBorder="1" applyAlignment="1">
      <alignment horizontal="center" vertical="top" wrapText="1"/>
    </xf>
    <xf numFmtId="38" fontId="32" fillId="0" borderId="16" xfId="0" applyNumberFormat="1" applyFont="1" applyFill="1" applyBorder="1" applyAlignment="1">
      <alignment horizontal="center" vertical="top" wrapText="1"/>
    </xf>
    <xf numFmtId="38" fontId="32" fillId="0" borderId="12" xfId="21" applyNumberFormat="1" applyFont="1" applyFill="1" applyBorder="1" applyAlignment="1">
      <alignment horizontal="left" vertical="top"/>
      <protection/>
    </xf>
    <xf numFmtId="38" fontId="32" fillId="0" borderId="15" xfId="21" applyNumberFormat="1" applyFont="1" applyFill="1" applyBorder="1" applyAlignment="1">
      <alignment horizontal="left" vertical="top"/>
      <protection/>
    </xf>
    <xf numFmtId="38" fontId="32" fillId="0" borderId="16" xfId="21" applyNumberFormat="1" applyFont="1" applyFill="1" applyBorder="1" applyAlignment="1">
      <alignment horizontal="left" vertical="top"/>
      <protection/>
    </xf>
    <xf numFmtId="38" fontId="32" fillId="0" borderId="12" xfId="21" applyNumberFormat="1" applyFont="1" applyFill="1" applyBorder="1" applyAlignment="1">
      <alignment horizontal="left"/>
      <protection/>
    </xf>
    <xf numFmtId="38" fontId="32" fillId="0" borderId="33" xfId="0" applyNumberFormat="1" applyFont="1" applyFill="1" applyBorder="1" applyAlignment="1">
      <alignment horizontal="center" vertical="top" wrapText="1"/>
    </xf>
    <xf numFmtId="38" fontId="32" fillId="0" borderId="32" xfId="0" applyNumberFormat="1" applyFont="1" applyFill="1" applyBorder="1" applyAlignment="1">
      <alignment horizontal="center" vertical="top" wrapText="1"/>
    </xf>
    <xf numFmtId="38" fontId="32" fillId="0" borderId="34" xfId="0" applyNumberFormat="1" applyFont="1" applyFill="1" applyBorder="1" applyAlignment="1">
      <alignment horizontal="center" vertical="top" wrapText="1"/>
    </xf>
    <xf numFmtId="38" fontId="32" fillId="0" borderId="12" xfId="21" applyNumberFormat="1" applyFont="1" applyFill="1" applyBorder="1" applyAlignment="1">
      <alignment horizontal="center"/>
      <protection/>
    </xf>
    <xf numFmtId="38" fontId="32" fillId="0" borderId="15" xfId="21" applyNumberFormat="1" applyFont="1" applyFill="1" applyBorder="1" applyAlignment="1">
      <alignment horizontal="center"/>
      <protection/>
    </xf>
    <xf numFmtId="38" fontId="32" fillId="0" borderId="16" xfId="21" applyNumberFormat="1" applyFont="1" applyFill="1" applyBorder="1" applyAlignment="1">
      <alignment horizontal="center"/>
      <protection/>
    </xf>
    <xf numFmtId="38" fontId="32" fillId="0" borderId="0" xfId="22" applyNumberFormat="1" applyFont="1" applyFill="1" applyBorder="1" applyAlignment="1">
      <alignment horizontal="center"/>
      <protection/>
    </xf>
    <xf numFmtId="38" fontId="33" fillId="0" borderId="3" xfId="22" applyNumberFormat="1" applyFont="1" applyFill="1" applyBorder="1" applyAlignment="1">
      <alignment horizontal="center" vertical="center"/>
      <protection/>
    </xf>
    <xf numFmtId="38" fontId="33" fillId="0" borderId="2" xfId="22" applyNumberFormat="1" applyFont="1" applyFill="1" applyBorder="1" applyAlignment="1">
      <alignment horizontal="center" vertical="center"/>
      <protection/>
    </xf>
    <xf numFmtId="38" fontId="33" fillId="0" borderId="12" xfId="22" applyNumberFormat="1" applyFont="1" applyFill="1" applyBorder="1" applyAlignment="1">
      <alignment horizontal="center" vertical="center"/>
      <protection/>
    </xf>
    <xf numFmtId="38" fontId="33" fillId="0" borderId="16" xfId="22" applyNumberFormat="1" applyFont="1" applyFill="1" applyBorder="1" applyAlignment="1">
      <alignment horizontal="center" vertical="center"/>
      <protection/>
    </xf>
    <xf numFmtId="38" fontId="14" fillId="0" borderId="1" xfId="22" applyNumberFormat="1" applyFont="1" applyFill="1" applyBorder="1" applyAlignment="1">
      <alignment horizontal="center"/>
      <protection/>
    </xf>
    <xf numFmtId="38" fontId="32" fillId="0" borderId="12" xfId="22" applyNumberFormat="1" applyFont="1" applyFill="1" applyBorder="1" applyAlignment="1">
      <alignment horizontal="left"/>
      <protection/>
    </xf>
    <xf numFmtId="38" fontId="32" fillId="0" borderId="15" xfId="22" applyNumberFormat="1" applyFont="1" applyFill="1" applyBorder="1" applyAlignment="1">
      <alignment horizontal="left"/>
      <protection/>
    </xf>
    <xf numFmtId="38" fontId="32" fillId="0" borderId="16" xfId="22" applyNumberFormat="1" applyFont="1" applyFill="1" applyBorder="1" applyAlignment="1">
      <alignment horizontal="left"/>
      <protection/>
    </xf>
    <xf numFmtId="38" fontId="14" fillId="0" borderId="12" xfId="0" applyNumberFormat="1" applyFont="1" applyFill="1" applyBorder="1" applyAlignment="1">
      <alignment horizontal="center" vertical="top" wrapText="1"/>
    </xf>
    <xf numFmtId="38" fontId="14" fillId="0" borderId="15" xfId="0" applyNumberFormat="1" applyFont="1" applyFill="1" applyBorder="1" applyAlignment="1">
      <alignment horizontal="center" vertical="top" wrapText="1"/>
    </xf>
    <xf numFmtId="38" fontId="14" fillId="0" borderId="16" xfId="0" applyNumberFormat="1" applyFont="1" applyFill="1" applyBorder="1" applyAlignment="1">
      <alignment horizontal="center" vertical="top" wrapText="1"/>
    </xf>
    <xf numFmtId="38" fontId="17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38" fontId="30" fillId="0" borderId="32" xfId="22" applyNumberFormat="1" applyFont="1" applyFill="1" applyBorder="1" applyAlignment="1">
      <alignment horizontal="center"/>
      <protection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21" applyFont="1" applyFill="1" applyBorder="1" applyAlignment="1">
      <alignment horizontal="center"/>
      <protection/>
    </xf>
    <xf numFmtId="0" fontId="9" fillId="0" borderId="15" xfId="21" applyFont="1" applyFill="1" applyBorder="1" applyAlignment="1">
      <alignment horizontal="center"/>
      <protection/>
    </xf>
    <xf numFmtId="0" fontId="11" fillId="0" borderId="12" xfId="21" applyFont="1" applyFill="1" applyBorder="1" applyAlignment="1">
      <alignment horizontal="left" vertical="top" wrapText="1"/>
      <protection/>
    </xf>
    <xf numFmtId="0" fontId="11" fillId="0" borderId="15" xfId="21" applyFont="1" applyFill="1" applyBorder="1" applyAlignment="1">
      <alignment horizontal="left" vertical="top" wrapText="1"/>
      <protection/>
    </xf>
    <xf numFmtId="38" fontId="7" fillId="0" borderId="0" xfId="22" applyNumberFormat="1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9" fillId="0" borderId="12" xfId="21" applyFont="1" applyFill="1" applyBorder="1" applyAlignment="1">
      <alignment horizontal="left"/>
      <protection/>
    </xf>
    <xf numFmtId="0" fontId="9" fillId="0" borderId="15" xfId="21" applyFont="1" applyFill="1" applyBorder="1" applyAlignment="1">
      <alignment horizontal="left"/>
      <protection/>
    </xf>
    <xf numFmtId="0" fontId="9" fillId="0" borderId="37" xfId="21" applyFont="1" applyFill="1" applyBorder="1" applyAlignment="1">
      <alignment horizontal="left"/>
      <protection/>
    </xf>
    <xf numFmtId="0" fontId="7" fillId="0" borderId="12" xfId="21" applyFont="1" applyBorder="1" applyAlignment="1">
      <alignment horizontal="left" vertical="top" wrapText="1"/>
      <protection/>
    </xf>
    <xf numFmtId="0" fontId="7" fillId="0" borderId="15" xfId="21" applyFont="1" applyBorder="1" applyAlignment="1">
      <alignment horizontal="left" vertical="top" wrapText="1"/>
      <protection/>
    </xf>
    <xf numFmtId="0" fontId="7" fillId="0" borderId="16" xfId="21" applyFont="1" applyBorder="1" applyAlignment="1">
      <alignment horizontal="left" vertical="top" wrapText="1"/>
      <protection/>
    </xf>
    <xf numFmtId="0" fontId="20" fillId="0" borderId="32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38" fontId="24" fillId="0" borderId="0" xfId="21" applyNumberFormat="1" applyFont="1" applyFill="1" applyAlignment="1">
      <alignment horizontal="center"/>
      <protection/>
    </xf>
    <xf numFmtId="0" fontId="23" fillId="0" borderId="0" xfId="21" applyFont="1" applyFill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35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left"/>
      <protection/>
    </xf>
    <xf numFmtId="0" fontId="14" fillId="0" borderId="12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32" fillId="0" borderId="0" xfId="22" applyNumberFormat="1" applyFont="1" applyFill="1" applyAlignment="1">
      <alignment horizontal="center"/>
      <protection/>
    </xf>
    <xf numFmtId="0" fontId="33" fillId="0" borderId="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64" fillId="0" borderId="3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38" fontId="65" fillId="0" borderId="0" xfId="21" applyNumberFormat="1" applyFont="1" applyFill="1" applyAlignment="1">
      <alignment horizontal="left"/>
      <protection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32" fillId="0" borderId="12" xfId="21" applyFont="1" applyBorder="1" applyAlignment="1">
      <alignment vertical="top" wrapText="1"/>
      <protection/>
    </xf>
    <xf numFmtId="0" fontId="32" fillId="0" borderId="15" xfId="21" applyFont="1" applyBorder="1" applyAlignment="1">
      <alignment vertical="top" wrapText="1"/>
      <protection/>
    </xf>
    <xf numFmtId="0" fontId="32" fillId="0" borderId="16" xfId="21" applyFont="1" applyBorder="1" applyAlignment="1">
      <alignment vertical="top" wrapText="1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33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32" xfId="21" applyFont="1" applyBorder="1" applyAlignment="1">
      <alignment horizontal="center" vertic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17" xfId="21" applyFont="1" applyBorder="1" applyAlignment="1">
      <alignment horizontal="center" vertical="center" wrapText="1"/>
      <protection/>
    </xf>
    <xf numFmtId="0" fontId="14" fillId="0" borderId="34" xfId="21" applyFont="1" applyBorder="1" applyAlignment="1">
      <alignment horizontal="center" vertical="center" wrapText="1"/>
      <protection/>
    </xf>
    <xf numFmtId="0" fontId="14" fillId="0" borderId="29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32" fillId="0" borderId="0" xfId="22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38" fontId="32" fillId="0" borderId="0" xfId="22" applyNumberFormat="1" applyFont="1" applyFill="1" applyBorder="1" applyAlignment="1">
      <alignment horizontal="left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3" fontId="14" fillId="0" borderId="3" xfId="21" applyNumberFormat="1" applyFont="1" applyBorder="1" applyAlignment="1">
      <alignment horizontal="center" vertical="center" wrapText="1"/>
      <protection/>
    </xf>
    <xf numFmtId="3" fontId="14" fillId="0" borderId="9" xfId="21" applyNumberFormat="1" applyFont="1" applyBorder="1" applyAlignment="1">
      <alignment horizontal="center" vertical="center" wrapText="1"/>
      <protection/>
    </xf>
    <xf numFmtId="3" fontId="14" fillId="0" borderId="2" xfId="21" applyNumberFormat="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 wrapText="1"/>
      <protection/>
    </xf>
    <xf numFmtId="0" fontId="38" fillId="0" borderId="12" xfId="21" applyFont="1" applyBorder="1" applyAlignment="1">
      <alignment vertical="top" wrapText="1"/>
      <protection/>
    </xf>
    <xf numFmtId="0" fontId="38" fillId="0" borderId="15" xfId="21" applyFont="1" applyBorder="1" applyAlignment="1">
      <alignment vertical="top" wrapText="1"/>
      <protection/>
    </xf>
    <xf numFmtId="0" fontId="38" fillId="0" borderId="16" xfId="21" applyFont="1" applyBorder="1" applyAlignment="1">
      <alignment vertical="top" wrapText="1"/>
      <protection/>
    </xf>
    <xf numFmtId="0" fontId="38" fillId="0" borderId="12" xfId="21" applyFont="1" applyBorder="1" applyAlignment="1">
      <alignment/>
      <protection/>
    </xf>
    <xf numFmtId="0" fontId="38" fillId="0" borderId="15" xfId="21" applyFont="1" applyBorder="1" applyAlignment="1">
      <alignment/>
      <protection/>
    </xf>
    <xf numFmtId="0" fontId="38" fillId="0" borderId="16" xfId="21" applyFont="1" applyBorder="1" applyAlignment="1">
      <alignment/>
      <protection/>
    </xf>
    <xf numFmtId="0" fontId="14" fillId="0" borderId="12" xfId="21" applyFont="1" applyBorder="1" applyAlignment="1">
      <alignment horizontal="center"/>
      <protection/>
    </xf>
    <xf numFmtId="0" fontId="14" fillId="0" borderId="15" xfId="21" applyFont="1" applyBorder="1" applyAlignment="1">
      <alignment horizontal="center"/>
      <protection/>
    </xf>
    <xf numFmtId="0" fontId="14" fillId="0" borderId="16" xfId="21" applyFont="1" applyBorder="1" applyAlignment="1">
      <alignment horizontal="center"/>
      <protection/>
    </xf>
    <xf numFmtId="0" fontId="14" fillId="0" borderId="12" xfId="21" applyFont="1" applyBorder="1" applyAlignment="1">
      <alignment horizontal="center" vertical="top" wrapText="1"/>
      <protection/>
    </xf>
    <xf numFmtId="0" fontId="14" fillId="0" borderId="15" xfId="21" applyFont="1" applyBorder="1" applyAlignment="1">
      <alignment horizontal="center" vertical="top" wrapText="1"/>
      <protection/>
    </xf>
    <xf numFmtId="0" fontId="14" fillId="0" borderId="16" xfId="21" applyFont="1" applyBorder="1" applyAlignment="1">
      <alignment horizontal="center" vertical="top" wrapText="1"/>
      <protection/>
    </xf>
    <xf numFmtId="0" fontId="30" fillId="0" borderId="32" xfId="21" applyFont="1" applyBorder="1" applyAlignment="1">
      <alignment horizontal="center"/>
      <protection/>
    </xf>
    <xf numFmtId="0" fontId="38" fillId="0" borderId="12" xfId="21" applyNumberFormat="1" applyFont="1" applyBorder="1" applyAlignment="1">
      <alignment vertical="top" wrapText="1"/>
      <protection/>
    </xf>
    <xf numFmtId="0" fontId="38" fillId="0" borderId="15" xfId="21" applyNumberFormat="1" applyFont="1" applyBorder="1" applyAlignment="1">
      <alignment vertical="top" wrapText="1"/>
      <protection/>
    </xf>
    <xf numFmtId="0" fontId="38" fillId="0" borderId="16" xfId="21" applyNumberFormat="1" applyFont="1" applyBorder="1" applyAlignment="1">
      <alignment vertical="top" wrapText="1"/>
      <protection/>
    </xf>
    <xf numFmtId="38" fontId="38" fillId="0" borderId="0" xfId="21" applyNumberFormat="1" applyFont="1" applyFill="1" applyAlignment="1">
      <alignment horizontal="center" vertical="center"/>
      <protection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left"/>
      <protection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32" fillId="0" borderId="17" xfId="22" applyNumberFormat="1" applyFont="1" applyFill="1" applyBorder="1" applyAlignment="1">
      <alignment horizontal="center"/>
      <protection/>
    </xf>
    <xf numFmtId="38" fontId="53" fillId="0" borderId="0" xfId="22" applyNumberFormat="1" applyFont="1" applyFill="1" applyBorder="1" applyAlignment="1">
      <alignment horizontal="left"/>
      <protection/>
    </xf>
    <xf numFmtId="0" fontId="14" fillId="0" borderId="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center" vertical="center"/>
    </xf>
    <xf numFmtId="0" fontId="10" fillId="0" borderId="1" xfId="21" applyFont="1" applyBorder="1" applyAlignment="1">
      <alignment vertical="top" wrapText="1"/>
      <protection/>
    </xf>
    <xf numFmtId="3" fontId="10" fillId="0" borderId="1" xfId="21" applyNumberFormat="1" applyFont="1" applyBorder="1">
      <alignment/>
      <protection/>
    </xf>
    <xf numFmtId="0" fontId="10" fillId="0" borderId="1" xfId="21" applyFont="1" applyBorder="1">
      <alignment/>
      <protection/>
    </xf>
    <xf numFmtId="0" fontId="68" fillId="0" borderId="1" xfId="21" applyFont="1" applyBorder="1">
      <alignment/>
      <protection/>
    </xf>
    <xf numFmtId="0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1" xfId="21" applyFont="1" applyFill="1" applyBorder="1" applyAlignment="1">
      <alignment horizontal="left" vertical="center" wrapText="1"/>
      <protection/>
    </xf>
    <xf numFmtId="3" fontId="10" fillId="0" borderId="2" xfId="21" applyNumberFormat="1" applyFont="1" applyFill="1" applyBorder="1" applyAlignment="1">
      <alignment horizontal="right" vertical="center"/>
      <protection/>
    </xf>
    <xf numFmtId="3" fontId="10" fillId="0" borderId="1" xfId="21" applyNumberFormat="1" applyFont="1" applyFill="1" applyBorder="1" applyAlignment="1">
      <alignment horizontal="center" vertical="center"/>
      <protection/>
    </xf>
    <xf numFmtId="3" fontId="10" fillId="0" borderId="1" xfId="21" applyNumberFormat="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3" fontId="10" fillId="0" borderId="7" xfId="21" applyNumberFormat="1" applyFont="1" applyFill="1" applyBorder="1" applyAlignment="1">
      <alignment horizontal="right"/>
      <protection/>
    </xf>
    <xf numFmtId="3" fontId="10" fillId="0" borderId="6" xfId="21" applyNumberFormat="1" applyFont="1" applyFill="1" applyBorder="1" applyAlignment="1">
      <alignment horizontal="right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justify" vertical="top" wrapText="1"/>
    </xf>
    <xf numFmtId="3" fontId="10" fillId="0" borderId="9" xfId="21" applyNumberFormat="1" applyFont="1" applyFill="1" applyBorder="1" applyAlignment="1">
      <alignment horizontal="right" vertical="center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10" fillId="0" borderId="9" xfId="21" applyNumberFormat="1" applyFont="1" applyFill="1" applyBorder="1" applyAlignment="1">
      <alignment horizontal="center"/>
      <protection/>
    </xf>
    <xf numFmtId="0" fontId="9" fillId="0" borderId="13" xfId="21" applyFont="1" applyFill="1" applyBorder="1" applyAlignment="1">
      <alignment horizontal="center"/>
      <protection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31" fillId="0" borderId="4" xfId="0" applyFont="1" applyBorder="1" applyAlignment="1">
      <alignment vertical="center" wrapText="1"/>
    </xf>
    <xf numFmtId="37" fontId="31" fillId="0" borderId="4" xfId="22" applyNumberFormat="1" applyFont="1" applyBorder="1" applyAlignment="1">
      <alignment vertical="center"/>
      <protection/>
    </xf>
    <xf numFmtId="3" fontId="31" fillId="0" borderId="4" xfId="22" applyNumberFormat="1" applyFont="1" applyBorder="1" applyAlignment="1">
      <alignment horizontal="center" vertical="center"/>
      <protection/>
    </xf>
    <xf numFmtId="0" fontId="31" fillId="0" borderId="5" xfId="0" applyFont="1" applyBorder="1" applyAlignment="1">
      <alignment vertical="center" wrapText="1"/>
    </xf>
    <xf numFmtId="3" fontId="31" fillId="0" borderId="5" xfId="22" applyNumberFormat="1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37" fillId="0" borderId="0" xfId="22" applyFont="1" applyBorder="1" applyAlignment="1">
      <alignment horizontal="center" vertical="center"/>
      <protection/>
    </xf>
    <xf numFmtId="38" fontId="32" fillId="0" borderId="0" xfId="22" applyNumberFormat="1" applyFont="1" applyFill="1" applyBorder="1" applyAlignment="1">
      <alignment horizontal="center"/>
      <protection/>
    </xf>
    <xf numFmtId="38" fontId="48" fillId="0" borderId="0" xfId="0" applyNumberFormat="1" applyFont="1" applyFill="1" applyAlignment="1">
      <alignment horizontal="center"/>
    </xf>
    <xf numFmtId="0" fontId="40" fillId="0" borderId="41" xfId="0" applyFont="1" applyBorder="1" applyAlignment="1">
      <alignment/>
    </xf>
    <xf numFmtId="0" fontId="39" fillId="0" borderId="42" xfId="22" applyFont="1" applyBorder="1" applyAlignment="1">
      <alignment horizontal="center" vertical="center"/>
      <protection/>
    </xf>
    <xf numFmtId="0" fontId="34" fillId="0" borderId="43" xfId="22" applyFont="1" applyBorder="1" applyAlignment="1">
      <alignment horizontal="center" vertical="center"/>
      <protection/>
    </xf>
    <xf numFmtId="0" fontId="34" fillId="0" borderId="43" xfId="22" applyFont="1" applyBorder="1" applyAlignment="1">
      <alignment horizontal="center" vertical="center" wrapText="1"/>
      <protection/>
    </xf>
    <xf numFmtId="0" fontId="56" fillId="0" borderId="43" xfId="22" applyFont="1" applyBorder="1" applyAlignment="1">
      <alignment horizontal="center" vertical="center" wrapText="1"/>
      <protection/>
    </xf>
    <xf numFmtId="37" fontId="34" fillId="0" borderId="43" xfId="22" applyNumberFormat="1" applyFont="1" applyBorder="1" applyAlignment="1">
      <alignment horizontal="center" vertical="center" wrapText="1"/>
      <protection/>
    </xf>
    <xf numFmtId="0" fontId="34" fillId="0" borderId="44" xfId="22" applyFont="1" applyBorder="1" applyAlignment="1">
      <alignment horizontal="center" vertical="center"/>
      <protection/>
    </xf>
    <xf numFmtId="0" fontId="34" fillId="0" borderId="45" xfId="22" applyFont="1" applyBorder="1" applyAlignment="1">
      <alignment horizontal="center" vertical="center"/>
      <protection/>
    </xf>
    <xf numFmtId="0" fontId="14" fillId="0" borderId="43" xfId="0" applyFont="1" applyBorder="1" applyAlignment="1">
      <alignment horizontal="center" vertical="center" wrapText="1"/>
    </xf>
    <xf numFmtId="0" fontId="39" fillId="0" borderId="46" xfId="22" applyFont="1" applyBorder="1" applyAlignment="1">
      <alignment horizontal="center" vertical="center"/>
      <protection/>
    </xf>
    <xf numFmtId="0" fontId="34" fillId="0" borderId="9" xfId="22" applyFont="1" applyBorder="1" applyAlignment="1">
      <alignment horizontal="center" vertical="center"/>
      <protection/>
    </xf>
    <xf numFmtId="0" fontId="34" fillId="0" borderId="9" xfId="22" applyFont="1" applyBorder="1" applyAlignment="1">
      <alignment horizontal="center" vertical="center" wrapText="1"/>
      <protection/>
    </xf>
    <xf numFmtId="0" fontId="56" fillId="0" borderId="9" xfId="22" applyFont="1" applyBorder="1" applyAlignment="1">
      <alignment horizontal="center" vertical="center" wrapText="1"/>
      <protection/>
    </xf>
    <xf numFmtId="37" fontId="34" fillId="0" borderId="9" xfId="22" applyNumberFormat="1" applyFont="1" applyBorder="1" applyAlignment="1">
      <alignment horizontal="center" vertical="center" wrapText="1"/>
      <protection/>
    </xf>
    <xf numFmtId="0" fontId="34" fillId="0" borderId="3" xfId="22" applyFont="1" applyBorder="1" applyAlignment="1">
      <alignment horizontal="center" vertical="center" textRotation="180" wrapText="1"/>
      <protection/>
    </xf>
    <xf numFmtId="0" fontId="34" fillId="0" borderId="3" xfId="22" applyFont="1" applyBorder="1" applyAlignment="1">
      <alignment horizontal="center" vertical="center" textRotation="180"/>
      <protection/>
    </xf>
    <xf numFmtId="0" fontId="14" fillId="0" borderId="9" xfId="0" applyFont="1" applyBorder="1" applyAlignment="1">
      <alignment horizontal="center" vertical="center" wrapText="1"/>
    </xf>
    <xf numFmtId="0" fontId="34" fillId="0" borderId="9" xfId="22" applyFont="1" applyBorder="1" applyAlignment="1">
      <alignment horizontal="center" vertical="center" textRotation="180" wrapText="1"/>
      <protection/>
    </xf>
    <xf numFmtId="0" fontId="34" fillId="0" borderId="9" xfId="22" applyFont="1" applyBorder="1" applyAlignment="1">
      <alignment horizontal="center" vertical="center" textRotation="180"/>
      <protection/>
    </xf>
    <xf numFmtId="0" fontId="31" fillId="0" borderId="1" xfId="22" applyFont="1" applyBorder="1" applyAlignment="1">
      <alignment horizontal="center" vertical="center"/>
      <protection/>
    </xf>
    <xf numFmtId="0" fontId="33" fillId="0" borderId="12" xfId="22" applyFont="1" applyBorder="1" applyAlignment="1">
      <alignment vertical="center"/>
      <protection/>
    </xf>
    <xf numFmtId="0" fontId="33" fillId="0" borderId="15" xfId="22" applyFont="1" applyBorder="1" applyAlignment="1">
      <alignment vertical="center"/>
      <protection/>
    </xf>
    <xf numFmtId="0" fontId="33" fillId="0" borderId="16" xfId="22" applyFont="1" applyBorder="1" applyAlignment="1">
      <alignment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9" xfId="22" applyFont="1" applyBorder="1">
      <alignment/>
      <protection/>
    </xf>
    <xf numFmtId="0" fontId="31" fillId="0" borderId="9" xfId="0" applyFont="1" applyBorder="1" applyAlignment="1">
      <alignment/>
    </xf>
    <xf numFmtId="0" fontId="33" fillId="0" borderId="1" xfId="22" applyFont="1" applyBorder="1" applyAlignment="1">
      <alignment vertical="center"/>
      <protection/>
    </xf>
    <xf numFmtId="0" fontId="31" fillId="0" borderId="1" xfId="22" applyFont="1" applyBorder="1" applyAlignment="1">
      <alignment vertical="center"/>
      <protection/>
    </xf>
    <xf numFmtId="37" fontId="33" fillId="0" borderId="1" xfId="22" applyNumberFormat="1" applyFont="1" applyBorder="1" applyAlignment="1">
      <alignment vertical="center"/>
      <protection/>
    </xf>
    <xf numFmtId="3" fontId="33" fillId="0" borderId="1" xfId="22" applyNumberFormat="1" applyFont="1" applyBorder="1" applyAlignment="1">
      <alignment horizontal="center" vertical="center"/>
      <protection/>
    </xf>
    <xf numFmtId="3" fontId="31" fillId="0" borderId="1" xfId="22" applyNumberFormat="1" applyFont="1" applyBorder="1" applyAlignment="1">
      <alignment horizontal="center" vertical="center"/>
      <protection/>
    </xf>
    <xf numFmtId="3" fontId="33" fillId="0" borderId="1" xfId="22" applyNumberFormat="1" applyFont="1" applyBorder="1" applyAlignment="1">
      <alignment vertical="center"/>
      <protection/>
    </xf>
    <xf numFmtId="0" fontId="31" fillId="0" borderId="1" xfId="22" applyFont="1" applyBorder="1">
      <alignment/>
      <protection/>
    </xf>
    <xf numFmtId="0" fontId="33" fillId="0" borderId="12" xfId="22" applyFont="1" applyBorder="1" applyAlignment="1">
      <alignment vertical="center"/>
      <protection/>
    </xf>
    <xf numFmtId="0" fontId="33" fillId="0" borderId="15" xfId="22" applyFont="1" applyBorder="1" applyAlignment="1">
      <alignment vertical="center"/>
      <protection/>
    </xf>
    <xf numFmtId="0" fontId="33" fillId="0" borderId="16" xfId="22" applyFont="1" applyBorder="1" applyAlignment="1">
      <alignment vertical="center"/>
      <protection/>
    </xf>
    <xf numFmtId="0" fontId="31" fillId="0" borderId="4" xfId="0" applyFont="1" applyBorder="1" applyAlignment="1">
      <alignment horizontal="center" vertical="center"/>
    </xf>
    <xf numFmtId="0" fontId="31" fillId="0" borderId="4" xfId="22" applyFont="1" applyBorder="1" applyAlignment="1">
      <alignment vertical="center" wrapText="1"/>
      <protection/>
    </xf>
    <xf numFmtId="0" fontId="31" fillId="0" borderId="4" xfId="22" applyFont="1" applyBorder="1" applyAlignment="1">
      <alignment vertical="center"/>
      <protection/>
    </xf>
    <xf numFmtId="37" fontId="31" fillId="0" borderId="4" xfId="22" applyNumberFormat="1" applyFont="1" applyBorder="1" applyAlignment="1">
      <alignment horizontal="center" vertical="center"/>
      <protection/>
    </xf>
    <xf numFmtId="3" fontId="31" fillId="0" borderId="4" xfId="22" applyNumberFormat="1" applyFont="1" applyBorder="1" applyAlignment="1">
      <alignment vertical="center"/>
      <protection/>
    </xf>
    <xf numFmtId="0" fontId="31" fillId="0" borderId="4" xfId="22" applyFont="1" applyBorder="1">
      <alignment/>
      <protection/>
    </xf>
    <xf numFmtId="0" fontId="31" fillId="0" borderId="4" xfId="0" applyFont="1" applyBorder="1" applyAlignment="1">
      <alignment/>
    </xf>
    <xf numFmtId="0" fontId="31" fillId="0" borderId="6" xfId="22" applyFont="1" applyBorder="1" applyAlignment="1">
      <alignment vertical="center" wrapText="1"/>
      <protection/>
    </xf>
    <xf numFmtId="0" fontId="31" fillId="0" borderId="6" xfId="22" applyFont="1" applyBorder="1" applyAlignment="1">
      <alignment vertical="center"/>
      <protection/>
    </xf>
    <xf numFmtId="0" fontId="31" fillId="0" borderId="5" xfId="0" applyFont="1" applyBorder="1" applyAlignment="1">
      <alignment horizontal="center" vertical="center"/>
    </xf>
    <xf numFmtId="0" fontId="31" fillId="0" borderId="5" xfId="22" applyFont="1" applyBorder="1" applyAlignment="1">
      <alignment vertical="center" wrapText="1"/>
      <protection/>
    </xf>
    <xf numFmtId="0" fontId="31" fillId="0" borderId="5" xfId="22" applyFont="1" applyBorder="1" applyAlignment="1">
      <alignment vertical="center"/>
      <protection/>
    </xf>
    <xf numFmtId="37" fontId="31" fillId="0" borderId="5" xfId="22" applyNumberFormat="1" applyFont="1" applyBorder="1" applyAlignment="1">
      <alignment horizontal="center" vertical="center"/>
      <protection/>
    </xf>
    <xf numFmtId="3" fontId="31" fillId="0" borderId="5" xfId="22" applyNumberFormat="1" applyFont="1" applyBorder="1" applyAlignment="1">
      <alignment vertical="center"/>
      <protection/>
    </xf>
    <xf numFmtId="0" fontId="31" fillId="0" borderId="5" xfId="22" applyFont="1" applyBorder="1">
      <alignment/>
      <protection/>
    </xf>
    <xf numFmtId="0" fontId="31" fillId="0" borderId="5" xfId="0" applyFont="1" applyBorder="1" applyAlignment="1">
      <alignment/>
    </xf>
    <xf numFmtId="0" fontId="31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3" fillId="0" borderId="1" xfId="21" applyFont="1" applyBorder="1" applyAlignment="1">
      <alignment vertical="center" wrapText="1"/>
      <protection/>
    </xf>
    <xf numFmtId="0" fontId="33" fillId="0" borderId="1" xfId="0" applyFont="1" applyBorder="1" applyAlignment="1">
      <alignment vertical="center" wrapText="1"/>
    </xf>
    <xf numFmtId="37" fontId="33" fillId="0" borderId="1" xfId="22" applyNumberFormat="1" applyFont="1" applyBorder="1" applyAlignment="1">
      <alignment horizontal="center" vertical="center"/>
      <protection/>
    </xf>
    <xf numFmtId="0" fontId="33" fillId="0" borderId="12" xfId="21" applyFont="1" applyBorder="1" applyAlignment="1">
      <alignment vertical="center" wrapText="1"/>
      <protection/>
    </xf>
    <xf numFmtId="0" fontId="33" fillId="0" borderId="15" xfId="21" applyFont="1" applyBorder="1" applyAlignment="1">
      <alignment vertical="center" wrapText="1"/>
      <protection/>
    </xf>
    <xf numFmtId="0" fontId="33" fillId="0" borderId="16" xfId="21" applyFont="1" applyBorder="1" applyAlignment="1">
      <alignment vertical="center" wrapText="1"/>
      <protection/>
    </xf>
    <xf numFmtId="0" fontId="31" fillId="0" borderId="6" xfId="22" applyFont="1" applyBorder="1" applyAlignment="1">
      <alignment horizontal="center" vertical="center"/>
      <protection/>
    </xf>
    <xf numFmtId="37" fontId="31" fillId="0" borderId="6" xfId="22" applyNumberFormat="1" applyFont="1" applyBorder="1" applyAlignment="1">
      <alignment vertical="center"/>
      <protection/>
    </xf>
    <xf numFmtId="3" fontId="31" fillId="0" borderId="6" xfId="22" applyNumberFormat="1" applyFont="1" applyBorder="1" applyAlignment="1">
      <alignment horizontal="center" vertical="center"/>
      <protection/>
    </xf>
    <xf numFmtId="37" fontId="31" fillId="0" borderId="6" xfId="22" applyNumberFormat="1" applyFont="1" applyBorder="1" applyAlignment="1">
      <alignment horizontal="center" vertical="center"/>
      <protection/>
    </xf>
    <xf numFmtId="3" fontId="31" fillId="0" borderId="6" xfId="22" applyNumberFormat="1" applyFont="1" applyBorder="1" applyAlignment="1">
      <alignment vertical="center"/>
      <protection/>
    </xf>
    <xf numFmtId="0" fontId="31" fillId="0" borderId="6" xfId="22" applyFont="1" applyBorder="1">
      <alignment/>
      <protection/>
    </xf>
    <xf numFmtId="0" fontId="31" fillId="0" borderId="6" xfId="0" applyFont="1" applyBorder="1" applyAlignment="1">
      <alignment/>
    </xf>
    <xf numFmtId="0" fontId="31" fillId="0" borderId="4" xfId="22" applyFont="1" applyBorder="1" applyAlignment="1">
      <alignment horizontal="center" vertical="center"/>
      <protection/>
    </xf>
    <xf numFmtId="0" fontId="31" fillId="0" borderId="4" xfId="21" applyFont="1" applyBorder="1" applyAlignment="1">
      <alignment vertical="center" wrapText="1"/>
      <protection/>
    </xf>
    <xf numFmtId="0" fontId="31" fillId="0" borderId="5" xfId="22" applyFont="1" applyBorder="1" applyAlignment="1">
      <alignment horizontal="center" vertical="center"/>
      <protection/>
    </xf>
    <xf numFmtId="0" fontId="39" fillId="0" borderId="1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vertical="center"/>
      <protection/>
    </xf>
    <xf numFmtId="0" fontId="39" fillId="0" borderId="1" xfId="22" applyFont="1" applyBorder="1" applyAlignment="1">
      <alignment vertical="center"/>
      <protection/>
    </xf>
    <xf numFmtId="0" fontId="49" fillId="0" borderId="1" xfId="22" applyFont="1" applyBorder="1" applyAlignment="1">
      <alignment vertical="center"/>
      <protection/>
    </xf>
    <xf numFmtId="37" fontId="34" fillId="0" borderId="1" xfId="22" applyNumberFormat="1" applyFont="1" applyBorder="1" applyAlignment="1">
      <alignment vertical="center"/>
      <protection/>
    </xf>
    <xf numFmtId="3" fontId="39" fillId="0" borderId="1" xfId="22" applyNumberFormat="1" applyFont="1" applyBorder="1" applyAlignment="1">
      <alignment horizontal="center" vertical="center"/>
      <protection/>
    </xf>
    <xf numFmtId="3" fontId="34" fillId="0" borderId="1" xfId="22" applyNumberFormat="1" applyFont="1" applyBorder="1" applyAlignment="1">
      <alignment horizontal="center" vertical="center"/>
      <protection/>
    </xf>
    <xf numFmtId="3" fontId="34" fillId="0" borderId="1" xfId="22" applyNumberFormat="1" applyFont="1" applyBorder="1" applyAlignment="1">
      <alignment vertical="center"/>
      <protection/>
    </xf>
    <xf numFmtId="0" fontId="39" fillId="0" borderId="1" xfId="22" applyFont="1" applyBorder="1">
      <alignment/>
      <protection/>
    </xf>
    <xf numFmtId="0" fontId="40" fillId="0" borderId="1" xfId="0" applyFont="1" applyBorder="1" applyAlignment="1">
      <alignment/>
    </xf>
    <xf numFmtId="0" fontId="14" fillId="0" borderId="12" xfId="22" applyFont="1" applyBorder="1" applyAlignment="1">
      <alignment vertical="center"/>
      <protection/>
    </xf>
    <xf numFmtId="0" fontId="14" fillId="0" borderId="15" xfId="22" applyFont="1" applyBorder="1" applyAlignment="1">
      <alignment vertical="center"/>
      <protection/>
    </xf>
    <xf numFmtId="0" fontId="14" fillId="0" borderId="16" xfId="22" applyFont="1" applyBorder="1" applyAlignment="1">
      <alignment vertical="center"/>
      <protection/>
    </xf>
    <xf numFmtId="0" fontId="33" fillId="0" borderId="12" xfId="22" applyFont="1" applyBorder="1" applyAlignment="1">
      <alignment horizontal="left" vertical="center"/>
      <protection/>
    </xf>
    <xf numFmtId="0" fontId="33" fillId="0" borderId="15" xfId="22" applyFont="1" applyBorder="1" applyAlignment="1">
      <alignment horizontal="left" vertical="center"/>
      <protection/>
    </xf>
    <xf numFmtId="0" fontId="33" fillId="0" borderId="16" xfId="22" applyFont="1" applyBorder="1" applyAlignment="1">
      <alignment horizontal="left" vertical="center"/>
      <protection/>
    </xf>
    <xf numFmtId="3" fontId="31" fillId="0" borderId="1" xfId="22" applyNumberFormat="1" applyFont="1" applyBorder="1" applyAlignment="1">
      <alignment vertical="center"/>
      <protection/>
    </xf>
    <xf numFmtId="0" fontId="31" fillId="0" borderId="6" xfId="21" applyFont="1" applyBorder="1" applyAlignment="1">
      <alignment vertical="center" wrapText="1"/>
      <protection/>
    </xf>
    <xf numFmtId="0" fontId="31" fillId="3" borderId="4" xfId="21" applyFont="1" applyFill="1" applyBorder="1" applyAlignment="1">
      <alignment vertical="center" wrapText="1"/>
      <protection/>
    </xf>
    <xf numFmtId="0" fontId="31" fillId="0" borderId="6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6" xfId="0" applyFont="1" applyBorder="1" applyAlignment="1">
      <alignment vertical="center"/>
    </xf>
    <xf numFmtId="0" fontId="31" fillId="0" borderId="5" xfId="0" applyFont="1" applyBorder="1" applyAlignment="1">
      <alignment horizontal="right"/>
    </xf>
    <xf numFmtId="0" fontId="31" fillId="0" borderId="9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37" fontId="33" fillId="0" borderId="5" xfId="22" applyNumberFormat="1" applyFont="1" applyBorder="1" applyAlignment="1">
      <alignment vertical="center"/>
      <protection/>
    </xf>
    <xf numFmtId="3" fontId="33" fillId="0" borderId="5" xfId="22" applyNumberFormat="1" applyFont="1" applyBorder="1" applyAlignment="1">
      <alignment horizontal="center" vertical="center"/>
      <protection/>
    </xf>
    <xf numFmtId="3" fontId="33" fillId="0" borderId="5" xfId="22" applyNumberFormat="1" applyFont="1" applyBorder="1" applyAlignment="1">
      <alignment vertical="center"/>
      <protection/>
    </xf>
    <xf numFmtId="37" fontId="31" fillId="0" borderId="6" xfId="0" applyNumberFormat="1" applyFont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21" applyFont="1" applyBorder="1" applyAlignment="1">
      <alignment vertical="center" wrapText="1"/>
      <protection/>
    </xf>
    <xf numFmtId="0" fontId="31" fillId="0" borderId="6" xfId="0" applyFont="1" applyBorder="1" applyAlignment="1">
      <alignment horizontal="center" vertical="center"/>
    </xf>
    <xf numFmtId="0" fontId="31" fillId="3" borderId="6" xfId="22" applyFont="1" applyFill="1" applyBorder="1" applyAlignment="1">
      <alignment vertical="center"/>
      <protection/>
    </xf>
    <xf numFmtId="0" fontId="31" fillId="3" borderId="4" xfId="22" applyFont="1" applyFill="1" applyBorder="1" applyAlignment="1">
      <alignment vertical="center"/>
      <protection/>
    </xf>
    <xf numFmtId="0" fontId="31" fillId="3" borderId="4" xfId="22" applyFont="1" applyFill="1" applyBorder="1" applyAlignment="1">
      <alignment vertical="center"/>
      <protection/>
    </xf>
    <xf numFmtId="0" fontId="31" fillId="3" borderId="5" xfId="22" applyFont="1" applyFill="1" applyBorder="1" applyAlignment="1">
      <alignment vertical="center"/>
      <protection/>
    </xf>
    <xf numFmtId="37" fontId="33" fillId="2" borderId="1" xfId="22" applyNumberFormat="1" applyFont="1" applyFill="1" applyBorder="1" applyAlignment="1">
      <alignment vertical="center"/>
      <protection/>
    </xf>
    <xf numFmtId="3" fontId="33" fillId="2" borderId="1" xfId="22" applyNumberFormat="1" applyFont="1" applyFill="1" applyBorder="1" applyAlignment="1">
      <alignment horizontal="center" vertical="center"/>
      <protection/>
    </xf>
    <xf numFmtId="3" fontId="33" fillId="2" borderId="1" xfId="22" applyNumberFormat="1" applyFont="1" applyFill="1" applyBorder="1" applyAlignment="1">
      <alignment vertical="center"/>
      <protection/>
    </xf>
    <xf numFmtId="0" fontId="32" fillId="0" borderId="1" xfId="0" applyFont="1" applyBorder="1" applyAlignment="1">
      <alignment horizontal="center" vertical="center"/>
    </xf>
    <xf numFmtId="0" fontId="32" fillId="0" borderId="1" xfId="22" applyFont="1" applyBorder="1" applyAlignment="1">
      <alignment vertical="center"/>
      <protection/>
    </xf>
    <xf numFmtId="0" fontId="18" fillId="0" borderId="1" xfId="0" applyFont="1" applyBorder="1" applyAlignment="1">
      <alignment horizontal="center" vertical="center"/>
    </xf>
    <xf numFmtId="0" fontId="17" fillId="0" borderId="12" xfId="22" applyFont="1" applyBorder="1" applyAlignment="1">
      <alignment horizontal="left" vertical="center"/>
      <protection/>
    </xf>
    <xf numFmtId="0" fontId="17" fillId="0" borderId="15" xfId="22" applyFont="1" applyBorder="1" applyAlignment="1">
      <alignment horizontal="left" vertical="center"/>
      <protection/>
    </xf>
    <xf numFmtId="0" fontId="17" fillId="0" borderId="16" xfId="22" applyFont="1" applyBorder="1" applyAlignment="1">
      <alignment horizontal="left" vertical="center"/>
      <protection/>
    </xf>
    <xf numFmtId="0" fontId="17" fillId="0" borderId="1" xfId="22" applyFont="1" applyBorder="1" applyAlignment="1">
      <alignment vertical="center"/>
      <protection/>
    </xf>
    <xf numFmtId="0" fontId="32" fillId="0" borderId="1" xfId="22" applyFont="1" applyBorder="1" applyAlignment="1">
      <alignment vertical="center"/>
      <protection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33" fillId="0" borderId="9" xfId="22" applyNumberFormat="1" applyFont="1" applyBorder="1" applyAlignment="1">
      <alignment vertical="center"/>
      <protection/>
    </xf>
    <xf numFmtId="0" fontId="34" fillId="0" borderId="1" xfId="22" applyFont="1" applyBorder="1">
      <alignment/>
      <protection/>
    </xf>
    <xf numFmtId="0" fontId="40" fillId="0" borderId="1" xfId="0" applyFont="1" applyBorder="1" applyAlignment="1">
      <alignment horizontal="center"/>
    </xf>
    <xf numFmtId="0" fontId="49" fillId="0" borderId="1" xfId="0" applyFont="1" applyBorder="1" applyAlignment="1">
      <alignment vertical="center" wrapText="1"/>
    </xf>
    <xf numFmtId="37" fontId="34" fillId="0" borderId="1" xfId="22" applyNumberFormat="1" applyFont="1" applyBorder="1" applyAlignment="1">
      <alignment horizontal="right" vertical="center"/>
      <protection/>
    </xf>
    <xf numFmtId="0" fontId="17" fillId="0" borderId="32" xfId="22" applyFont="1" applyBorder="1" applyAlignment="1">
      <alignment vertical="center"/>
      <protection/>
    </xf>
    <xf numFmtId="0" fontId="34" fillId="0" borderId="0" xfId="22" applyFont="1" applyBorder="1" applyAlignment="1">
      <alignment vertical="center"/>
      <protection/>
    </xf>
    <xf numFmtId="0" fontId="30" fillId="0" borderId="0" xfId="22" applyFont="1" applyBorder="1" applyAlignment="1">
      <alignment horizontal="left" vertical="center"/>
      <protection/>
    </xf>
    <xf numFmtId="0" fontId="14" fillId="0" borderId="0" xfId="22" applyFont="1" applyBorder="1" applyAlignment="1">
      <alignment horizontal="left" vertical="center"/>
      <protection/>
    </xf>
    <xf numFmtId="0" fontId="14" fillId="0" borderId="0" xfId="22" applyFont="1" applyBorder="1" applyAlignment="1">
      <alignment horizontal="left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Alignment="1">
      <alignment/>
    </xf>
    <xf numFmtId="0" fontId="28" fillId="3" borderId="9" xfId="22" applyFont="1" applyFill="1" applyBorder="1" applyAlignment="1">
      <alignment vertical="center"/>
      <protection/>
    </xf>
    <xf numFmtId="0" fontId="28" fillId="0" borderId="9" xfId="22" applyFont="1" applyBorder="1" applyAlignment="1">
      <alignment vertical="center"/>
      <protection/>
    </xf>
    <xf numFmtId="3" fontId="28" fillId="0" borderId="6" xfId="22" applyNumberFormat="1" applyFont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75">
      <selection activeCell="L169" sqref="L169"/>
    </sheetView>
  </sheetViews>
  <sheetFormatPr defaultColWidth="9.00390625" defaultRowHeight="15.75"/>
  <cols>
    <col min="1" max="1" width="4.125" style="1677" customWidth="1"/>
    <col min="2" max="2" width="16.00390625" style="1678" customWidth="1"/>
    <col min="3" max="3" width="6.25390625" style="1535" customWidth="1"/>
    <col min="4" max="4" width="9.25390625" style="1679" customWidth="1"/>
    <col min="5" max="5" width="10.75390625" style="1535" customWidth="1"/>
    <col min="6" max="6" width="5.50390625" style="1677" customWidth="1"/>
    <col min="7" max="7" width="9.00390625" style="1677" customWidth="1"/>
    <col min="8" max="8" width="11.25390625" style="1535" customWidth="1"/>
    <col min="9" max="9" width="7.75390625" style="1535" customWidth="1"/>
    <col min="10" max="10" width="9.875" style="1040" customWidth="1"/>
    <col min="11" max="12" width="9.00390625" style="1535" customWidth="1"/>
    <col min="13" max="13" width="15.625" style="1535" customWidth="1"/>
    <col min="14" max="14" width="6.75390625" style="1535" customWidth="1"/>
    <col min="15" max="16384" width="9.00390625" style="1535" customWidth="1"/>
  </cols>
  <sheetData>
    <row r="1" spans="1:9" ht="19.5" customHeight="1">
      <c r="A1" s="1287" t="s">
        <v>2022</v>
      </c>
      <c r="B1" s="1287"/>
      <c r="C1" s="1287"/>
      <c r="D1" s="1036"/>
      <c r="E1" s="1037"/>
      <c r="F1" s="1534"/>
      <c r="G1" s="1534"/>
      <c r="H1" s="1038"/>
      <c r="I1" s="1039"/>
    </row>
    <row r="2" spans="1:9" ht="19.5" customHeight="1">
      <c r="A2" s="1287" t="s">
        <v>1371</v>
      </c>
      <c r="B2" s="1536"/>
      <c r="C2" s="1536"/>
      <c r="D2" s="1041"/>
      <c r="E2" s="1042"/>
      <c r="F2" s="1035"/>
      <c r="G2" s="1035"/>
      <c r="H2" s="1043"/>
      <c r="I2" s="1044"/>
    </row>
    <row r="3" spans="1:10" ht="19.5" customHeight="1">
      <c r="A3" s="1045"/>
      <c r="B3" s="1441" t="s">
        <v>1034</v>
      </c>
      <c r="C3" s="1441"/>
      <c r="D3" s="1441"/>
      <c r="E3" s="1441"/>
      <c r="F3" s="1441"/>
      <c r="G3" s="1441"/>
      <c r="H3" s="1441"/>
      <c r="I3" s="1441"/>
      <c r="J3" s="1441"/>
    </row>
    <row r="4" spans="1:9" ht="19.5" customHeight="1">
      <c r="A4" s="1045"/>
      <c r="B4" s="1537" t="s">
        <v>2168</v>
      </c>
      <c r="C4" s="1537"/>
      <c r="D4" s="1537"/>
      <c r="E4" s="1537"/>
      <c r="F4" s="1537"/>
      <c r="G4" s="1537"/>
      <c r="H4" s="1537"/>
      <c r="I4" s="1537"/>
    </row>
    <row r="5" spans="1:10" ht="19.5" customHeight="1" thickBot="1">
      <c r="A5" s="1534"/>
      <c r="B5" s="1477" t="s">
        <v>2214</v>
      </c>
      <c r="C5" s="1477"/>
      <c r="D5" s="177"/>
      <c r="E5" s="283"/>
      <c r="F5" s="1538"/>
      <c r="G5" s="1538"/>
      <c r="H5" s="405"/>
      <c r="I5" s="404"/>
      <c r="J5" s="1539"/>
    </row>
    <row r="6" spans="1:10" ht="19.5" customHeight="1" thickTop="1">
      <c r="A6" s="1540" t="s">
        <v>1035</v>
      </c>
      <c r="B6" s="1541" t="s">
        <v>1036</v>
      </c>
      <c r="C6" s="1542" t="s">
        <v>1043</v>
      </c>
      <c r="D6" s="1543" t="s">
        <v>1045</v>
      </c>
      <c r="E6" s="1544" t="s">
        <v>1037</v>
      </c>
      <c r="F6" s="1545" t="s">
        <v>1038</v>
      </c>
      <c r="G6" s="1546"/>
      <c r="H6" s="1542" t="s">
        <v>1042</v>
      </c>
      <c r="I6" s="1541" t="s">
        <v>1041</v>
      </c>
      <c r="J6" s="1547" t="s">
        <v>1369</v>
      </c>
    </row>
    <row r="7" spans="1:10" ht="19.5" customHeight="1">
      <c r="A7" s="1548"/>
      <c r="B7" s="1549"/>
      <c r="C7" s="1550"/>
      <c r="D7" s="1551"/>
      <c r="E7" s="1552"/>
      <c r="F7" s="1553" t="s">
        <v>1044</v>
      </c>
      <c r="G7" s="1554" t="s">
        <v>1039</v>
      </c>
      <c r="H7" s="1550"/>
      <c r="I7" s="1549"/>
      <c r="J7" s="1555"/>
    </row>
    <row r="8" spans="1:10" ht="19.5" customHeight="1">
      <c r="A8" s="1548"/>
      <c r="B8" s="1549"/>
      <c r="C8" s="1550"/>
      <c r="D8" s="1551"/>
      <c r="E8" s="1552"/>
      <c r="F8" s="1556"/>
      <c r="G8" s="1557"/>
      <c r="H8" s="1550"/>
      <c r="I8" s="1549"/>
      <c r="J8" s="1555"/>
    </row>
    <row r="9" spans="1:10" ht="19.5" customHeight="1">
      <c r="A9" s="1558"/>
      <c r="B9" s="1559" t="s">
        <v>1115</v>
      </c>
      <c r="C9" s="1560"/>
      <c r="D9" s="1560"/>
      <c r="E9" s="1560"/>
      <c r="F9" s="1560"/>
      <c r="G9" s="1560"/>
      <c r="H9" s="1560"/>
      <c r="I9" s="1560"/>
      <c r="J9" s="1561"/>
    </row>
    <row r="10" spans="1:10" ht="19.5" customHeight="1">
      <c r="A10" s="1562">
        <v>1</v>
      </c>
      <c r="B10" s="970" t="s">
        <v>1739</v>
      </c>
      <c r="C10" s="971">
        <v>1976</v>
      </c>
      <c r="D10" s="971" t="s">
        <v>1370</v>
      </c>
      <c r="E10" s="972">
        <v>270000</v>
      </c>
      <c r="F10" s="960">
        <v>0</v>
      </c>
      <c r="G10" s="960">
        <v>0</v>
      </c>
      <c r="H10" s="961">
        <v>270000</v>
      </c>
      <c r="I10" s="1563"/>
      <c r="J10" s="1564"/>
    </row>
    <row r="11" spans="1:10" ht="19.5" customHeight="1">
      <c r="A11" s="1562">
        <v>2</v>
      </c>
      <c r="B11" s="970" t="s">
        <v>376</v>
      </c>
      <c r="C11" s="971">
        <v>1969</v>
      </c>
      <c r="D11" s="971" t="s">
        <v>1083</v>
      </c>
      <c r="E11" s="972">
        <v>270000</v>
      </c>
      <c r="F11" s="960"/>
      <c r="G11" s="960"/>
      <c r="H11" s="961">
        <f>G11+E11</f>
        <v>270000</v>
      </c>
      <c r="I11" s="1563"/>
      <c r="J11" s="1564"/>
    </row>
    <row r="12" spans="1:10" ht="19.5" customHeight="1">
      <c r="A12" s="1558" t="s">
        <v>1117</v>
      </c>
      <c r="B12" s="1565" t="s">
        <v>1102</v>
      </c>
      <c r="C12" s="1565"/>
      <c r="D12" s="1566"/>
      <c r="E12" s="1567">
        <f>SUM(E10:E11)</f>
        <v>540000</v>
      </c>
      <c r="F12" s="1568"/>
      <c r="G12" s="1569">
        <f>SUM(G10:G11)</f>
        <v>0</v>
      </c>
      <c r="H12" s="1570">
        <f>SUM(H10:H11)</f>
        <v>540000</v>
      </c>
      <c r="I12" s="1571"/>
      <c r="J12" s="190"/>
    </row>
    <row r="13" spans="1:10" ht="19.5" customHeight="1">
      <c r="A13" s="1558"/>
      <c r="B13" s="1572" t="s">
        <v>1116</v>
      </c>
      <c r="C13" s="1573"/>
      <c r="D13" s="1573"/>
      <c r="E13" s="1573"/>
      <c r="F13" s="1573"/>
      <c r="G13" s="1573"/>
      <c r="H13" s="1573"/>
      <c r="I13" s="1573"/>
      <c r="J13" s="1574"/>
    </row>
    <row r="14" spans="1:15" ht="19.5" customHeight="1">
      <c r="A14" s="1575">
        <v>1</v>
      </c>
      <c r="B14" s="1576" t="s">
        <v>2105</v>
      </c>
      <c r="C14" s="1577">
        <v>1980</v>
      </c>
      <c r="D14" s="1529" t="s">
        <v>1305</v>
      </c>
      <c r="E14" s="1530">
        <v>540000</v>
      </c>
      <c r="F14" s="1531">
        <v>0</v>
      </c>
      <c r="G14" s="1578">
        <v>0</v>
      </c>
      <c r="H14" s="1579">
        <v>540000</v>
      </c>
      <c r="I14" s="1580"/>
      <c r="J14" s="1581"/>
      <c r="M14" s="1582"/>
      <c r="N14" s="1583"/>
      <c r="O14" s="1583"/>
    </row>
    <row r="15" spans="1:15" ht="19.5" customHeight="1">
      <c r="A15" s="1575">
        <v>2</v>
      </c>
      <c r="B15" s="1576" t="s">
        <v>1740</v>
      </c>
      <c r="C15" s="1577">
        <v>1991</v>
      </c>
      <c r="D15" s="1529" t="s">
        <v>1305</v>
      </c>
      <c r="E15" s="1530">
        <v>540000</v>
      </c>
      <c r="F15" s="1531">
        <v>0</v>
      </c>
      <c r="G15" s="1578">
        <v>0</v>
      </c>
      <c r="H15" s="1579">
        <v>540000</v>
      </c>
      <c r="I15" s="1580"/>
      <c r="J15" s="1581"/>
      <c r="L15" s="1535" t="s">
        <v>1117</v>
      </c>
      <c r="M15" s="1576"/>
      <c r="N15" s="1577"/>
      <c r="O15" s="1577"/>
    </row>
    <row r="16" spans="1:10" ht="19.5" customHeight="1">
      <c r="A16" s="1584">
        <v>3</v>
      </c>
      <c r="B16" s="1585" t="s">
        <v>731</v>
      </c>
      <c r="C16" s="1586">
        <v>1975</v>
      </c>
      <c r="D16" s="958" t="s">
        <v>1083</v>
      </c>
      <c r="E16" s="959">
        <v>540000</v>
      </c>
      <c r="F16" s="1533">
        <v>0</v>
      </c>
      <c r="G16" s="1587">
        <v>0</v>
      </c>
      <c r="H16" s="1588">
        <v>540000</v>
      </c>
      <c r="I16" s="1589"/>
      <c r="J16" s="1590"/>
    </row>
    <row r="17" spans="1:10" ht="19.5" customHeight="1">
      <c r="A17" s="1591">
        <v>4</v>
      </c>
      <c r="B17" s="1585" t="s">
        <v>71</v>
      </c>
      <c r="C17" s="1585">
        <v>1978</v>
      </c>
      <c r="D17" s="1585" t="s">
        <v>1305</v>
      </c>
      <c r="E17" s="959">
        <v>540000</v>
      </c>
      <c r="F17" s="959"/>
      <c r="G17" s="959"/>
      <c r="H17" s="959">
        <f>G17+E17</f>
        <v>540000</v>
      </c>
      <c r="I17" s="1563"/>
      <c r="J17" s="1564"/>
    </row>
    <row r="18" spans="1:10" ht="19.5" customHeight="1">
      <c r="A18" s="1592"/>
      <c r="B18" s="1593" t="s">
        <v>1102</v>
      </c>
      <c r="C18" s="1594"/>
      <c r="D18" s="1593"/>
      <c r="E18" s="1567">
        <f>SUM(E14:E17)</f>
        <v>2160000</v>
      </c>
      <c r="F18" s="1568"/>
      <c r="G18" s="1595"/>
      <c r="H18" s="1570">
        <f>SUM(H14:H17)</f>
        <v>2160000</v>
      </c>
      <c r="I18" s="1571"/>
      <c r="J18" s="190"/>
    </row>
    <row r="19" spans="1:10" ht="19.5" customHeight="1">
      <c r="A19" s="1592"/>
      <c r="B19" s="1596" t="s">
        <v>1133</v>
      </c>
      <c r="C19" s="1597"/>
      <c r="D19" s="1597"/>
      <c r="E19" s="1597"/>
      <c r="F19" s="1597"/>
      <c r="G19" s="1597"/>
      <c r="H19" s="1597"/>
      <c r="I19" s="1597"/>
      <c r="J19" s="1598"/>
    </row>
    <row r="20" spans="1:10" ht="19.5" customHeight="1">
      <c r="A20" s="1599">
        <v>1</v>
      </c>
      <c r="B20" s="1583" t="s">
        <v>732</v>
      </c>
      <c r="C20" s="1583">
        <v>1943</v>
      </c>
      <c r="D20" s="1583" t="s">
        <v>1370</v>
      </c>
      <c r="E20" s="1600">
        <v>405000</v>
      </c>
      <c r="F20" s="1601">
        <v>0</v>
      </c>
      <c r="G20" s="1602">
        <v>0</v>
      </c>
      <c r="H20" s="1603">
        <v>405000</v>
      </c>
      <c r="I20" s="1604"/>
      <c r="J20" s="1605"/>
    </row>
    <row r="21" spans="1:10" ht="19.5" customHeight="1">
      <c r="A21" s="1606">
        <v>2</v>
      </c>
      <c r="B21" s="1577" t="s">
        <v>2724</v>
      </c>
      <c r="C21" s="1577">
        <v>1939</v>
      </c>
      <c r="D21" s="1577" t="s">
        <v>1370</v>
      </c>
      <c r="E21" s="1530">
        <v>405000</v>
      </c>
      <c r="F21" s="1531">
        <v>0</v>
      </c>
      <c r="G21" s="1531">
        <v>0</v>
      </c>
      <c r="H21" s="1579">
        <v>405000</v>
      </c>
      <c r="I21" s="1580"/>
      <c r="J21" s="1581"/>
    </row>
    <row r="22" spans="1:10" ht="19.5" customHeight="1">
      <c r="A22" s="1606">
        <v>3</v>
      </c>
      <c r="B22" s="1607" t="s">
        <v>733</v>
      </c>
      <c r="C22" s="1607">
        <v>1941</v>
      </c>
      <c r="D22" s="1577" t="s">
        <v>1370</v>
      </c>
      <c r="E22" s="1530">
        <v>405000</v>
      </c>
      <c r="F22" s="1531">
        <v>0</v>
      </c>
      <c r="G22" s="1531">
        <v>0</v>
      </c>
      <c r="H22" s="1579">
        <v>405000</v>
      </c>
      <c r="I22" s="1580"/>
      <c r="J22" s="1581"/>
    </row>
    <row r="23" spans="1:10" ht="19.5" customHeight="1">
      <c r="A23" s="1606">
        <v>4</v>
      </c>
      <c r="B23" s="1607" t="s">
        <v>734</v>
      </c>
      <c r="C23" s="1607">
        <v>1949</v>
      </c>
      <c r="D23" s="1607" t="s">
        <v>1083</v>
      </c>
      <c r="E23" s="1530">
        <v>405000</v>
      </c>
      <c r="F23" s="1531">
        <v>0</v>
      </c>
      <c r="G23" s="1531">
        <v>0</v>
      </c>
      <c r="H23" s="1579">
        <v>405000</v>
      </c>
      <c r="I23" s="1580"/>
      <c r="J23" s="1581"/>
    </row>
    <row r="24" spans="1:10" ht="19.5" customHeight="1">
      <c r="A24" s="1606">
        <v>5</v>
      </c>
      <c r="B24" s="1607" t="s">
        <v>735</v>
      </c>
      <c r="C24" s="1607">
        <v>1943</v>
      </c>
      <c r="D24" s="1529" t="s">
        <v>1305</v>
      </c>
      <c r="E24" s="1530">
        <v>405000</v>
      </c>
      <c r="F24" s="1531">
        <v>0</v>
      </c>
      <c r="G24" s="1531">
        <v>0</v>
      </c>
      <c r="H24" s="1579">
        <v>405000</v>
      </c>
      <c r="I24" s="1580"/>
      <c r="J24" s="1581"/>
    </row>
    <row r="25" spans="1:10" ht="19.5" customHeight="1">
      <c r="A25" s="1606">
        <v>6</v>
      </c>
      <c r="B25" s="1607" t="s">
        <v>736</v>
      </c>
      <c r="C25" s="1607">
        <v>1940</v>
      </c>
      <c r="D25" s="1529" t="s">
        <v>1305</v>
      </c>
      <c r="E25" s="1530">
        <v>405000</v>
      </c>
      <c r="F25" s="1531">
        <v>0</v>
      </c>
      <c r="G25" s="1531">
        <v>0</v>
      </c>
      <c r="H25" s="1579">
        <v>405000</v>
      </c>
      <c r="I25" s="1580"/>
      <c r="J25" s="1581"/>
    </row>
    <row r="26" spans="1:10" ht="19.5" customHeight="1">
      <c r="A26" s="1606">
        <v>7</v>
      </c>
      <c r="B26" s="1607" t="s">
        <v>737</v>
      </c>
      <c r="C26" s="1607">
        <v>1954</v>
      </c>
      <c r="D26" s="1577" t="s">
        <v>1370</v>
      </c>
      <c r="E26" s="1530">
        <v>405000</v>
      </c>
      <c r="F26" s="1531">
        <v>0</v>
      </c>
      <c r="G26" s="1531">
        <v>0</v>
      </c>
      <c r="H26" s="1579">
        <v>405000</v>
      </c>
      <c r="I26" s="1580"/>
      <c r="J26" s="1581"/>
    </row>
    <row r="27" spans="1:10" ht="19.5" customHeight="1">
      <c r="A27" s="1608">
        <v>8</v>
      </c>
      <c r="B27" s="958" t="s">
        <v>738</v>
      </c>
      <c r="C27" s="958">
        <v>1945</v>
      </c>
      <c r="D27" s="958" t="s">
        <v>1083</v>
      </c>
      <c r="E27" s="959">
        <v>405000</v>
      </c>
      <c r="F27" s="1533">
        <v>0</v>
      </c>
      <c r="G27" s="1533">
        <v>0</v>
      </c>
      <c r="H27" s="1588">
        <v>405000</v>
      </c>
      <c r="I27" s="1589"/>
      <c r="J27" s="1590"/>
    </row>
    <row r="28" spans="1:10" ht="19.5" customHeight="1">
      <c r="A28" s="1609"/>
      <c r="B28" s="1610" t="s">
        <v>1102</v>
      </c>
      <c r="C28" s="1611"/>
      <c r="D28" s="1612"/>
      <c r="E28" s="1613">
        <v>3240000</v>
      </c>
      <c r="F28" s="1614"/>
      <c r="G28" s="1615"/>
      <c r="H28" s="1616">
        <v>3240000</v>
      </c>
      <c r="I28" s="1617"/>
      <c r="J28" s="1618"/>
    </row>
    <row r="29" spans="1:10" ht="19.5" customHeight="1">
      <c r="A29" s="1619" t="s">
        <v>2294</v>
      </c>
      <c r="B29" s="1620"/>
      <c r="C29" s="1620"/>
      <c r="D29" s="1620"/>
      <c r="E29" s="1620"/>
      <c r="F29" s="1620"/>
      <c r="G29" s="1620"/>
      <c r="H29" s="1620"/>
      <c r="I29" s="1620"/>
      <c r="J29" s="1621"/>
    </row>
    <row r="30" spans="1:10" ht="20.25" customHeight="1">
      <c r="A30" s="1606">
        <v>1</v>
      </c>
      <c r="B30" s="1607" t="s">
        <v>1548</v>
      </c>
      <c r="C30" s="1607">
        <v>1925</v>
      </c>
      <c r="D30" s="1529" t="s">
        <v>1305</v>
      </c>
      <c r="E30" s="1530">
        <v>540000</v>
      </c>
      <c r="F30" s="1531">
        <v>0</v>
      </c>
      <c r="G30" s="1531">
        <v>0</v>
      </c>
      <c r="H30" s="1579">
        <v>540000</v>
      </c>
      <c r="I30" s="1580"/>
      <c r="J30" s="1581"/>
    </row>
    <row r="31" spans="1:10" ht="20.25" customHeight="1">
      <c r="A31" s="1606">
        <v>2</v>
      </c>
      <c r="B31" s="1607" t="s">
        <v>1549</v>
      </c>
      <c r="C31" s="1607">
        <v>1931</v>
      </c>
      <c r="D31" s="1529" t="s">
        <v>1305</v>
      </c>
      <c r="E31" s="1530">
        <v>540000</v>
      </c>
      <c r="F31" s="1531">
        <v>0</v>
      </c>
      <c r="G31" s="1531">
        <v>0</v>
      </c>
      <c r="H31" s="1579">
        <v>540000</v>
      </c>
      <c r="I31" s="1580"/>
      <c r="J31" s="1581"/>
    </row>
    <row r="32" spans="1:10" ht="20.25" customHeight="1">
      <c r="A32" s="1606">
        <v>3</v>
      </c>
      <c r="B32" s="1607" t="s">
        <v>1550</v>
      </c>
      <c r="C32" s="1607">
        <v>1928</v>
      </c>
      <c r="D32" s="1529" t="s">
        <v>1305</v>
      </c>
      <c r="E32" s="1530">
        <v>540000</v>
      </c>
      <c r="F32" s="1531">
        <v>0</v>
      </c>
      <c r="G32" s="1531">
        <v>0</v>
      </c>
      <c r="H32" s="1579">
        <v>540000</v>
      </c>
      <c r="I32" s="1580"/>
      <c r="J32" s="1581"/>
    </row>
    <row r="33" spans="1:10" ht="20.25" customHeight="1">
      <c r="A33" s="1606">
        <v>4</v>
      </c>
      <c r="B33" s="1607" t="s">
        <v>1551</v>
      </c>
      <c r="C33" s="1607">
        <v>1933</v>
      </c>
      <c r="D33" s="1607" t="s">
        <v>1083</v>
      </c>
      <c r="E33" s="1530">
        <v>540000</v>
      </c>
      <c r="F33" s="1531">
        <v>0</v>
      </c>
      <c r="G33" s="1531">
        <v>0</v>
      </c>
      <c r="H33" s="1579">
        <v>540000</v>
      </c>
      <c r="I33" s="1580"/>
      <c r="J33" s="1581"/>
    </row>
    <row r="34" spans="1:10" ht="20.25" customHeight="1">
      <c r="A34" s="1606">
        <v>5</v>
      </c>
      <c r="B34" s="958" t="s">
        <v>1552</v>
      </c>
      <c r="C34" s="958">
        <v>1930</v>
      </c>
      <c r="D34" s="958" t="s">
        <v>1083</v>
      </c>
      <c r="E34" s="959">
        <v>540000</v>
      </c>
      <c r="F34" s="1533">
        <v>0</v>
      </c>
      <c r="G34" s="1533">
        <v>0</v>
      </c>
      <c r="H34" s="1588">
        <v>540000</v>
      </c>
      <c r="I34" s="1589"/>
      <c r="J34" s="1590"/>
    </row>
    <row r="35" spans="1:10" ht="20.25" customHeight="1">
      <c r="A35" s="1592"/>
      <c r="B35" s="1565" t="s">
        <v>1101</v>
      </c>
      <c r="C35" s="1566"/>
      <c r="D35" s="1566"/>
      <c r="E35" s="1567">
        <f>SUM(E30:E34)</f>
        <v>2700000</v>
      </c>
      <c r="F35" s="1569">
        <v>0</v>
      </c>
      <c r="G35" s="1568"/>
      <c r="H35" s="1570">
        <f>SUM(H30:H34)</f>
        <v>2700000</v>
      </c>
      <c r="I35" s="1571"/>
      <c r="J35" s="190"/>
    </row>
    <row r="36" spans="1:10" ht="20.25" customHeight="1">
      <c r="A36" s="1622" t="s">
        <v>2295</v>
      </c>
      <c r="B36" s="1623"/>
      <c r="C36" s="1623"/>
      <c r="D36" s="1623"/>
      <c r="E36" s="1624"/>
      <c r="F36" s="1569"/>
      <c r="G36" s="1569"/>
      <c r="H36" s="1625"/>
      <c r="I36" s="1571"/>
      <c r="J36" s="190"/>
    </row>
    <row r="37" spans="1:10" ht="20.25" customHeight="1">
      <c r="A37" s="1599">
        <v>1</v>
      </c>
      <c r="B37" s="1626" t="s">
        <v>1741</v>
      </c>
      <c r="C37" s="1626">
        <v>1921</v>
      </c>
      <c r="D37" s="1583" t="s">
        <v>1370</v>
      </c>
      <c r="E37" s="1600">
        <v>270000</v>
      </c>
      <c r="F37" s="1601">
        <v>0</v>
      </c>
      <c r="G37" s="1601">
        <v>0</v>
      </c>
      <c r="H37" s="1603">
        <f>E37+G37</f>
        <v>270000</v>
      </c>
      <c r="I37" s="1604"/>
      <c r="J37" s="1605"/>
    </row>
    <row r="38" spans="1:10" ht="20.25" customHeight="1">
      <c r="A38" s="1606">
        <v>2</v>
      </c>
      <c r="B38" s="1607" t="s">
        <v>1742</v>
      </c>
      <c r="C38" s="1607">
        <v>1926</v>
      </c>
      <c r="D38" s="1577" t="s">
        <v>1370</v>
      </c>
      <c r="E38" s="1600">
        <v>270000</v>
      </c>
      <c r="F38" s="1531">
        <v>0</v>
      </c>
      <c r="G38" s="1531">
        <v>0</v>
      </c>
      <c r="H38" s="1603">
        <f aca="true" t="shared" si="0" ref="H38:H72">E38+G38</f>
        <v>270000</v>
      </c>
      <c r="I38" s="1580"/>
      <c r="J38" s="1581"/>
    </row>
    <row r="39" spans="1:10" ht="20.25" customHeight="1">
      <c r="A39" s="1599">
        <v>3</v>
      </c>
      <c r="B39" s="1607" t="s">
        <v>1743</v>
      </c>
      <c r="C39" s="1607">
        <v>1927</v>
      </c>
      <c r="D39" s="1577" t="s">
        <v>1370</v>
      </c>
      <c r="E39" s="1600">
        <v>270000</v>
      </c>
      <c r="F39" s="1531">
        <v>0</v>
      </c>
      <c r="G39" s="1531">
        <v>0</v>
      </c>
      <c r="H39" s="1603">
        <f t="shared" si="0"/>
        <v>270000</v>
      </c>
      <c r="I39" s="1580"/>
      <c r="J39" s="1581"/>
    </row>
    <row r="40" spans="1:10" ht="20.25" customHeight="1">
      <c r="A40" s="1606">
        <v>4</v>
      </c>
      <c r="B40" s="1607" t="s">
        <v>1744</v>
      </c>
      <c r="C40" s="1607">
        <v>1929</v>
      </c>
      <c r="D40" s="1607" t="s">
        <v>1083</v>
      </c>
      <c r="E40" s="1600">
        <v>270000</v>
      </c>
      <c r="F40" s="1531">
        <v>0</v>
      </c>
      <c r="G40" s="1531">
        <v>0</v>
      </c>
      <c r="H40" s="1603">
        <f t="shared" si="0"/>
        <v>270000</v>
      </c>
      <c r="I40" s="1580"/>
      <c r="J40" s="1581"/>
    </row>
    <row r="41" spans="1:10" ht="20.25" customHeight="1">
      <c r="A41" s="1599">
        <v>5</v>
      </c>
      <c r="B41" s="1607" t="s">
        <v>1745</v>
      </c>
      <c r="C41" s="1607">
        <v>1927</v>
      </c>
      <c r="D41" s="1607" t="s">
        <v>1083</v>
      </c>
      <c r="E41" s="1600">
        <v>270000</v>
      </c>
      <c r="F41" s="1531">
        <v>0</v>
      </c>
      <c r="G41" s="1531">
        <v>0</v>
      </c>
      <c r="H41" s="1603">
        <f t="shared" si="0"/>
        <v>270000</v>
      </c>
      <c r="I41" s="1580"/>
      <c r="J41" s="1581"/>
    </row>
    <row r="42" spans="1:10" ht="20.25" customHeight="1">
      <c r="A42" s="1606">
        <v>6</v>
      </c>
      <c r="B42" s="1607" t="s">
        <v>1743</v>
      </c>
      <c r="C42" s="1607">
        <v>1929</v>
      </c>
      <c r="D42" s="1607" t="s">
        <v>1083</v>
      </c>
      <c r="E42" s="1600">
        <v>270000</v>
      </c>
      <c r="F42" s="1531">
        <v>0</v>
      </c>
      <c r="G42" s="1531">
        <v>0</v>
      </c>
      <c r="H42" s="1603">
        <f t="shared" si="0"/>
        <v>270000</v>
      </c>
      <c r="I42" s="1580"/>
      <c r="J42" s="1581"/>
    </row>
    <row r="43" spans="1:10" ht="20.25" customHeight="1">
      <c r="A43" s="1599">
        <v>7</v>
      </c>
      <c r="B43" s="1607" t="s">
        <v>1746</v>
      </c>
      <c r="C43" s="1607">
        <v>1933</v>
      </c>
      <c r="D43" s="1607" t="s">
        <v>1083</v>
      </c>
      <c r="E43" s="1600">
        <v>270000</v>
      </c>
      <c r="F43" s="1531">
        <v>0</v>
      </c>
      <c r="G43" s="1531">
        <v>0</v>
      </c>
      <c r="H43" s="1603">
        <f t="shared" si="0"/>
        <v>270000</v>
      </c>
      <c r="I43" s="1580"/>
      <c r="J43" s="1581"/>
    </row>
    <row r="44" spans="1:10" ht="20.25" customHeight="1">
      <c r="A44" s="1606">
        <v>8</v>
      </c>
      <c r="B44" s="1607" t="s">
        <v>1974</v>
      </c>
      <c r="C44" s="1607">
        <v>1932</v>
      </c>
      <c r="D44" s="1607" t="s">
        <v>1083</v>
      </c>
      <c r="E44" s="1600">
        <v>270000</v>
      </c>
      <c r="F44" s="1531">
        <v>0</v>
      </c>
      <c r="G44" s="1531">
        <v>0</v>
      </c>
      <c r="H44" s="1603">
        <f t="shared" si="0"/>
        <v>270000</v>
      </c>
      <c r="I44" s="1580"/>
      <c r="J44" s="1581"/>
    </row>
    <row r="45" spans="1:10" ht="20.25" customHeight="1">
      <c r="A45" s="1599">
        <v>9</v>
      </c>
      <c r="B45" s="1607" t="s">
        <v>1747</v>
      </c>
      <c r="C45" s="1607">
        <v>1933</v>
      </c>
      <c r="D45" s="1529" t="s">
        <v>1305</v>
      </c>
      <c r="E45" s="1600">
        <v>270000</v>
      </c>
      <c r="F45" s="1531">
        <v>0</v>
      </c>
      <c r="G45" s="1531">
        <v>0</v>
      </c>
      <c r="H45" s="1603">
        <f t="shared" si="0"/>
        <v>270000</v>
      </c>
      <c r="I45" s="1580"/>
      <c r="J45" s="1581"/>
    </row>
    <row r="46" spans="1:10" ht="20.25" customHeight="1">
      <c r="A46" s="1606">
        <v>10</v>
      </c>
      <c r="B46" s="1607" t="s">
        <v>1748</v>
      </c>
      <c r="C46" s="1607">
        <v>1932</v>
      </c>
      <c r="D46" s="1529" t="s">
        <v>1305</v>
      </c>
      <c r="E46" s="1600">
        <v>270000</v>
      </c>
      <c r="F46" s="1531">
        <v>0</v>
      </c>
      <c r="G46" s="1531">
        <v>0</v>
      </c>
      <c r="H46" s="1603">
        <f t="shared" si="0"/>
        <v>270000</v>
      </c>
      <c r="I46" s="1580"/>
      <c r="J46" s="1581"/>
    </row>
    <row r="47" spans="1:10" ht="20.25" customHeight="1">
      <c r="A47" s="1599">
        <v>11</v>
      </c>
      <c r="B47" s="1607" t="s">
        <v>1749</v>
      </c>
      <c r="C47" s="1607">
        <v>1932</v>
      </c>
      <c r="D47" s="1529" t="s">
        <v>1305</v>
      </c>
      <c r="E47" s="1600">
        <v>270000</v>
      </c>
      <c r="F47" s="1531">
        <v>0</v>
      </c>
      <c r="G47" s="1531">
        <v>0</v>
      </c>
      <c r="H47" s="1603">
        <f t="shared" si="0"/>
        <v>270000</v>
      </c>
      <c r="I47" s="1580"/>
      <c r="J47" s="1581"/>
    </row>
    <row r="48" spans="1:10" ht="20.25" customHeight="1">
      <c r="A48" s="1606">
        <v>12</v>
      </c>
      <c r="B48" s="1607" t="s">
        <v>1750</v>
      </c>
      <c r="C48" s="1607">
        <v>1920</v>
      </c>
      <c r="D48" s="1529" t="s">
        <v>1305</v>
      </c>
      <c r="E48" s="1600">
        <v>270000</v>
      </c>
      <c r="F48" s="1531">
        <v>0</v>
      </c>
      <c r="G48" s="1531">
        <v>0</v>
      </c>
      <c r="H48" s="1603">
        <f t="shared" si="0"/>
        <v>270000</v>
      </c>
      <c r="I48" s="1580"/>
      <c r="J48" s="1581"/>
    </row>
    <row r="49" spans="1:10" ht="20.25" customHeight="1">
      <c r="A49" s="1599">
        <v>13</v>
      </c>
      <c r="B49" s="1607" t="s">
        <v>1751</v>
      </c>
      <c r="C49" s="1607">
        <v>1921</v>
      </c>
      <c r="D49" s="1529" t="s">
        <v>1305</v>
      </c>
      <c r="E49" s="1600">
        <v>270000</v>
      </c>
      <c r="F49" s="1531">
        <v>0</v>
      </c>
      <c r="G49" s="1531">
        <v>0</v>
      </c>
      <c r="H49" s="1603">
        <f t="shared" si="0"/>
        <v>270000</v>
      </c>
      <c r="I49" s="1580"/>
      <c r="J49" s="1581"/>
    </row>
    <row r="50" spans="1:10" ht="20.25" customHeight="1">
      <c r="A50" s="1606">
        <v>14</v>
      </c>
      <c r="B50" s="1607" t="s">
        <v>1753</v>
      </c>
      <c r="C50" s="1607">
        <v>1924</v>
      </c>
      <c r="D50" s="1529" t="s">
        <v>1305</v>
      </c>
      <c r="E50" s="1600">
        <v>270000</v>
      </c>
      <c r="F50" s="1531">
        <v>0</v>
      </c>
      <c r="G50" s="1531">
        <v>0</v>
      </c>
      <c r="H50" s="1603">
        <f t="shared" si="0"/>
        <v>270000</v>
      </c>
      <c r="I50" s="1580"/>
      <c r="J50" s="1581"/>
    </row>
    <row r="51" spans="1:10" ht="20.25" customHeight="1">
      <c r="A51" s="1599">
        <v>15</v>
      </c>
      <c r="B51" s="1607" t="s">
        <v>1754</v>
      </c>
      <c r="C51" s="1607">
        <v>1925</v>
      </c>
      <c r="D51" s="1529" t="s">
        <v>1305</v>
      </c>
      <c r="E51" s="1600">
        <v>270000</v>
      </c>
      <c r="F51" s="1531">
        <v>0</v>
      </c>
      <c r="G51" s="1531">
        <v>0</v>
      </c>
      <c r="H51" s="1603">
        <f t="shared" si="0"/>
        <v>270000</v>
      </c>
      <c r="I51" s="1580"/>
      <c r="J51" s="1581"/>
    </row>
    <row r="52" spans="1:10" ht="20.25" customHeight="1">
      <c r="A52" s="1606">
        <v>16</v>
      </c>
      <c r="B52" s="1607" t="s">
        <v>1755</v>
      </c>
      <c r="C52" s="1607">
        <v>1925</v>
      </c>
      <c r="D52" s="1529" t="s">
        <v>1305</v>
      </c>
      <c r="E52" s="1600">
        <v>270000</v>
      </c>
      <c r="F52" s="1531">
        <v>0</v>
      </c>
      <c r="G52" s="1531">
        <v>0</v>
      </c>
      <c r="H52" s="1603">
        <f t="shared" si="0"/>
        <v>270000</v>
      </c>
      <c r="I52" s="1580"/>
      <c r="J52" s="1581"/>
    </row>
    <row r="53" spans="1:10" ht="20.25" customHeight="1">
      <c r="A53" s="1599">
        <v>17</v>
      </c>
      <c r="B53" s="1607" t="s">
        <v>1756</v>
      </c>
      <c r="C53" s="1607">
        <v>1929</v>
      </c>
      <c r="D53" s="1529" t="s">
        <v>1305</v>
      </c>
      <c r="E53" s="1600">
        <v>270000</v>
      </c>
      <c r="F53" s="1531">
        <v>0</v>
      </c>
      <c r="G53" s="1531">
        <v>0</v>
      </c>
      <c r="H53" s="1603">
        <f t="shared" si="0"/>
        <v>270000</v>
      </c>
      <c r="I53" s="1580"/>
      <c r="J53" s="1581"/>
    </row>
    <row r="54" spans="1:10" ht="20.25" customHeight="1">
      <c r="A54" s="1606">
        <v>18</v>
      </c>
      <c r="B54" s="1607" t="s">
        <v>1743</v>
      </c>
      <c r="C54" s="1607">
        <v>1930</v>
      </c>
      <c r="D54" s="1529" t="s">
        <v>1305</v>
      </c>
      <c r="E54" s="1600">
        <v>270000</v>
      </c>
      <c r="F54" s="1531">
        <v>0</v>
      </c>
      <c r="G54" s="1531">
        <v>0</v>
      </c>
      <c r="H54" s="1603">
        <f t="shared" si="0"/>
        <v>270000</v>
      </c>
      <c r="I54" s="1580"/>
      <c r="J54" s="1581"/>
    </row>
    <row r="55" spans="1:10" ht="20.25" customHeight="1">
      <c r="A55" s="1599">
        <v>19</v>
      </c>
      <c r="B55" s="1607" t="s">
        <v>1084</v>
      </c>
      <c r="C55" s="1607">
        <v>1930</v>
      </c>
      <c r="D55" s="1529" t="s">
        <v>1305</v>
      </c>
      <c r="E55" s="1600">
        <v>270000</v>
      </c>
      <c r="F55" s="1531">
        <v>0</v>
      </c>
      <c r="G55" s="1531">
        <v>0</v>
      </c>
      <c r="H55" s="1603">
        <f t="shared" si="0"/>
        <v>270000</v>
      </c>
      <c r="I55" s="1580"/>
      <c r="J55" s="1581"/>
    </row>
    <row r="56" spans="1:10" ht="20.25" customHeight="1">
      <c r="A56" s="1606">
        <v>20</v>
      </c>
      <c r="B56" s="1607" t="s">
        <v>1757</v>
      </c>
      <c r="C56" s="1607">
        <v>1930</v>
      </c>
      <c r="D56" s="1529" t="s">
        <v>1305</v>
      </c>
      <c r="E56" s="1600">
        <v>270000</v>
      </c>
      <c r="F56" s="1531">
        <v>0</v>
      </c>
      <c r="G56" s="1531">
        <v>0</v>
      </c>
      <c r="H56" s="1603">
        <f t="shared" si="0"/>
        <v>270000</v>
      </c>
      <c r="I56" s="1580"/>
      <c r="J56" s="1581"/>
    </row>
    <row r="57" spans="1:10" ht="20.25" customHeight="1">
      <c r="A57" s="1599">
        <v>21</v>
      </c>
      <c r="B57" s="1607" t="s">
        <v>2348</v>
      </c>
      <c r="C57" s="1607">
        <v>1929</v>
      </c>
      <c r="D57" s="1529" t="s">
        <v>1305</v>
      </c>
      <c r="E57" s="1600">
        <v>270000</v>
      </c>
      <c r="F57" s="1531">
        <v>0</v>
      </c>
      <c r="G57" s="1531">
        <v>0</v>
      </c>
      <c r="H57" s="1603">
        <f t="shared" si="0"/>
        <v>270000</v>
      </c>
      <c r="I57" s="1580"/>
      <c r="J57" s="1581"/>
    </row>
    <row r="58" spans="1:10" ht="20.25" customHeight="1">
      <c r="A58" s="1606">
        <v>22</v>
      </c>
      <c r="B58" s="1627" t="s">
        <v>1758</v>
      </c>
      <c r="C58" s="1607">
        <v>1928</v>
      </c>
      <c r="D58" s="1529" t="s">
        <v>1305</v>
      </c>
      <c r="E58" s="1600">
        <v>270000</v>
      </c>
      <c r="F58" s="1531">
        <v>0</v>
      </c>
      <c r="G58" s="1531">
        <v>0</v>
      </c>
      <c r="H58" s="1603">
        <f t="shared" si="0"/>
        <v>270000</v>
      </c>
      <c r="I58" s="1580"/>
      <c r="J58" s="1581"/>
    </row>
    <row r="59" spans="1:10" ht="20.25" customHeight="1">
      <c r="A59" s="1599">
        <v>23</v>
      </c>
      <c r="B59" s="1607" t="s">
        <v>818</v>
      </c>
      <c r="C59" s="1607">
        <v>1929</v>
      </c>
      <c r="D59" s="1529" t="s">
        <v>1305</v>
      </c>
      <c r="E59" s="1600">
        <v>270000</v>
      </c>
      <c r="F59" s="1531">
        <v>0</v>
      </c>
      <c r="G59" s="1531">
        <v>0</v>
      </c>
      <c r="H59" s="1603">
        <f t="shared" si="0"/>
        <v>270000</v>
      </c>
      <c r="I59" s="1580"/>
      <c r="J59" s="1581"/>
    </row>
    <row r="60" spans="1:10" ht="20.25" customHeight="1">
      <c r="A60" s="1606">
        <v>24</v>
      </c>
      <c r="B60" s="1607" t="s">
        <v>1759</v>
      </c>
      <c r="C60" s="1607">
        <v>1933</v>
      </c>
      <c r="D60" s="1529" t="s">
        <v>1305</v>
      </c>
      <c r="E60" s="1600">
        <v>270000</v>
      </c>
      <c r="F60" s="1531">
        <v>0</v>
      </c>
      <c r="G60" s="1531">
        <v>0</v>
      </c>
      <c r="H60" s="1603">
        <f t="shared" si="0"/>
        <v>270000</v>
      </c>
      <c r="I60" s="1580"/>
      <c r="J60" s="1581"/>
    </row>
    <row r="61" spans="1:10" ht="20.25" customHeight="1">
      <c r="A61" s="1599">
        <v>25</v>
      </c>
      <c r="B61" s="1607" t="s">
        <v>1760</v>
      </c>
      <c r="C61" s="1607">
        <v>1934</v>
      </c>
      <c r="D61" s="1607" t="s">
        <v>1083</v>
      </c>
      <c r="E61" s="1600">
        <v>270000</v>
      </c>
      <c r="F61" s="1531">
        <v>0</v>
      </c>
      <c r="G61" s="1531">
        <v>0</v>
      </c>
      <c r="H61" s="1603">
        <f t="shared" si="0"/>
        <v>270000</v>
      </c>
      <c r="I61" s="1580"/>
      <c r="J61" s="1581"/>
    </row>
    <row r="62" spans="1:10" ht="20.25" customHeight="1">
      <c r="A62" s="1606">
        <v>26</v>
      </c>
      <c r="B62" s="1577" t="s">
        <v>1007</v>
      </c>
      <c r="C62" s="1577">
        <v>1934</v>
      </c>
      <c r="D62" s="1577" t="s">
        <v>1370</v>
      </c>
      <c r="E62" s="1600">
        <v>270000</v>
      </c>
      <c r="F62" s="1531">
        <v>0</v>
      </c>
      <c r="G62" s="1531">
        <v>0</v>
      </c>
      <c r="H62" s="1603">
        <f t="shared" si="0"/>
        <v>270000</v>
      </c>
      <c r="I62" s="1580"/>
      <c r="J62" s="1581"/>
    </row>
    <row r="63" spans="1:10" ht="20.25" customHeight="1">
      <c r="A63" s="1599">
        <v>27</v>
      </c>
      <c r="B63" s="1577" t="s">
        <v>1872</v>
      </c>
      <c r="C63" s="1577">
        <v>1935</v>
      </c>
      <c r="D63" s="1529" t="s">
        <v>1305</v>
      </c>
      <c r="E63" s="1600">
        <v>270000</v>
      </c>
      <c r="F63" s="1531">
        <v>0</v>
      </c>
      <c r="G63" s="1531">
        <v>0</v>
      </c>
      <c r="H63" s="1603">
        <f t="shared" si="0"/>
        <v>270000</v>
      </c>
      <c r="I63" s="1580"/>
      <c r="J63" s="1581"/>
    </row>
    <row r="64" spans="1:10" ht="20.25" customHeight="1">
      <c r="A64" s="1606">
        <v>28</v>
      </c>
      <c r="B64" s="1577" t="s">
        <v>1761</v>
      </c>
      <c r="C64" s="1577">
        <v>1935</v>
      </c>
      <c r="D64" s="1607" t="s">
        <v>1083</v>
      </c>
      <c r="E64" s="1600">
        <v>270000</v>
      </c>
      <c r="F64" s="1531">
        <v>0</v>
      </c>
      <c r="G64" s="1531">
        <v>0</v>
      </c>
      <c r="H64" s="1603">
        <f t="shared" si="0"/>
        <v>270000</v>
      </c>
      <c r="I64" s="1580"/>
      <c r="J64" s="1581"/>
    </row>
    <row r="65" spans="1:10" ht="20.25" customHeight="1">
      <c r="A65" s="1599">
        <v>29</v>
      </c>
      <c r="B65" s="1577" t="s">
        <v>801</v>
      </c>
      <c r="C65" s="1577">
        <v>1935</v>
      </c>
      <c r="D65" s="1607" t="s">
        <v>1083</v>
      </c>
      <c r="E65" s="1600">
        <v>270000</v>
      </c>
      <c r="F65" s="1531">
        <v>0</v>
      </c>
      <c r="G65" s="1531">
        <v>0</v>
      </c>
      <c r="H65" s="1603">
        <f t="shared" si="0"/>
        <v>270000</v>
      </c>
      <c r="I65" s="1580"/>
      <c r="J65" s="1581"/>
    </row>
    <row r="66" spans="1:10" ht="20.25" customHeight="1">
      <c r="A66" s="1606">
        <v>30</v>
      </c>
      <c r="B66" s="1577" t="s">
        <v>1762</v>
      </c>
      <c r="C66" s="1577">
        <v>1935</v>
      </c>
      <c r="D66" s="1529" t="s">
        <v>1305</v>
      </c>
      <c r="E66" s="1600">
        <v>270000</v>
      </c>
      <c r="F66" s="1531">
        <v>0</v>
      </c>
      <c r="G66" s="1531">
        <v>0</v>
      </c>
      <c r="H66" s="1603">
        <f t="shared" si="0"/>
        <v>270000</v>
      </c>
      <c r="I66" s="1580"/>
      <c r="J66" s="1581"/>
    </row>
    <row r="67" spans="1:10" ht="20.25" customHeight="1">
      <c r="A67" s="1599">
        <v>31</v>
      </c>
      <c r="B67" s="1577" t="s">
        <v>1763</v>
      </c>
      <c r="C67" s="1577">
        <v>1935</v>
      </c>
      <c r="D67" s="1607" t="s">
        <v>1083</v>
      </c>
      <c r="E67" s="1600">
        <v>270000</v>
      </c>
      <c r="F67" s="1531">
        <v>0</v>
      </c>
      <c r="G67" s="1531">
        <v>0</v>
      </c>
      <c r="H67" s="1603">
        <f t="shared" si="0"/>
        <v>270000</v>
      </c>
      <c r="I67" s="1580"/>
      <c r="J67" s="1581"/>
    </row>
    <row r="68" spans="1:10" ht="20.25" customHeight="1">
      <c r="A68" s="1606">
        <v>32</v>
      </c>
      <c r="B68" s="1577" t="s">
        <v>1764</v>
      </c>
      <c r="C68" s="1577">
        <v>1935</v>
      </c>
      <c r="D68" s="1607" t="s">
        <v>1083</v>
      </c>
      <c r="E68" s="1600">
        <v>270000</v>
      </c>
      <c r="F68" s="1531">
        <v>0</v>
      </c>
      <c r="G68" s="1531">
        <v>0</v>
      </c>
      <c r="H68" s="1603">
        <f t="shared" si="0"/>
        <v>270000</v>
      </c>
      <c r="I68" s="1580"/>
      <c r="J68" s="1581"/>
    </row>
    <row r="69" spans="1:10" ht="20.25" customHeight="1">
      <c r="A69" s="1599">
        <v>33</v>
      </c>
      <c r="B69" s="1577" t="s">
        <v>1765</v>
      </c>
      <c r="C69" s="1577">
        <v>1935</v>
      </c>
      <c r="D69" s="1607" t="s">
        <v>1083</v>
      </c>
      <c r="E69" s="1600">
        <v>270000</v>
      </c>
      <c r="F69" s="1531">
        <v>0</v>
      </c>
      <c r="G69" s="1531">
        <v>0</v>
      </c>
      <c r="H69" s="1603">
        <f t="shared" si="0"/>
        <v>270000</v>
      </c>
      <c r="I69" s="1580"/>
      <c r="J69" s="1581"/>
    </row>
    <row r="70" spans="1:10" ht="20.25" customHeight="1">
      <c r="A70" s="1606">
        <v>34</v>
      </c>
      <c r="B70" s="1577" t="s">
        <v>1766</v>
      </c>
      <c r="C70" s="1577">
        <v>1936</v>
      </c>
      <c r="D70" s="1607" t="s">
        <v>1083</v>
      </c>
      <c r="E70" s="1600">
        <v>270000</v>
      </c>
      <c r="F70" s="1531">
        <v>0</v>
      </c>
      <c r="G70" s="1531">
        <v>0</v>
      </c>
      <c r="H70" s="1603">
        <f t="shared" si="0"/>
        <v>270000</v>
      </c>
      <c r="I70" s="1580"/>
      <c r="J70" s="1581"/>
    </row>
    <row r="71" spans="1:10" ht="20.25" customHeight="1">
      <c r="A71" s="1599">
        <v>35</v>
      </c>
      <c r="B71" s="1577" t="s">
        <v>1767</v>
      </c>
      <c r="C71" s="1577">
        <v>1929</v>
      </c>
      <c r="D71" s="1529" t="s">
        <v>1305</v>
      </c>
      <c r="E71" s="1600">
        <v>270000</v>
      </c>
      <c r="F71" s="1531">
        <v>0</v>
      </c>
      <c r="G71" s="1531">
        <v>0</v>
      </c>
      <c r="H71" s="1603">
        <f t="shared" si="0"/>
        <v>270000</v>
      </c>
      <c r="I71" s="1580"/>
      <c r="J71" s="1581"/>
    </row>
    <row r="72" spans="1:10" ht="20.25" customHeight="1">
      <c r="A72" s="1606">
        <v>36</v>
      </c>
      <c r="B72" s="1577" t="s">
        <v>2257</v>
      </c>
      <c r="C72" s="1577">
        <v>1936</v>
      </c>
      <c r="D72" s="1529" t="s">
        <v>1305</v>
      </c>
      <c r="E72" s="1600">
        <v>270000</v>
      </c>
      <c r="F72" s="1531">
        <v>0</v>
      </c>
      <c r="G72" s="1531">
        <v>0</v>
      </c>
      <c r="H72" s="1603">
        <f t="shared" si="0"/>
        <v>270000</v>
      </c>
      <c r="I72" s="1580"/>
      <c r="J72" s="1581"/>
    </row>
    <row r="73" spans="1:10" ht="20.25" customHeight="1">
      <c r="A73" s="1599">
        <v>37</v>
      </c>
      <c r="B73" s="1586" t="s">
        <v>504</v>
      </c>
      <c r="C73" s="1586">
        <v>1936</v>
      </c>
      <c r="D73" s="1532" t="s">
        <v>1305</v>
      </c>
      <c r="E73" s="1600">
        <v>270000</v>
      </c>
      <c r="F73" s="1531">
        <v>0</v>
      </c>
      <c r="G73" s="1531">
        <v>0</v>
      </c>
      <c r="H73" s="1603">
        <f>E73+G73</f>
        <v>270000</v>
      </c>
      <c r="I73" s="1589"/>
      <c r="J73" s="1590"/>
    </row>
    <row r="74" spans="1:10" ht="20.25" customHeight="1">
      <c r="A74" s="1606">
        <v>38</v>
      </c>
      <c r="B74" s="1535" t="s">
        <v>1813</v>
      </c>
      <c r="C74" s="1535">
        <v>1936</v>
      </c>
      <c r="D74" s="1535" t="s">
        <v>1083</v>
      </c>
      <c r="E74" s="1600">
        <v>270000</v>
      </c>
      <c r="F74" s="1531">
        <v>0</v>
      </c>
      <c r="G74" s="1531">
        <v>0</v>
      </c>
      <c r="H74" s="1603">
        <f>E74+G74</f>
        <v>270000</v>
      </c>
      <c r="I74" s="1589"/>
      <c r="J74" s="1590"/>
    </row>
    <row r="75" spans="1:10" ht="20.25" customHeight="1">
      <c r="A75" s="1599">
        <v>39</v>
      </c>
      <c r="B75" s="1626" t="s">
        <v>1768</v>
      </c>
      <c r="C75" s="1626">
        <v>1929</v>
      </c>
      <c r="D75" s="1583" t="s">
        <v>1370</v>
      </c>
      <c r="E75" s="1600">
        <v>270000</v>
      </c>
      <c r="F75" s="1531">
        <v>0</v>
      </c>
      <c r="G75" s="1531">
        <v>0</v>
      </c>
      <c r="H75" s="1603">
        <v>270000</v>
      </c>
      <c r="I75" s="1604"/>
      <c r="J75" s="1628" t="s">
        <v>832</v>
      </c>
    </row>
    <row r="76" spans="1:10" ht="20.25" customHeight="1">
      <c r="A76" s="1606">
        <v>40</v>
      </c>
      <c r="B76" s="1607" t="s">
        <v>1769</v>
      </c>
      <c r="C76" s="1607">
        <v>1926</v>
      </c>
      <c r="D76" s="1607" t="s">
        <v>1083</v>
      </c>
      <c r="E76" s="1530">
        <v>270000</v>
      </c>
      <c r="F76" s="1531">
        <v>0</v>
      </c>
      <c r="G76" s="1531">
        <v>0</v>
      </c>
      <c r="H76" s="1579">
        <v>270000</v>
      </c>
      <c r="I76" s="1580"/>
      <c r="J76" s="1628" t="s">
        <v>832</v>
      </c>
    </row>
    <row r="77" spans="1:10" ht="20.25" customHeight="1">
      <c r="A77" s="1599">
        <v>41</v>
      </c>
      <c r="B77" s="1607" t="s">
        <v>1770</v>
      </c>
      <c r="C77" s="1607">
        <v>1928</v>
      </c>
      <c r="D77" s="1607" t="s">
        <v>1083</v>
      </c>
      <c r="E77" s="1530">
        <v>270000</v>
      </c>
      <c r="F77" s="1531">
        <v>0</v>
      </c>
      <c r="G77" s="1531">
        <v>0</v>
      </c>
      <c r="H77" s="1579">
        <v>270000</v>
      </c>
      <c r="I77" s="1580"/>
      <c r="J77" s="1628" t="s">
        <v>832</v>
      </c>
    </row>
    <row r="78" spans="1:10" ht="20.25" customHeight="1">
      <c r="A78" s="1606">
        <v>42</v>
      </c>
      <c r="B78" s="1607" t="s">
        <v>2384</v>
      </c>
      <c r="C78" s="1607">
        <v>1927</v>
      </c>
      <c r="D78" s="1529" t="s">
        <v>1305</v>
      </c>
      <c r="E78" s="1530">
        <v>270000</v>
      </c>
      <c r="F78" s="1531">
        <v>0</v>
      </c>
      <c r="G78" s="1531">
        <v>0</v>
      </c>
      <c r="H78" s="1579">
        <v>270000</v>
      </c>
      <c r="I78" s="1580"/>
      <c r="J78" s="1628" t="s">
        <v>832</v>
      </c>
    </row>
    <row r="79" spans="1:10" ht="20.25" customHeight="1">
      <c r="A79" s="1599">
        <v>43</v>
      </c>
      <c r="B79" s="1607" t="s">
        <v>1771</v>
      </c>
      <c r="C79" s="1607">
        <v>1929</v>
      </c>
      <c r="D79" s="1529" t="s">
        <v>1305</v>
      </c>
      <c r="E79" s="1530">
        <v>270000</v>
      </c>
      <c r="F79" s="1531">
        <v>0</v>
      </c>
      <c r="G79" s="1531">
        <v>0</v>
      </c>
      <c r="H79" s="1579">
        <v>270000</v>
      </c>
      <c r="I79" s="1580"/>
      <c r="J79" s="1628" t="s">
        <v>832</v>
      </c>
    </row>
    <row r="80" spans="1:10" ht="20.25" customHeight="1">
      <c r="A80" s="1606">
        <v>44</v>
      </c>
      <c r="B80" s="958" t="s">
        <v>1772</v>
      </c>
      <c r="C80" s="958">
        <v>1928</v>
      </c>
      <c r="D80" s="958" t="s">
        <v>1083</v>
      </c>
      <c r="E80" s="959">
        <v>270000</v>
      </c>
      <c r="F80" s="1531">
        <v>0</v>
      </c>
      <c r="G80" s="1531">
        <v>0</v>
      </c>
      <c r="H80" s="1588">
        <f>SUM(E80:G80)</f>
        <v>270000</v>
      </c>
      <c r="I80" s="1589"/>
      <c r="J80" s="1628" t="s">
        <v>832</v>
      </c>
    </row>
    <row r="81" spans="1:10" ht="20.25" customHeight="1">
      <c r="A81" s="1599">
        <v>45</v>
      </c>
      <c r="B81" s="957" t="s">
        <v>2748</v>
      </c>
      <c r="C81" s="957">
        <v>1937</v>
      </c>
      <c r="D81" s="1529" t="s">
        <v>1305</v>
      </c>
      <c r="E81" s="959">
        <v>270000</v>
      </c>
      <c r="F81" s="1531">
        <v>0</v>
      </c>
      <c r="G81" s="1531">
        <v>0</v>
      </c>
      <c r="H81" s="961">
        <f>G81+E81</f>
        <v>270000</v>
      </c>
      <c r="I81" s="1563"/>
      <c r="J81" s="1629"/>
    </row>
    <row r="82" spans="1:10" ht="20.25" customHeight="1">
      <c r="A82" s="1606">
        <v>46</v>
      </c>
      <c r="B82" s="957" t="s">
        <v>2749</v>
      </c>
      <c r="C82" s="957">
        <v>1937</v>
      </c>
      <c r="D82" s="958" t="s">
        <v>1083</v>
      </c>
      <c r="E82" s="959">
        <v>270000</v>
      </c>
      <c r="F82" s="1531">
        <v>0</v>
      </c>
      <c r="G82" s="1531">
        <v>0</v>
      </c>
      <c r="H82" s="961">
        <f>G82+E82</f>
        <v>270000</v>
      </c>
      <c r="I82" s="1563"/>
      <c r="J82" s="1629"/>
    </row>
    <row r="83" spans="1:10" ht="20.25" customHeight="1">
      <c r="A83" s="1599">
        <v>47</v>
      </c>
      <c r="B83" s="957" t="s">
        <v>1853</v>
      </c>
      <c r="C83" s="957">
        <v>1937</v>
      </c>
      <c r="D83" s="1583" t="s">
        <v>1370</v>
      </c>
      <c r="E83" s="959">
        <v>270000</v>
      </c>
      <c r="F83" s="1531">
        <v>0</v>
      </c>
      <c r="G83" s="1531">
        <v>0</v>
      </c>
      <c r="H83" s="961">
        <f>G83+E83</f>
        <v>270000</v>
      </c>
      <c r="I83" s="1563"/>
      <c r="J83" s="1629"/>
    </row>
    <row r="84" spans="1:10" ht="20.25" customHeight="1">
      <c r="A84" s="1606">
        <v>48</v>
      </c>
      <c r="B84" s="957" t="s">
        <v>70</v>
      </c>
      <c r="C84" s="957">
        <v>1937</v>
      </c>
      <c r="D84" s="958" t="s">
        <v>1083</v>
      </c>
      <c r="E84" s="959">
        <v>270000</v>
      </c>
      <c r="F84" s="960"/>
      <c r="G84" s="960"/>
      <c r="H84" s="961">
        <f>G84+E84</f>
        <v>270000</v>
      </c>
      <c r="I84" s="1563"/>
      <c r="J84" s="1629"/>
    </row>
    <row r="85" spans="1:10" ht="20.25" customHeight="1">
      <c r="A85" s="1599">
        <v>49</v>
      </c>
      <c r="B85" s="957" t="s">
        <v>1582</v>
      </c>
      <c r="C85" s="957">
        <v>1937</v>
      </c>
      <c r="D85" s="1529" t="s">
        <v>1305</v>
      </c>
      <c r="E85" s="959">
        <v>270000</v>
      </c>
      <c r="F85" s="960"/>
      <c r="G85" s="960"/>
      <c r="H85" s="961">
        <f>G85+E85</f>
        <v>270000</v>
      </c>
      <c r="I85" s="1563"/>
      <c r="J85" s="1629"/>
    </row>
    <row r="86" spans="1:10" ht="20.25" customHeight="1">
      <c r="A86" s="1558"/>
      <c r="B86" s="1593" t="s">
        <v>1102</v>
      </c>
      <c r="C86" s="1593"/>
      <c r="D86" s="1593"/>
      <c r="E86" s="1567">
        <f>SUM(E37:E85)</f>
        <v>13230000</v>
      </c>
      <c r="F86" s="1568"/>
      <c r="G86" s="1568">
        <f>SUM(G37:G85)</f>
        <v>0</v>
      </c>
      <c r="H86" s="1570">
        <f>E86+G86</f>
        <v>13230000</v>
      </c>
      <c r="I86" s="1571"/>
      <c r="J86" s="190"/>
    </row>
    <row r="87" spans="1:10" ht="20.25" customHeight="1">
      <c r="A87" s="1558"/>
      <c r="B87" s="1559" t="s">
        <v>1085</v>
      </c>
      <c r="C87" s="1560"/>
      <c r="D87" s="1560"/>
      <c r="E87" s="1560"/>
      <c r="F87" s="1560"/>
      <c r="G87" s="1560"/>
      <c r="H87" s="1560"/>
      <c r="I87" s="1560"/>
      <c r="J87" s="1561"/>
    </row>
    <row r="88" spans="1:10" ht="20.25" customHeight="1">
      <c r="A88" s="1599">
        <v>1</v>
      </c>
      <c r="B88" s="1630" t="s">
        <v>1773</v>
      </c>
      <c r="C88" s="1630">
        <v>1987</v>
      </c>
      <c r="D88" s="1583" t="s">
        <v>1370</v>
      </c>
      <c r="E88" s="1600">
        <v>405000</v>
      </c>
      <c r="F88" s="1601">
        <v>0</v>
      </c>
      <c r="G88" s="1601">
        <v>0</v>
      </c>
      <c r="H88" s="1603">
        <f aca="true" t="shared" si="1" ref="H88:H94">E88+G88</f>
        <v>405000</v>
      </c>
      <c r="I88" s="1604"/>
      <c r="J88" s="1605"/>
    </row>
    <row r="89" spans="1:10" ht="20.25" customHeight="1">
      <c r="A89" s="1606">
        <v>2</v>
      </c>
      <c r="B89" s="1529" t="s">
        <v>1774</v>
      </c>
      <c r="C89" s="1529">
        <v>1993</v>
      </c>
      <c r="D89" s="1529" t="s">
        <v>1305</v>
      </c>
      <c r="E89" s="1600">
        <v>405000</v>
      </c>
      <c r="F89" s="1531">
        <v>0</v>
      </c>
      <c r="G89" s="1531">
        <v>0</v>
      </c>
      <c r="H89" s="1603">
        <f t="shared" si="1"/>
        <v>405000</v>
      </c>
      <c r="I89" s="1580"/>
      <c r="J89" s="1581"/>
    </row>
    <row r="90" spans="1:10" ht="20.25" customHeight="1">
      <c r="A90" s="1599">
        <v>3</v>
      </c>
      <c r="B90" s="1529" t="s">
        <v>1775</v>
      </c>
      <c r="C90" s="1529">
        <v>1993</v>
      </c>
      <c r="D90" s="1529" t="s">
        <v>1083</v>
      </c>
      <c r="E90" s="1600">
        <v>405000</v>
      </c>
      <c r="F90" s="1531">
        <v>0</v>
      </c>
      <c r="G90" s="1531">
        <v>0</v>
      </c>
      <c r="H90" s="1603">
        <f t="shared" si="1"/>
        <v>405000</v>
      </c>
      <c r="I90" s="1580"/>
      <c r="J90" s="1581"/>
    </row>
    <row r="91" spans="1:10" ht="20.25" customHeight="1">
      <c r="A91" s="1606">
        <v>4</v>
      </c>
      <c r="B91" s="1529" t="s">
        <v>1050</v>
      </c>
      <c r="C91" s="1529">
        <v>1969</v>
      </c>
      <c r="D91" s="1529" t="s">
        <v>1083</v>
      </c>
      <c r="E91" s="1600">
        <v>405000</v>
      </c>
      <c r="F91" s="1531">
        <v>0</v>
      </c>
      <c r="G91" s="1531">
        <v>0</v>
      </c>
      <c r="H91" s="1603">
        <f t="shared" si="1"/>
        <v>405000</v>
      </c>
      <c r="I91" s="1580"/>
      <c r="J91" s="1581"/>
    </row>
    <row r="92" spans="1:10" ht="20.25" customHeight="1">
      <c r="A92" s="1599">
        <v>5</v>
      </c>
      <c r="B92" s="1529" t="s">
        <v>1051</v>
      </c>
      <c r="C92" s="1529">
        <v>1971</v>
      </c>
      <c r="D92" s="1529" t="s">
        <v>1305</v>
      </c>
      <c r="E92" s="1600">
        <v>405000</v>
      </c>
      <c r="F92" s="1531">
        <v>0</v>
      </c>
      <c r="G92" s="1531">
        <v>0</v>
      </c>
      <c r="H92" s="1603">
        <f t="shared" si="1"/>
        <v>405000</v>
      </c>
      <c r="I92" s="1580"/>
      <c r="J92" s="1581"/>
    </row>
    <row r="93" spans="1:10" ht="20.25" customHeight="1">
      <c r="A93" s="1606">
        <v>6</v>
      </c>
      <c r="B93" s="1532" t="s">
        <v>1054</v>
      </c>
      <c r="C93" s="1586">
        <v>2000</v>
      </c>
      <c r="D93" s="1532" t="s">
        <v>1083</v>
      </c>
      <c r="E93" s="1600">
        <v>405000</v>
      </c>
      <c r="F93" s="1533">
        <v>0</v>
      </c>
      <c r="G93" s="1533">
        <v>0</v>
      </c>
      <c r="H93" s="1603">
        <f t="shared" si="1"/>
        <v>405000</v>
      </c>
      <c r="I93" s="1589"/>
      <c r="J93" s="1631"/>
    </row>
    <row r="94" spans="1:10" ht="20.25" customHeight="1">
      <c r="A94" s="1599">
        <v>7</v>
      </c>
      <c r="B94" s="1632" t="s">
        <v>1776</v>
      </c>
      <c r="C94" s="971">
        <v>1994</v>
      </c>
      <c r="D94" s="1632" t="s">
        <v>1370</v>
      </c>
      <c r="E94" s="972">
        <v>405000</v>
      </c>
      <c r="F94" s="960">
        <v>1</v>
      </c>
      <c r="G94" s="960"/>
      <c r="H94" s="1603">
        <f t="shared" si="1"/>
        <v>405000</v>
      </c>
      <c r="I94" s="1563"/>
      <c r="J94" s="1629"/>
    </row>
    <row r="95" spans="1:10" ht="20.25" customHeight="1">
      <c r="A95" s="1606">
        <v>8</v>
      </c>
      <c r="B95" s="1633" t="s">
        <v>1777</v>
      </c>
      <c r="C95" s="1633">
        <v>1976</v>
      </c>
      <c r="D95" s="1583" t="s">
        <v>1370</v>
      </c>
      <c r="E95" s="1600">
        <v>405000</v>
      </c>
      <c r="F95" s="1602">
        <v>0</v>
      </c>
      <c r="G95" s="1601">
        <v>0</v>
      </c>
      <c r="H95" s="1600">
        <v>405000</v>
      </c>
      <c r="I95" s="1604"/>
      <c r="J95" s="1628" t="s">
        <v>832</v>
      </c>
    </row>
    <row r="96" spans="1:10" ht="20.25" customHeight="1">
      <c r="A96" s="1599">
        <v>9</v>
      </c>
      <c r="B96" s="1634" t="s">
        <v>1778</v>
      </c>
      <c r="C96" s="1634">
        <v>1970</v>
      </c>
      <c r="D96" s="1577" t="s">
        <v>1370</v>
      </c>
      <c r="E96" s="1530">
        <v>405000</v>
      </c>
      <c r="F96" s="1578">
        <v>0</v>
      </c>
      <c r="G96" s="1531">
        <v>0</v>
      </c>
      <c r="H96" s="1530">
        <v>405000</v>
      </c>
      <c r="I96" s="1580"/>
      <c r="J96" s="1628" t="s">
        <v>832</v>
      </c>
    </row>
    <row r="97" spans="1:10" ht="20.25" customHeight="1">
      <c r="A97" s="1606">
        <v>10</v>
      </c>
      <c r="B97" s="1529" t="s">
        <v>864</v>
      </c>
      <c r="C97" s="1529">
        <v>1965</v>
      </c>
      <c r="D97" s="1529" t="s">
        <v>1083</v>
      </c>
      <c r="E97" s="1530">
        <v>405000</v>
      </c>
      <c r="F97" s="1531">
        <v>0</v>
      </c>
      <c r="G97" s="1531">
        <v>0</v>
      </c>
      <c r="H97" s="1530">
        <v>405000</v>
      </c>
      <c r="I97" s="1580"/>
      <c r="J97" s="1628" t="s">
        <v>832</v>
      </c>
    </row>
    <row r="98" spans="1:10" ht="20.25" customHeight="1">
      <c r="A98" s="1599">
        <v>11</v>
      </c>
      <c r="B98" s="1529" t="s">
        <v>1953</v>
      </c>
      <c r="C98" s="1529">
        <v>1975</v>
      </c>
      <c r="D98" s="1529" t="s">
        <v>1305</v>
      </c>
      <c r="E98" s="1530">
        <v>405000</v>
      </c>
      <c r="F98" s="1531">
        <v>0</v>
      </c>
      <c r="G98" s="1531">
        <v>0</v>
      </c>
      <c r="H98" s="1530">
        <v>405000</v>
      </c>
      <c r="I98" s="1580"/>
      <c r="J98" s="1628"/>
    </row>
    <row r="99" spans="1:10" ht="20.25" customHeight="1">
      <c r="A99" s="1606">
        <v>12</v>
      </c>
      <c r="B99" s="1532" t="s">
        <v>1779</v>
      </c>
      <c r="C99" s="1532">
        <v>1963</v>
      </c>
      <c r="D99" s="1532" t="s">
        <v>1305</v>
      </c>
      <c r="E99" s="959">
        <v>405000</v>
      </c>
      <c r="F99" s="1533">
        <v>0</v>
      </c>
      <c r="G99" s="1533">
        <v>0</v>
      </c>
      <c r="H99" s="959">
        <v>405000</v>
      </c>
      <c r="I99" s="1580"/>
      <c r="J99" s="1628"/>
    </row>
    <row r="100" spans="1:10" ht="20.25" customHeight="1">
      <c r="A100" s="1599">
        <v>13</v>
      </c>
      <c r="B100" s="1529" t="s">
        <v>919</v>
      </c>
      <c r="C100" s="1529">
        <v>1987</v>
      </c>
      <c r="D100" s="1529" t="s">
        <v>1305</v>
      </c>
      <c r="E100" s="1530">
        <v>405000</v>
      </c>
      <c r="F100" s="1531">
        <v>0</v>
      </c>
      <c r="G100" s="1531">
        <v>0</v>
      </c>
      <c r="H100" s="1530">
        <v>405000</v>
      </c>
      <c r="I100" s="1580"/>
      <c r="J100" s="1628" t="s">
        <v>1827</v>
      </c>
    </row>
    <row r="101" spans="1:10" ht="20.25" customHeight="1">
      <c r="A101" s="1606">
        <v>14</v>
      </c>
      <c r="B101" s="1532" t="s">
        <v>920</v>
      </c>
      <c r="C101" s="1532">
        <v>1971</v>
      </c>
      <c r="D101" s="1532" t="s">
        <v>1305</v>
      </c>
      <c r="E101" s="959">
        <v>405000</v>
      </c>
      <c r="F101" s="1533">
        <v>0</v>
      </c>
      <c r="G101" s="1533">
        <v>0</v>
      </c>
      <c r="H101" s="959">
        <v>405000</v>
      </c>
      <c r="I101" s="1589"/>
      <c r="J101" s="1628" t="s">
        <v>1827</v>
      </c>
    </row>
    <row r="102" spans="1:10" ht="20.25" customHeight="1">
      <c r="A102" s="1558"/>
      <c r="B102" s="1594" t="s">
        <v>1102</v>
      </c>
      <c r="C102" s="1594"/>
      <c r="D102" s="1594"/>
      <c r="E102" s="1567">
        <f>SUM(E88:E101)</f>
        <v>5670000</v>
      </c>
      <c r="F102" s="1568"/>
      <c r="G102" s="1568">
        <v>0</v>
      </c>
      <c r="H102" s="1567">
        <f>G102+E102</f>
        <v>5670000</v>
      </c>
      <c r="I102" s="1571"/>
      <c r="J102" s="190"/>
    </row>
    <row r="103" spans="1:10" ht="20.25" customHeight="1">
      <c r="A103" s="1558"/>
      <c r="B103" s="1559" t="s">
        <v>1114</v>
      </c>
      <c r="C103" s="1560"/>
      <c r="D103" s="1560"/>
      <c r="E103" s="1560"/>
      <c r="F103" s="1560"/>
      <c r="G103" s="1560"/>
      <c r="H103" s="1560"/>
      <c r="I103" s="1560"/>
      <c r="J103" s="1561"/>
    </row>
    <row r="104" spans="1:10" ht="20.25" customHeight="1">
      <c r="A104" s="1599">
        <v>1</v>
      </c>
      <c r="B104" s="1633" t="s">
        <v>1780</v>
      </c>
      <c r="C104" s="1633">
        <v>2004</v>
      </c>
      <c r="D104" s="1633" t="s">
        <v>1305</v>
      </c>
      <c r="E104" s="1600">
        <v>540000</v>
      </c>
      <c r="F104" s="1601">
        <v>0</v>
      </c>
      <c r="G104" s="1601">
        <v>0</v>
      </c>
      <c r="H104" s="1600">
        <f>E104+G104</f>
        <v>540000</v>
      </c>
      <c r="I104" s="1604"/>
      <c r="J104" s="1605"/>
    </row>
    <row r="105" spans="1:10" ht="20.25" customHeight="1">
      <c r="A105" s="1608">
        <v>2</v>
      </c>
      <c r="B105" s="1586" t="s">
        <v>1781</v>
      </c>
      <c r="C105" s="1586">
        <v>2005</v>
      </c>
      <c r="D105" s="1532" t="s">
        <v>1305</v>
      </c>
      <c r="E105" s="1600">
        <v>540000</v>
      </c>
      <c r="F105" s="1587">
        <v>0</v>
      </c>
      <c r="G105" s="1601">
        <v>0</v>
      </c>
      <c r="H105" s="1600">
        <f>E105+G105</f>
        <v>540000</v>
      </c>
      <c r="I105" s="1589"/>
      <c r="J105" s="1590"/>
    </row>
    <row r="106" spans="1:10" ht="20.25" customHeight="1">
      <c r="A106" s="1599">
        <v>3</v>
      </c>
      <c r="B106" s="971" t="s">
        <v>1782</v>
      </c>
      <c r="C106" s="971">
        <v>2008</v>
      </c>
      <c r="D106" s="971" t="s">
        <v>1370</v>
      </c>
      <c r="E106" s="972">
        <v>540000</v>
      </c>
      <c r="F106" s="960">
        <v>0</v>
      </c>
      <c r="G106" s="960">
        <v>0</v>
      </c>
      <c r="H106" s="961">
        <v>540000</v>
      </c>
      <c r="I106" s="1563"/>
      <c r="J106" s="1629" t="s">
        <v>832</v>
      </c>
    </row>
    <row r="107" spans="1:10" ht="20.25" customHeight="1">
      <c r="A107" s="1558"/>
      <c r="B107" s="1565" t="s">
        <v>1102</v>
      </c>
      <c r="C107" s="1565"/>
      <c r="D107" s="1565"/>
      <c r="E107" s="1567">
        <f>SUM(E104:E106)</f>
        <v>1620000</v>
      </c>
      <c r="F107" s="1568">
        <v>0</v>
      </c>
      <c r="G107" s="1568">
        <v>0</v>
      </c>
      <c r="H107" s="1570">
        <f>G107+E107</f>
        <v>1620000</v>
      </c>
      <c r="I107" s="1571"/>
      <c r="J107" s="190"/>
    </row>
    <row r="108" spans="1:10" ht="20.25" customHeight="1">
      <c r="A108" s="1558"/>
      <c r="B108" s="1635" t="s">
        <v>239</v>
      </c>
      <c r="C108" s="1636"/>
      <c r="D108" s="1636"/>
      <c r="E108" s="1636"/>
      <c r="F108" s="1636"/>
      <c r="G108" s="1636"/>
      <c r="H108" s="1636"/>
      <c r="I108" s="1636"/>
      <c r="J108" s="1637"/>
    </row>
    <row r="109" spans="1:10" ht="20.25" customHeight="1">
      <c r="A109" s="1599">
        <v>1</v>
      </c>
      <c r="B109" s="1583" t="s">
        <v>1783</v>
      </c>
      <c r="C109" s="1583">
        <v>1943</v>
      </c>
      <c r="D109" s="1633" t="s">
        <v>1305</v>
      </c>
      <c r="E109" s="1603">
        <v>540000</v>
      </c>
      <c r="F109" s="1601">
        <v>0</v>
      </c>
      <c r="G109" s="1601">
        <v>0</v>
      </c>
      <c r="H109" s="1603">
        <f>E109+G109</f>
        <v>540000</v>
      </c>
      <c r="I109" s="1604"/>
      <c r="J109" s="1605"/>
    </row>
    <row r="110" spans="1:10" ht="20.25" customHeight="1">
      <c r="A110" s="1606">
        <v>2</v>
      </c>
      <c r="B110" s="1529" t="s">
        <v>1784</v>
      </c>
      <c r="C110" s="1529">
        <v>1945</v>
      </c>
      <c r="D110" s="1529" t="s">
        <v>1305</v>
      </c>
      <c r="E110" s="1603">
        <v>540000</v>
      </c>
      <c r="F110" s="1531">
        <v>0</v>
      </c>
      <c r="G110" s="1531">
        <v>0</v>
      </c>
      <c r="H110" s="1603">
        <f>E110+G110</f>
        <v>540000</v>
      </c>
      <c r="I110" s="1580"/>
      <c r="J110" s="1581"/>
    </row>
    <row r="111" spans="1:10" ht="20.25" customHeight="1">
      <c r="A111" s="1606">
        <v>3</v>
      </c>
      <c r="B111" s="1529" t="s">
        <v>2237</v>
      </c>
      <c r="C111" s="1529">
        <v>1942</v>
      </c>
      <c r="D111" s="1577" t="s">
        <v>1370</v>
      </c>
      <c r="E111" s="1603">
        <v>540000</v>
      </c>
      <c r="F111" s="1531">
        <v>0</v>
      </c>
      <c r="G111" s="1531">
        <v>0</v>
      </c>
      <c r="H111" s="1603">
        <f>E111+G111</f>
        <v>540000</v>
      </c>
      <c r="I111" s="1580"/>
      <c r="J111" s="1581"/>
    </row>
    <row r="112" spans="1:10" ht="20.25" customHeight="1">
      <c r="A112" s="1608">
        <v>4</v>
      </c>
      <c r="B112" s="1532" t="s">
        <v>1785</v>
      </c>
      <c r="C112" s="1532">
        <v>1956</v>
      </c>
      <c r="D112" s="1586" t="s">
        <v>1305</v>
      </c>
      <c r="E112" s="961">
        <v>540000</v>
      </c>
      <c r="F112" s="1533"/>
      <c r="G112" s="1533"/>
      <c r="H112" s="1603">
        <f>E112+G112</f>
        <v>540000</v>
      </c>
      <c r="I112" s="1589"/>
      <c r="J112" s="1590"/>
    </row>
    <row r="113" spans="1:10" ht="20.25" customHeight="1">
      <c r="A113" s="1606">
        <v>5</v>
      </c>
      <c r="B113" s="1583" t="s">
        <v>1786</v>
      </c>
      <c r="C113" s="1583">
        <v>1942</v>
      </c>
      <c r="D113" s="1583" t="s">
        <v>1370</v>
      </c>
      <c r="E113" s="1600">
        <v>540000</v>
      </c>
      <c r="F113" s="1601">
        <v>0</v>
      </c>
      <c r="G113" s="1601">
        <v>0</v>
      </c>
      <c r="H113" s="1603">
        <v>540000</v>
      </c>
      <c r="I113" s="1604"/>
      <c r="J113" s="1628" t="s">
        <v>832</v>
      </c>
    </row>
    <row r="114" spans="1:10" ht="20.25" customHeight="1">
      <c r="A114" s="1608">
        <v>6</v>
      </c>
      <c r="B114" s="1529" t="s">
        <v>1176</v>
      </c>
      <c r="C114" s="1529">
        <v>1946</v>
      </c>
      <c r="D114" s="1577" t="s">
        <v>1370</v>
      </c>
      <c r="E114" s="1530">
        <v>540000</v>
      </c>
      <c r="F114" s="1531">
        <v>0</v>
      </c>
      <c r="G114" s="1531">
        <v>0</v>
      </c>
      <c r="H114" s="1579">
        <v>540000</v>
      </c>
      <c r="I114" s="1580"/>
      <c r="J114" s="1628" t="s">
        <v>832</v>
      </c>
    </row>
    <row r="115" spans="1:10" ht="20.25" customHeight="1">
      <c r="A115" s="1606">
        <v>7</v>
      </c>
      <c r="B115" s="1529" t="s">
        <v>1015</v>
      </c>
      <c r="C115" s="1529">
        <v>1940</v>
      </c>
      <c r="D115" s="1577" t="s">
        <v>1370</v>
      </c>
      <c r="E115" s="1530">
        <v>540000</v>
      </c>
      <c r="F115" s="1531">
        <v>0</v>
      </c>
      <c r="G115" s="1531">
        <v>0</v>
      </c>
      <c r="H115" s="1579">
        <v>540000</v>
      </c>
      <c r="I115" s="1580"/>
      <c r="J115" s="1628" t="s">
        <v>832</v>
      </c>
    </row>
    <row r="116" spans="1:10" ht="20.25" customHeight="1">
      <c r="A116" s="1608">
        <v>8</v>
      </c>
      <c r="B116" s="1529" t="s">
        <v>1261</v>
      </c>
      <c r="C116" s="1529">
        <v>1950</v>
      </c>
      <c r="D116" s="1529" t="s">
        <v>1305</v>
      </c>
      <c r="E116" s="1530">
        <v>540000</v>
      </c>
      <c r="F116" s="1531"/>
      <c r="G116" s="1531"/>
      <c r="H116" s="1579">
        <f>SUM(E116:G116)</f>
        <v>540000</v>
      </c>
      <c r="I116" s="1580"/>
      <c r="J116" s="1628" t="s">
        <v>832</v>
      </c>
    </row>
    <row r="117" spans="1:10" ht="20.25" customHeight="1">
      <c r="A117" s="1608">
        <v>9</v>
      </c>
      <c r="B117" s="1532" t="s">
        <v>240</v>
      </c>
      <c r="C117" s="1532">
        <v>1946</v>
      </c>
      <c r="D117" s="1529" t="s">
        <v>1305</v>
      </c>
      <c r="E117" s="1530">
        <v>540000</v>
      </c>
      <c r="F117" s="1533">
        <v>0</v>
      </c>
      <c r="G117" s="1533">
        <v>0</v>
      </c>
      <c r="H117" s="1579">
        <f>SUM(E117:G117)</f>
        <v>540000</v>
      </c>
      <c r="I117" s="1589"/>
      <c r="J117" s="1629" t="s">
        <v>1827</v>
      </c>
    </row>
    <row r="118" spans="1:10" ht="20.25" customHeight="1">
      <c r="A118" s="1608"/>
      <c r="B118" s="1638" t="s">
        <v>1101</v>
      </c>
      <c r="C118" s="1638"/>
      <c r="D118" s="1638"/>
      <c r="E118" s="1639">
        <f>SUM(E109:E117)</f>
        <v>4860000</v>
      </c>
      <c r="F118" s="1640"/>
      <c r="G118" s="1640"/>
      <c r="H118" s="1641">
        <f>SUM(E118:G118)</f>
        <v>4860000</v>
      </c>
      <c r="I118" s="1589"/>
      <c r="J118" s="1590"/>
    </row>
    <row r="119" spans="1:10" ht="20.25" customHeight="1">
      <c r="A119" s="1558"/>
      <c r="B119" s="1559" t="s">
        <v>1100</v>
      </c>
      <c r="C119" s="1560"/>
      <c r="D119" s="1560"/>
      <c r="E119" s="1560"/>
      <c r="F119" s="1560"/>
      <c r="G119" s="1560"/>
      <c r="H119" s="1560"/>
      <c r="I119" s="1560"/>
      <c r="J119" s="1561"/>
    </row>
    <row r="120" spans="1:10" ht="20.25" customHeight="1">
      <c r="A120" s="1599">
        <v>1</v>
      </c>
      <c r="B120" s="1633" t="s">
        <v>1787</v>
      </c>
      <c r="C120" s="1633">
        <v>1983</v>
      </c>
      <c r="D120" s="1633" t="s">
        <v>1305</v>
      </c>
      <c r="E120" s="1642">
        <v>540000</v>
      </c>
      <c r="F120" s="1601">
        <v>0</v>
      </c>
      <c r="G120" s="1601">
        <v>0</v>
      </c>
      <c r="H120" s="1603">
        <f>E120</f>
        <v>540000</v>
      </c>
      <c r="I120" s="1604"/>
      <c r="J120" s="1605"/>
    </row>
    <row r="121" spans="1:10" ht="20.25" customHeight="1">
      <c r="A121" s="1606">
        <v>2</v>
      </c>
      <c r="B121" s="1529" t="s">
        <v>1788</v>
      </c>
      <c r="C121" s="1529">
        <v>1982</v>
      </c>
      <c r="D121" s="1529" t="s">
        <v>1305</v>
      </c>
      <c r="E121" s="1642">
        <v>540000</v>
      </c>
      <c r="F121" s="1531">
        <v>0</v>
      </c>
      <c r="G121" s="1531">
        <v>0</v>
      </c>
      <c r="H121" s="1603">
        <f>E121</f>
        <v>540000</v>
      </c>
      <c r="I121" s="1580"/>
      <c r="J121" s="1581"/>
    </row>
    <row r="122" spans="1:13" ht="20.25" customHeight="1">
      <c r="A122" s="1606">
        <v>3</v>
      </c>
      <c r="B122" s="1529" t="s">
        <v>1789</v>
      </c>
      <c r="C122" s="1529">
        <v>1993</v>
      </c>
      <c r="D122" s="1529" t="s">
        <v>1305</v>
      </c>
      <c r="E122" s="1642">
        <v>540000</v>
      </c>
      <c r="F122" s="1531">
        <v>0</v>
      </c>
      <c r="G122" s="1531">
        <v>0</v>
      </c>
      <c r="H122" s="1603">
        <f>E122</f>
        <v>540000</v>
      </c>
      <c r="I122" s="1580"/>
      <c r="J122" s="1581"/>
      <c r="M122" s="1535" t="s">
        <v>1117</v>
      </c>
    </row>
    <row r="123" spans="1:10" ht="20.25" customHeight="1">
      <c r="A123" s="1606">
        <v>4</v>
      </c>
      <c r="B123" s="1529" t="s">
        <v>1790</v>
      </c>
      <c r="C123" s="1529">
        <v>1961</v>
      </c>
      <c r="D123" s="1529" t="s">
        <v>1305</v>
      </c>
      <c r="E123" s="1642">
        <v>540000</v>
      </c>
      <c r="F123" s="1531">
        <v>0</v>
      </c>
      <c r="G123" s="1531">
        <v>0</v>
      </c>
      <c r="H123" s="1603">
        <f>E123</f>
        <v>540000</v>
      </c>
      <c r="I123" s="1580"/>
      <c r="J123" s="1581"/>
    </row>
    <row r="124" spans="1:10" ht="20.25" customHeight="1">
      <c r="A124" s="1606">
        <v>5</v>
      </c>
      <c r="B124" s="1529" t="s">
        <v>1052</v>
      </c>
      <c r="C124" s="1529">
        <v>1968</v>
      </c>
      <c r="D124" s="1529" t="s">
        <v>1370</v>
      </c>
      <c r="E124" s="1642">
        <v>540000</v>
      </c>
      <c r="F124" s="1531"/>
      <c r="G124" s="1531">
        <v>0</v>
      </c>
      <c r="H124" s="1603">
        <f>E124</f>
        <v>540000</v>
      </c>
      <c r="I124" s="1580"/>
      <c r="J124" s="1581"/>
    </row>
    <row r="125" spans="1:10" ht="20.25" customHeight="1">
      <c r="A125" s="1606">
        <v>6</v>
      </c>
      <c r="B125" s="1633" t="s">
        <v>1791</v>
      </c>
      <c r="C125" s="1633">
        <v>1978</v>
      </c>
      <c r="D125" s="1583" t="s">
        <v>1370</v>
      </c>
      <c r="E125" s="1600">
        <v>540000</v>
      </c>
      <c r="F125" s="1601">
        <v>0</v>
      </c>
      <c r="G125" s="1601">
        <v>0</v>
      </c>
      <c r="H125" s="1603">
        <v>540000</v>
      </c>
      <c r="I125" s="1604"/>
      <c r="J125" s="1628" t="s">
        <v>832</v>
      </c>
    </row>
    <row r="126" spans="1:10" ht="20.25" customHeight="1">
      <c r="A126" s="1606">
        <v>7</v>
      </c>
      <c r="B126" s="1529" t="s">
        <v>1792</v>
      </c>
      <c r="C126" s="1529">
        <v>1970</v>
      </c>
      <c r="D126" s="1577" t="s">
        <v>1370</v>
      </c>
      <c r="E126" s="1530">
        <v>540000</v>
      </c>
      <c r="F126" s="1531">
        <v>0</v>
      </c>
      <c r="G126" s="1531">
        <v>0</v>
      </c>
      <c r="H126" s="1579">
        <v>540000</v>
      </c>
      <c r="I126" s="1580"/>
      <c r="J126" s="1628" t="s">
        <v>832</v>
      </c>
    </row>
    <row r="127" spans="1:10" ht="20.25" customHeight="1">
      <c r="A127" s="1606">
        <v>8</v>
      </c>
      <c r="B127" s="1532" t="s">
        <v>1053</v>
      </c>
      <c r="C127" s="1532">
        <v>1981</v>
      </c>
      <c r="D127" s="1586" t="s">
        <v>1305</v>
      </c>
      <c r="E127" s="959">
        <v>540000</v>
      </c>
      <c r="F127" s="1588"/>
      <c r="G127" s="1533">
        <v>0</v>
      </c>
      <c r="H127" s="1588">
        <f>SUM(E127:G127)</f>
        <v>540000</v>
      </c>
      <c r="I127" s="1589"/>
      <c r="J127" s="1628" t="s">
        <v>832</v>
      </c>
    </row>
    <row r="128" spans="1:10" ht="20.25" customHeight="1">
      <c r="A128" s="1558"/>
      <c r="B128" s="1565" t="s">
        <v>1102</v>
      </c>
      <c r="C128" s="1566"/>
      <c r="D128" s="1566"/>
      <c r="E128" s="1567">
        <f>SUM(E120:E127)</f>
        <v>4320000</v>
      </c>
      <c r="F128" s="1569"/>
      <c r="G128" s="1568"/>
      <c r="H128" s="1570">
        <f>G128+E128</f>
        <v>4320000</v>
      </c>
      <c r="I128" s="1571"/>
      <c r="J128" s="190" t="s">
        <v>1117</v>
      </c>
    </row>
    <row r="129" spans="1:10" ht="20.25" customHeight="1">
      <c r="A129" s="1558"/>
      <c r="B129" s="1559" t="s">
        <v>1106</v>
      </c>
      <c r="C129" s="1560"/>
      <c r="D129" s="1560"/>
      <c r="E129" s="1560"/>
      <c r="F129" s="1560"/>
      <c r="G129" s="1560"/>
      <c r="H129" s="1560"/>
      <c r="I129" s="1560"/>
      <c r="J129" s="1561"/>
    </row>
    <row r="130" spans="1:10" ht="20.25" customHeight="1">
      <c r="A130" s="1599">
        <v>1</v>
      </c>
      <c r="B130" s="1633" t="s">
        <v>1793</v>
      </c>
      <c r="C130" s="1633">
        <v>2013</v>
      </c>
      <c r="D130" s="1633" t="s">
        <v>1305</v>
      </c>
      <c r="E130" s="1600">
        <v>675000</v>
      </c>
      <c r="F130" s="1601">
        <v>0</v>
      </c>
      <c r="G130" s="1601">
        <v>0</v>
      </c>
      <c r="H130" s="1603">
        <f>E130+G130</f>
        <v>675000</v>
      </c>
      <c r="I130" s="1604"/>
      <c r="J130" s="1605" t="s">
        <v>1117</v>
      </c>
    </row>
    <row r="131" spans="1:10" ht="20.25" customHeight="1">
      <c r="A131" s="1643">
        <v>2</v>
      </c>
      <c r="B131" s="1532" t="s">
        <v>1794</v>
      </c>
      <c r="C131" s="1532">
        <v>2008</v>
      </c>
      <c r="D131" s="1532" t="s">
        <v>1305</v>
      </c>
      <c r="E131" s="1600">
        <v>675000</v>
      </c>
      <c r="F131" s="1533">
        <v>0</v>
      </c>
      <c r="G131" s="1533">
        <v>0</v>
      </c>
      <c r="H131" s="1603">
        <f>E131+G131</f>
        <v>675000</v>
      </c>
      <c r="I131" s="1589"/>
      <c r="J131" s="1590"/>
    </row>
    <row r="132" spans="1:10" ht="20.25" customHeight="1">
      <c r="A132" s="1644">
        <v>3</v>
      </c>
      <c r="B132" s="1632" t="s">
        <v>1795</v>
      </c>
      <c r="C132" s="1632">
        <v>2009</v>
      </c>
      <c r="D132" s="971" t="s">
        <v>1370</v>
      </c>
      <c r="E132" s="972">
        <v>675000</v>
      </c>
      <c r="F132" s="960">
        <v>0</v>
      </c>
      <c r="G132" s="960">
        <v>0</v>
      </c>
      <c r="H132" s="961">
        <v>675000</v>
      </c>
      <c r="I132" s="1563"/>
      <c r="J132" s="1629" t="s">
        <v>832</v>
      </c>
    </row>
    <row r="133" spans="1:10" ht="20.25" customHeight="1">
      <c r="A133" s="1645"/>
      <c r="B133" s="1594" t="s">
        <v>1102</v>
      </c>
      <c r="C133" s="1646"/>
      <c r="D133" s="1646"/>
      <c r="E133" s="1567">
        <f>SUM(E130:E132)</f>
        <v>2025000</v>
      </c>
      <c r="F133" s="1568"/>
      <c r="G133" s="1569">
        <v>0</v>
      </c>
      <c r="H133" s="1570">
        <f>G133+E133</f>
        <v>2025000</v>
      </c>
      <c r="I133" s="1571"/>
      <c r="J133" s="190"/>
    </row>
    <row r="134" spans="1:10" ht="20.25" customHeight="1">
      <c r="A134" s="1558"/>
      <c r="B134" s="1635" t="s">
        <v>1109</v>
      </c>
      <c r="C134" s="1636"/>
      <c r="D134" s="1636"/>
      <c r="E134" s="1636"/>
      <c r="F134" s="1636"/>
      <c r="G134" s="1636"/>
      <c r="H134" s="1636"/>
      <c r="I134" s="1636"/>
      <c r="J134" s="1637"/>
    </row>
    <row r="135" spans="1:10" ht="20.25" customHeight="1">
      <c r="A135" s="1599">
        <v>1</v>
      </c>
      <c r="B135" s="1633" t="s">
        <v>55</v>
      </c>
      <c r="C135" s="1633">
        <v>1933</v>
      </c>
      <c r="D135" s="1583" t="s">
        <v>1370</v>
      </c>
      <c r="E135" s="1600">
        <v>675000</v>
      </c>
      <c r="F135" s="1601">
        <v>0</v>
      </c>
      <c r="G135" s="1601">
        <v>0</v>
      </c>
      <c r="H135" s="1603">
        <f>E135+G135</f>
        <v>675000</v>
      </c>
      <c r="I135" s="1604"/>
      <c r="J135" s="1605"/>
    </row>
    <row r="136" spans="1:10" ht="20.25" customHeight="1">
      <c r="A136" s="1606">
        <v>2</v>
      </c>
      <c r="B136" s="1529" t="s">
        <v>1796</v>
      </c>
      <c r="C136" s="1529">
        <v>1938</v>
      </c>
      <c r="D136" s="1577" t="s">
        <v>1305</v>
      </c>
      <c r="E136" s="1600">
        <v>675000</v>
      </c>
      <c r="F136" s="1531">
        <v>0</v>
      </c>
      <c r="G136" s="1531">
        <v>0</v>
      </c>
      <c r="H136" s="1603">
        <f>E136+G136</f>
        <v>675000</v>
      </c>
      <c r="I136" s="1580"/>
      <c r="J136" s="1581"/>
    </row>
    <row r="137" spans="1:10" ht="20.25" customHeight="1">
      <c r="A137" s="1606">
        <v>3</v>
      </c>
      <c r="B137" s="1607" t="s">
        <v>1797</v>
      </c>
      <c r="C137" s="1607">
        <v>1920</v>
      </c>
      <c r="D137" s="1577" t="s">
        <v>1370</v>
      </c>
      <c r="E137" s="1600">
        <v>675000</v>
      </c>
      <c r="F137" s="1531">
        <v>0</v>
      </c>
      <c r="G137" s="1531">
        <v>0</v>
      </c>
      <c r="H137" s="1603">
        <f>E137+G137</f>
        <v>675000</v>
      </c>
      <c r="I137" s="1580"/>
      <c r="J137" s="1581"/>
    </row>
    <row r="138" spans="1:10" ht="20.25" customHeight="1">
      <c r="A138" s="1608">
        <v>4</v>
      </c>
      <c r="B138" s="1532" t="s">
        <v>1582</v>
      </c>
      <c r="C138" s="1532">
        <v>1933</v>
      </c>
      <c r="D138" s="1586" t="s">
        <v>1370</v>
      </c>
      <c r="E138" s="1600">
        <v>675000</v>
      </c>
      <c r="F138" s="1533">
        <v>0</v>
      </c>
      <c r="G138" s="1533">
        <v>0</v>
      </c>
      <c r="H138" s="1603">
        <f>E138+G138</f>
        <v>675000</v>
      </c>
      <c r="I138" s="1589"/>
      <c r="J138" s="1590"/>
    </row>
    <row r="139" spans="1:10" ht="20.25" customHeight="1">
      <c r="A139" s="1606">
        <v>5</v>
      </c>
      <c r="B139" s="1633" t="s">
        <v>1798</v>
      </c>
      <c r="C139" s="1633">
        <v>1929</v>
      </c>
      <c r="D139" s="1633" t="s">
        <v>1305</v>
      </c>
      <c r="E139" s="1600">
        <v>675000</v>
      </c>
      <c r="F139" s="1601">
        <v>0</v>
      </c>
      <c r="G139" s="1601">
        <v>0</v>
      </c>
      <c r="H139" s="1603">
        <v>675000</v>
      </c>
      <c r="I139" s="1604"/>
      <c r="J139" s="1605"/>
    </row>
    <row r="140" spans="1:10" ht="20.25" customHeight="1">
      <c r="A140" s="1608">
        <v>6</v>
      </c>
      <c r="B140" s="1607" t="s">
        <v>211</v>
      </c>
      <c r="C140" s="1607">
        <v>1945</v>
      </c>
      <c r="D140" s="1577" t="s">
        <v>1370</v>
      </c>
      <c r="E140" s="1530">
        <v>675000</v>
      </c>
      <c r="F140" s="1531">
        <v>0</v>
      </c>
      <c r="G140" s="1531">
        <v>0</v>
      </c>
      <c r="H140" s="1579">
        <v>675000</v>
      </c>
      <c r="I140" s="1580"/>
      <c r="J140" s="1581"/>
    </row>
    <row r="141" spans="1:10" ht="20.25" customHeight="1">
      <c r="A141" s="1606">
        <v>7</v>
      </c>
      <c r="B141" s="1532" t="s">
        <v>1799</v>
      </c>
      <c r="C141" s="1532">
        <v>1950</v>
      </c>
      <c r="D141" s="1586" t="s">
        <v>1370</v>
      </c>
      <c r="E141" s="959">
        <v>675000</v>
      </c>
      <c r="F141" s="1533">
        <v>0</v>
      </c>
      <c r="G141" s="1533">
        <v>0</v>
      </c>
      <c r="H141" s="1588">
        <f>SUM(E141:G141)</f>
        <v>675000</v>
      </c>
      <c r="I141" s="1589"/>
      <c r="J141" s="1590"/>
    </row>
    <row r="142" spans="1:10" ht="20.25" customHeight="1">
      <c r="A142" s="1562">
        <v>8</v>
      </c>
      <c r="B142" s="1607" t="s">
        <v>1752</v>
      </c>
      <c r="C142" s="1607">
        <v>1921</v>
      </c>
      <c r="D142" s="1529" t="s">
        <v>1305</v>
      </c>
      <c r="E142" s="959">
        <v>675000</v>
      </c>
      <c r="F142" s="960"/>
      <c r="G142" s="960"/>
      <c r="H142" s="1588">
        <f>SUM(E142:G142)</f>
        <v>675000</v>
      </c>
      <c r="I142" s="1563"/>
      <c r="J142" s="1629" t="s">
        <v>241</v>
      </c>
    </row>
    <row r="143" spans="1:10" ht="20.25" customHeight="1">
      <c r="A143" s="1562">
        <v>9</v>
      </c>
      <c r="B143" s="1626" t="s">
        <v>2097</v>
      </c>
      <c r="C143" s="1626">
        <v>1935</v>
      </c>
      <c r="D143" s="1633" t="s">
        <v>1305</v>
      </c>
      <c r="E143" s="959">
        <v>675000</v>
      </c>
      <c r="F143" s="960"/>
      <c r="G143" s="960"/>
      <c r="H143" s="1588">
        <f>SUM(E143:G143)</f>
        <v>675000</v>
      </c>
      <c r="I143" s="1563"/>
      <c r="J143" s="1629" t="s">
        <v>241</v>
      </c>
    </row>
    <row r="144" spans="1:10" ht="20.25" customHeight="1">
      <c r="A144" s="1558"/>
      <c r="B144" s="1593" t="s">
        <v>1101</v>
      </c>
      <c r="C144" s="1647"/>
      <c r="D144" s="1647"/>
      <c r="E144" s="1567">
        <f>SUM(E135:E143)</f>
        <v>6075000</v>
      </c>
      <c r="F144" s="1569">
        <v>0</v>
      </c>
      <c r="G144" s="1569">
        <v>0</v>
      </c>
      <c r="H144" s="1570">
        <f>SUM(E144:G144)</f>
        <v>6075000</v>
      </c>
      <c r="I144" s="1571"/>
      <c r="J144" s="190"/>
    </row>
    <row r="145" spans="1:10" ht="20.25" customHeight="1">
      <c r="A145" s="1558"/>
      <c r="B145" s="1559" t="s">
        <v>1134</v>
      </c>
      <c r="C145" s="1560"/>
      <c r="D145" s="1560"/>
      <c r="E145" s="1560"/>
      <c r="F145" s="1560"/>
      <c r="G145" s="1560"/>
      <c r="H145" s="1560"/>
      <c r="I145" s="1560"/>
      <c r="J145" s="1561"/>
    </row>
    <row r="146" spans="1:10" ht="20.25" customHeight="1">
      <c r="A146" s="1648">
        <v>1</v>
      </c>
      <c r="B146" s="1649" t="s">
        <v>1800</v>
      </c>
      <c r="C146" s="1583">
        <v>1961</v>
      </c>
      <c r="D146" s="1633" t="s">
        <v>1305</v>
      </c>
      <c r="E146" s="1603">
        <v>270000</v>
      </c>
      <c r="F146" s="1599">
        <v>0</v>
      </c>
      <c r="G146" s="1599">
        <v>0</v>
      </c>
      <c r="H146" s="1603">
        <f>E146+G146</f>
        <v>270000</v>
      </c>
      <c r="I146" s="1604"/>
      <c r="J146" s="1605"/>
    </row>
    <row r="147" spans="1:10" ht="20.25" customHeight="1">
      <c r="A147" s="1606">
        <v>2</v>
      </c>
      <c r="B147" s="1650" t="s">
        <v>1174</v>
      </c>
      <c r="C147" s="1577">
        <v>1957</v>
      </c>
      <c r="D147" s="1529" t="s">
        <v>1305</v>
      </c>
      <c r="E147" s="1603">
        <v>270000</v>
      </c>
      <c r="F147" s="1531">
        <v>0</v>
      </c>
      <c r="G147" s="1531">
        <v>0</v>
      </c>
      <c r="H147" s="1603">
        <f aca="true" t="shared" si="2" ref="H147:H165">E147+G147</f>
        <v>270000</v>
      </c>
      <c r="I147" s="1580"/>
      <c r="J147" s="1581"/>
    </row>
    <row r="148" spans="1:10" ht="20.25" customHeight="1">
      <c r="A148" s="1648">
        <v>3</v>
      </c>
      <c r="B148" s="1650" t="s">
        <v>1885</v>
      </c>
      <c r="C148" s="1577">
        <v>1981</v>
      </c>
      <c r="D148" s="1529" t="s">
        <v>1305</v>
      </c>
      <c r="E148" s="1603">
        <v>270000</v>
      </c>
      <c r="F148" s="1531">
        <v>0</v>
      </c>
      <c r="G148" s="1531">
        <v>0</v>
      </c>
      <c r="H148" s="1603">
        <f t="shared" si="2"/>
        <v>270000</v>
      </c>
      <c r="I148" s="1580"/>
      <c r="J148" s="1581"/>
    </row>
    <row r="149" spans="1:10" ht="20.25" customHeight="1">
      <c r="A149" s="1606">
        <v>4</v>
      </c>
      <c r="B149" s="1650" t="s">
        <v>1801</v>
      </c>
      <c r="C149" s="1577">
        <v>1938</v>
      </c>
      <c r="D149" s="1529" t="s">
        <v>1305</v>
      </c>
      <c r="E149" s="1603">
        <v>270000</v>
      </c>
      <c r="F149" s="1531">
        <v>0</v>
      </c>
      <c r="G149" s="1531">
        <v>0</v>
      </c>
      <c r="H149" s="1603">
        <f t="shared" si="2"/>
        <v>270000</v>
      </c>
      <c r="I149" s="1580"/>
      <c r="J149" s="1581"/>
    </row>
    <row r="150" spans="1:10" ht="20.25" customHeight="1">
      <c r="A150" s="1648">
        <v>5</v>
      </c>
      <c r="B150" s="1650" t="s">
        <v>1802</v>
      </c>
      <c r="C150" s="1577">
        <v>1953</v>
      </c>
      <c r="D150" s="1577" t="s">
        <v>1370</v>
      </c>
      <c r="E150" s="1603">
        <v>270000</v>
      </c>
      <c r="F150" s="1531">
        <v>0</v>
      </c>
      <c r="G150" s="1531">
        <v>0</v>
      </c>
      <c r="H150" s="1603">
        <f t="shared" si="2"/>
        <v>270000</v>
      </c>
      <c r="I150" s="1580"/>
      <c r="J150" s="1581"/>
    </row>
    <row r="151" spans="1:10" ht="20.25" customHeight="1">
      <c r="A151" s="1606">
        <v>6</v>
      </c>
      <c r="B151" s="1650" t="s">
        <v>1803</v>
      </c>
      <c r="C151" s="1577">
        <v>1978</v>
      </c>
      <c r="D151" s="1577" t="s">
        <v>1370</v>
      </c>
      <c r="E151" s="1603">
        <v>270000</v>
      </c>
      <c r="F151" s="1531">
        <v>0</v>
      </c>
      <c r="G151" s="1531">
        <v>0</v>
      </c>
      <c r="H151" s="1603">
        <f t="shared" si="2"/>
        <v>270000</v>
      </c>
      <c r="I151" s="1580"/>
      <c r="J151" s="1581"/>
    </row>
    <row r="152" spans="1:10" ht="20.25" customHeight="1">
      <c r="A152" s="1648">
        <v>7</v>
      </c>
      <c r="B152" s="1650" t="s">
        <v>1933</v>
      </c>
      <c r="C152" s="1577">
        <v>1995</v>
      </c>
      <c r="D152" s="1577" t="s">
        <v>1370</v>
      </c>
      <c r="E152" s="1603">
        <v>270000</v>
      </c>
      <c r="F152" s="1531">
        <v>0</v>
      </c>
      <c r="G152" s="1531">
        <v>0</v>
      </c>
      <c r="H152" s="1603">
        <f t="shared" si="2"/>
        <v>270000</v>
      </c>
      <c r="I152" s="1580"/>
      <c r="J152" s="1581"/>
    </row>
    <row r="153" spans="1:10" ht="20.25" customHeight="1">
      <c r="A153" s="1606">
        <v>8</v>
      </c>
      <c r="B153" s="1650" t="s">
        <v>1804</v>
      </c>
      <c r="C153" s="1577">
        <v>1974</v>
      </c>
      <c r="D153" s="1577" t="s">
        <v>1370</v>
      </c>
      <c r="E153" s="1603">
        <v>270000</v>
      </c>
      <c r="F153" s="1531">
        <v>0</v>
      </c>
      <c r="G153" s="1531">
        <v>0</v>
      </c>
      <c r="H153" s="1603">
        <f t="shared" si="2"/>
        <v>270000</v>
      </c>
      <c r="I153" s="1580"/>
      <c r="J153" s="1581"/>
    </row>
    <row r="154" spans="1:10" ht="20.25" customHeight="1">
      <c r="A154" s="1648">
        <v>9</v>
      </c>
      <c r="B154" s="1651" t="s">
        <v>1174</v>
      </c>
      <c r="C154" s="1577">
        <v>1958</v>
      </c>
      <c r="D154" s="1577" t="s">
        <v>1370</v>
      </c>
      <c r="E154" s="1603">
        <v>270000</v>
      </c>
      <c r="F154" s="1531">
        <v>0</v>
      </c>
      <c r="G154" s="1531">
        <v>0</v>
      </c>
      <c r="H154" s="1603">
        <f t="shared" si="2"/>
        <v>270000</v>
      </c>
      <c r="I154" s="1580"/>
      <c r="J154" s="1581"/>
    </row>
    <row r="155" spans="1:10" ht="20.25" customHeight="1">
      <c r="A155" s="1606">
        <v>10</v>
      </c>
      <c r="B155" s="1650" t="s">
        <v>1805</v>
      </c>
      <c r="C155" s="1577">
        <v>1979</v>
      </c>
      <c r="D155" s="1529" t="s">
        <v>1305</v>
      </c>
      <c r="E155" s="1603">
        <v>270000</v>
      </c>
      <c r="F155" s="1531">
        <v>0</v>
      </c>
      <c r="G155" s="1531">
        <v>0</v>
      </c>
      <c r="H155" s="1603">
        <f t="shared" si="2"/>
        <v>270000</v>
      </c>
      <c r="I155" s="1580"/>
      <c r="J155" s="1581"/>
    </row>
    <row r="156" spans="1:10" ht="20.25" customHeight="1">
      <c r="A156" s="1648">
        <v>11</v>
      </c>
      <c r="B156" s="1651" t="s">
        <v>864</v>
      </c>
      <c r="C156" s="1577">
        <v>1967</v>
      </c>
      <c r="D156" s="1577" t="s">
        <v>1370</v>
      </c>
      <c r="E156" s="1603">
        <v>270000</v>
      </c>
      <c r="F156" s="1531">
        <v>0</v>
      </c>
      <c r="G156" s="1531">
        <v>0</v>
      </c>
      <c r="H156" s="1603">
        <f t="shared" si="2"/>
        <v>270000</v>
      </c>
      <c r="I156" s="1580"/>
      <c r="J156" s="1581"/>
    </row>
    <row r="157" spans="1:10" ht="20.25" customHeight="1">
      <c r="A157" s="1606">
        <v>12</v>
      </c>
      <c r="B157" s="1651" t="s">
        <v>1806</v>
      </c>
      <c r="C157" s="1577">
        <v>1953</v>
      </c>
      <c r="D157" s="1529" t="s">
        <v>1305</v>
      </c>
      <c r="E157" s="1603">
        <v>270000</v>
      </c>
      <c r="F157" s="1531">
        <v>0</v>
      </c>
      <c r="G157" s="1531">
        <v>0</v>
      </c>
      <c r="H157" s="1603">
        <f t="shared" si="2"/>
        <v>270000</v>
      </c>
      <c r="I157" s="1580"/>
      <c r="J157" s="1581"/>
    </row>
    <row r="158" spans="1:10" ht="20.25" customHeight="1">
      <c r="A158" s="1648">
        <v>13</v>
      </c>
      <c r="B158" s="1650" t="s">
        <v>1807</v>
      </c>
      <c r="C158" s="1577">
        <v>1969</v>
      </c>
      <c r="D158" s="1577" t="s">
        <v>1370</v>
      </c>
      <c r="E158" s="1603">
        <v>270000</v>
      </c>
      <c r="F158" s="1531">
        <v>0</v>
      </c>
      <c r="G158" s="1531">
        <v>0</v>
      </c>
      <c r="H158" s="1603">
        <f t="shared" si="2"/>
        <v>270000</v>
      </c>
      <c r="I158" s="1580"/>
      <c r="J158" s="1581"/>
    </row>
    <row r="159" spans="1:10" ht="20.25" customHeight="1">
      <c r="A159" s="1606">
        <v>14</v>
      </c>
      <c r="B159" s="1650" t="s">
        <v>1808</v>
      </c>
      <c r="C159" s="1577">
        <v>1950</v>
      </c>
      <c r="D159" s="1577" t="s">
        <v>1370</v>
      </c>
      <c r="E159" s="1603">
        <v>270000</v>
      </c>
      <c r="F159" s="1531">
        <v>0</v>
      </c>
      <c r="G159" s="1531">
        <v>0</v>
      </c>
      <c r="H159" s="1603">
        <f t="shared" si="2"/>
        <v>270000</v>
      </c>
      <c r="I159" s="1580"/>
      <c r="J159" s="1581"/>
    </row>
    <row r="160" spans="1:10" ht="20.25" customHeight="1">
      <c r="A160" s="1648">
        <v>15</v>
      </c>
      <c r="B160" s="1650" t="s">
        <v>1809</v>
      </c>
      <c r="C160" s="1577">
        <v>1968</v>
      </c>
      <c r="D160" s="1529" t="s">
        <v>1305</v>
      </c>
      <c r="E160" s="1603">
        <v>270000</v>
      </c>
      <c r="F160" s="1531">
        <v>0</v>
      </c>
      <c r="G160" s="1531">
        <v>0</v>
      </c>
      <c r="H160" s="1603">
        <f t="shared" si="2"/>
        <v>270000</v>
      </c>
      <c r="I160" s="1580"/>
      <c r="J160" s="1581"/>
    </row>
    <row r="161" spans="1:10" ht="20.25" customHeight="1">
      <c r="A161" s="1606">
        <v>16</v>
      </c>
      <c r="B161" s="1650" t="s">
        <v>1810</v>
      </c>
      <c r="C161" s="1577">
        <v>1958</v>
      </c>
      <c r="D161" s="1529" t="s">
        <v>1305</v>
      </c>
      <c r="E161" s="1603">
        <v>270000</v>
      </c>
      <c r="F161" s="1531">
        <v>0</v>
      </c>
      <c r="G161" s="1531">
        <v>0</v>
      </c>
      <c r="H161" s="1603">
        <f t="shared" si="2"/>
        <v>270000</v>
      </c>
      <c r="I161" s="1580"/>
      <c r="J161" s="1581"/>
    </row>
    <row r="162" spans="1:10" ht="20.25" customHeight="1">
      <c r="A162" s="1648">
        <v>17</v>
      </c>
      <c r="B162" s="1650" t="s">
        <v>1055</v>
      </c>
      <c r="C162" s="1577">
        <v>1959</v>
      </c>
      <c r="D162" s="1529" t="s">
        <v>1305</v>
      </c>
      <c r="E162" s="1603">
        <v>270000</v>
      </c>
      <c r="F162" s="1531">
        <v>0</v>
      </c>
      <c r="G162" s="1531">
        <v>0</v>
      </c>
      <c r="H162" s="1603">
        <f t="shared" si="2"/>
        <v>270000</v>
      </c>
      <c r="I162" s="1580"/>
      <c r="J162" s="1581"/>
    </row>
    <row r="163" spans="1:10" ht="20.25" customHeight="1">
      <c r="A163" s="1606">
        <v>18</v>
      </c>
      <c r="B163" s="1650" t="s">
        <v>1811</v>
      </c>
      <c r="C163" s="1577">
        <v>1972</v>
      </c>
      <c r="D163" s="1529" t="s">
        <v>1370</v>
      </c>
      <c r="E163" s="1603">
        <v>270000</v>
      </c>
      <c r="F163" s="1531">
        <v>0</v>
      </c>
      <c r="G163" s="1531">
        <v>0</v>
      </c>
      <c r="H163" s="1603">
        <f t="shared" si="2"/>
        <v>270000</v>
      </c>
      <c r="I163" s="1580"/>
      <c r="J163" s="1581"/>
    </row>
    <row r="164" spans="1:10" ht="20.25" customHeight="1">
      <c r="A164" s="1648">
        <v>19</v>
      </c>
      <c r="B164" s="1652" t="s">
        <v>1812</v>
      </c>
      <c r="C164" s="1586">
        <v>1954</v>
      </c>
      <c r="D164" s="1532" t="s">
        <v>1370</v>
      </c>
      <c r="E164" s="1603">
        <v>270000</v>
      </c>
      <c r="F164" s="1531">
        <v>0</v>
      </c>
      <c r="G164" s="1533">
        <v>0</v>
      </c>
      <c r="H164" s="1603">
        <f t="shared" si="2"/>
        <v>270000</v>
      </c>
      <c r="I164" s="1589"/>
      <c r="J164" s="1590"/>
    </row>
    <row r="165" spans="1:10" ht="20.25" customHeight="1">
      <c r="A165" s="1606">
        <v>20</v>
      </c>
      <c r="B165" s="1680" t="s">
        <v>2097</v>
      </c>
      <c r="C165" s="1681">
        <v>1935</v>
      </c>
      <c r="D165" s="955" t="s">
        <v>1305</v>
      </c>
      <c r="E165" s="1682">
        <v>270000</v>
      </c>
      <c r="F165" s="956">
        <v>0</v>
      </c>
      <c r="G165" s="949">
        <v>270000</v>
      </c>
      <c r="H165" s="950">
        <f t="shared" si="2"/>
        <v>540000</v>
      </c>
      <c r="I165" s="1563"/>
      <c r="J165" s="1564"/>
    </row>
    <row r="166" spans="1:10" ht="20.25" customHeight="1">
      <c r="A166" s="1648">
        <v>21</v>
      </c>
      <c r="B166" s="1680" t="s">
        <v>2166</v>
      </c>
      <c r="C166" s="1681">
        <v>1963</v>
      </c>
      <c r="D166" s="955" t="s">
        <v>1305</v>
      </c>
      <c r="E166" s="1682">
        <v>270000</v>
      </c>
      <c r="F166" s="956">
        <v>0</v>
      </c>
      <c r="G166" s="949">
        <v>270000</v>
      </c>
      <c r="H166" s="950">
        <f>G166+E166</f>
        <v>540000</v>
      </c>
      <c r="I166" s="1563"/>
      <c r="J166" s="1564"/>
    </row>
    <row r="167" spans="1:10" ht="20.25" customHeight="1">
      <c r="A167" s="1592"/>
      <c r="B167" s="1565" t="s">
        <v>1102</v>
      </c>
      <c r="C167" s="1565"/>
      <c r="D167" s="1594"/>
      <c r="E167" s="1653">
        <f>SUM(E146:E166)</f>
        <v>5670000</v>
      </c>
      <c r="F167" s="1654">
        <v>0</v>
      </c>
      <c r="G167" s="1654">
        <f>SUM(G165:G166)</f>
        <v>540000</v>
      </c>
      <c r="H167" s="1655">
        <f>SUM(E167:G167)</f>
        <v>6210000</v>
      </c>
      <c r="I167" s="1571"/>
      <c r="J167" s="190"/>
    </row>
    <row r="168" spans="1:10" ht="20.25" customHeight="1">
      <c r="A168" s="1656" t="s">
        <v>1831</v>
      </c>
      <c r="B168" s="1657" t="s">
        <v>1032</v>
      </c>
      <c r="C168" s="1657"/>
      <c r="D168" s="1657"/>
      <c r="E168" s="1657"/>
      <c r="F168" s="1657"/>
      <c r="G168" s="1657"/>
      <c r="H168" s="1657"/>
      <c r="I168" s="1657"/>
      <c r="J168" s="1657"/>
    </row>
    <row r="169" spans="1:10" ht="20.25" customHeight="1">
      <c r="A169" s="1658">
        <v>1</v>
      </c>
      <c r="B169" s="1659"/>
      <c r="C169" s="1660"/>
      <c r="D169" s="1661"/>
      <c r="E169" s="961"/>
      <c r="F169" s="1662"/>
      <c r="G169" s="1662"/>
      <c r="H169" s="1603"/>
      <c r="I169" s="1663"/>
      <c r="J169" s="1663"/>
    </row>
    <row r="170" spans="1:10" ht="20.25" customHeight="1">
      <c r="A170" s="1658">
        <v>2</v>
      </c>
      <c r="B170" s="1659"/>
      <c r="C170" s="1660"/>
      <c r="D170" s="1661"/>
      <c r="E170" s="961"/>
      <c r="F170" s="1662"/>
      <c r="G170" s="1625"/>
      <c r="H170" s="1603"/>
      <c r="I170" s="1663"/>
      <c r="J170" s="1663"/>
    </row>
    <row r="171" spans="1:10" ht="20.25" customHeight="1">
      <c r="A171" s="1609"/>
      <c r="B171" s="161" t="s">
        <v>1102</v>
      </c>
      <c r="C171" s="1664"/>
      <c r="D171" s="1665"/>
      <c r="E171" s="1666">
        <f>SUM(E169:E170)</f>
        <v>0</v>
      </c>
      <c r="F171" s="1666">
        <f>SUM(F169:F170)</f>
        <v>0</v>
      </c>
      <c r="G171" s="1666">
        <f>SUM(G169:G170)</f>
        <v>0</v>
      </c>
      <c r="H171" s="1666">
        <f>SUM(H169:H170)</f>
        <v>0</v>
      </c>
      <c r="I171" s="1667"/>
      <c r="J171" s="1618"/>
    </row>
    <row r="172" spans="1:10" ht="20.25" customHeight="1">
      <c r="A172" s="1668"/>
      <c r="B172" s="1610" t="s">
        <v>1040</v>
      </c>
      <c r="C172" s="1611"/>
      <c r="D172" s="1669"/>
      <c r="E172" s="1670">
        <f>E167+E144+E133+E128+E118+E107+E102+E86+E35+E28+E18+E12+E171</f>
        <v>52110000</v>
      </c>
      <c r="F172" s="1670">
        <f>F167+F144+F133+F128+F118+F107+F102+F86+F35+F28+F18+F12+F171</f>
        <v>0</v>
      </c>
      <c r="G172" s="1670">
        <f>G167+G144+G133+G128+G118+G107+G102+G86+G35+G28+G18+G12+G171</f>
        <v>540000</v>
      </c>
      <c r="H172" s="1670">
        <f>H167+H144+H133+H128+H118+H107+H102+H86+H35+H28+H18+H12+H171</f>
        <v>52650000</v>
      </c>
      <c r="I172" s="1617"/>
      <c r="J172" s="1618"/>
    </row>
    <row r="173" spans="1:10" ht="23.25" customHeight="1">
      <c r="A173" s="1671" t="s">
        <v>1079</v>
      </c>
      <c r="B173" s="1671"/>
      <c r="C173" s="1671"/>
      <c r="D173" s="1671"/>
      <c r="E173" s="1671"/>
      <c r="F173" s="1671"/>
      <c r="G173" s="1671"/>
      <c r="H173" s="1671"/>
      <c r="I173" s="1671"/>
      <c r="J173" s="1671"/>
    </row>
    <row r="174" spans="1:10" ht="16.5">
      <c r="A174" s="1672"/>
      <c r="B174" s="1672"/>
      <c r="C174" s="1672"/>
      <c r="D174" s="1672"/>
      <c r="E174" s="1673" t="s">
        <v>2167</v>
      </c>
      <c r="F174" s="1673"/>
      <c r="G174" s="1673"/>
      <c r="H174" s="1673"/>
      <c r="I174" s="1673"/>
      <c r="J174" s="1673"/>
    </row>
    <row r="175" spans="1:10" ht="16.5">
      <c r="A175" s="222"/>
      <c r="B175" s="222" t="s">
        <v>2211</v>
      </c>
      <c r="C175" s="222"/>
      <c r="D175" s="222"/>
      <c r="E175" s="1287" t="s">
        <v>436</v>
      </c>
      <c r="F175" s="1287"/>
      <c r="G175" s="1287" t="s">
        <v>435</v>
      </c>
      <c r="H175" s="1287"/>
      <c r="I175" s="1287"/>
      <c r="J175" s="1287"/>
    </row>
    <row r="176" spans="1:10" ht="16.5">
      <c r="A176" s="222"/>
      <c r="B176" s="222"/>
      <c r="C176" s="222"/>
      <c r="D176" s="222"/>
      <c r="E176" s="222"/>
      <c r="F176" s="1158"/>
      <c r="G176" s="1158"/>
      <c r="H176" s="222"/>
      <c r="I176" s="222"/>
      <c r="J176" s="222"/>
    </row>
    <row r="177" spans="1:10" ht="16.5">
      <c r="A177" s="222"/>
      <c r="B177" s="222"/>
      <c r="C177" s="222"/>
      <c r="D177" s="222"/>
      <c r="E177" s="222"/>
      <c r="F177" s="1158"/>
      <c r="G177" s="1158"/>
      <c r="H177" s="222"/>
      <c r="I177" s="222"/>
      <c r="J177" s="222"/>
    </row>
    <row r="178" spans="1:10" ht="16.5">
      <c r="A178" s="222"/>
      <c r="B178" s="222"/>
      <c r="C178" s="222"/>
      <c r="D178" s="222"/>
      <c r="E178" s="222"/>
      <c r="F178" s="1158"/>
      <c r="G178" s="1158"/>
      <c r="H178" s="222"/>
      <c r="I178" s="222"/>
      <c r="J178" s="222"/>
    </row>
    <row r="179" spans="1:10" ht="16.5">
      <c r="A179" s="222"/>
      <c r="B179" s="1674" t="s">
        <v>749</v>
      </c>
      <c r="C179" s="1674"/>
      <c r="D179" s="222"/>
      <c r="E179" s="1674" t="s">
        <v>750</v>
      </c>
      <c r="F179" s="1674"/>
      <c r="G179" s="1674"/>
      <c r="H179" s="222"/>
      <c r="I179" s="222"/>
      <c r="J179" s="222"/>
    </row>
    <row r="180" spans="1:10" ht="16.5">
      <c r="A180" s="222"/>
      <c r="B180" s="222"/>
      <c r="C180" s="222"/>
      <c r="D180" s="222"/>
      <c r="E180" s="1675"/>
      <c r="F180" s="1158"/>
      <c r="G180" s="1158"/>
      <c r="H180" s="222"/>
      <c r="I180" s="222"/>
      <c r="J180" s="222"/>
    </row>
    <row r="181" spans="1:10" ht="16.5">
      <c r="A181" s="222"/>
      <c r="B181" s="1287" t="s">
        <v>415</v>
      </c>
      <c r="C181" s="1287"/>
      <c r="D181" s="1287"/>
      <c r="E181" s="1287"/>
      <c r="F181" s="1287"/>
      <c r="G181" s="1287"/>
      <c r="H181" s="1287"/>
      <c r="I181" s="222"/>
      <c r="J181" s="222"/>
    </row>
    <row r="182" spans="1:10" ht="16.5">
      <c r="A182" s="222"/>
      <c r="B182" s="222" t="s">
        <v>414</v>
      </c>
      <c r="C182" s="1287" t="s">
        <v>307</v>
      </c>
      <c r="D182" s="1287"/>
      <c r="E182" s="1287"/>
      <c r="F182" s="1287"/>
      <c r="G182" s="1287"/>
      <c r="H182" s="1287"/>
      <c r="I182" s="222"/>
      <c r="J182" s="222"/>
    </row>
    <row r="183" spans="1:10" ht="16.5">
      <c r="A183" s="1672"/>
      <c r="B183" s="1672"/>
      <c r="C183" s="1672"/>
      <c r="D183" s="1672"/>
      <c r="E183" s="1672"/>
      <c r="F183" s="1676"/>
      <c r="G183" s="1676"/>
      <c r="H183" s="1672"/>
      <c r="I183" s="1672"/>
      <c r="J183" s="1672"/>
    </row>
    <row r="184" spans="1:10" ht="16.5">
      <c r="A184" s="1672"/>
      <c r="B184" s="1672"/>
      <c r="C184" s="1672"/>
      <c r="D184" s="1672"/>
      <c r="E184" s="1672"/>
      <c r="F184" s="1676"/>
      <c r="G184" s="1676"/>
      <c r="H184" s="1672"/>
      <c r="I184" s="1672"/>
      <c r="J184" s="1672"/>
    </row>
    <row r="185" spans="1:10" ht="16.5">
      <c r="A185" s="1672"/>
      <c r="B185" s="1672"/>
      <c r="C185" s="1672"/>
      <c r="D185" s="1672"/>
      <c r="E185" s="1672"/>
      <c r="F185" s="1676"/>
      <c r="G185" s="1676"/>
      <c r="H185" s="1672"/>
      <c r="I185" s="1672"/>
      <c r="J185" s="1672"/>
    </row>
    <row r="186" spans="1:10" ht="16.5">
      <c r="A186" s="1672"/>
      <c r="B186" s="1672"/>
      <c r="C186" s="1672"/>
      <c r="D186" s="1672"/>
      <c r="E186" s="1672"/>
      <c r="F186" s="1676"/>
      <c r="G186" s="1676"/>
      <c r="H186" s="1672"/>
      <c r="I186" s="1672"/>
      <c r="J186" s="1672"/>
    </row>
    <row r="187" spans="1:10" ht="16.5">
      <c r="A187" s="1672"/>
      <c r="B187" s="1672"/>
      <c r="C187" s="1672"/>
      <c r="D187" s="1672"/>
      <c r="E187" s="1672"/>
      <c r="F187" s="1676"/>
      <c r="G187" s="1676"/>
      <c r="H187" s="1672"/>
      <c r="I187" s="1672"/>
      <c r="J187" s="1672"/>
    </row>
    <row r="188" spans="1:10" ht="16.5">
      <c r="A188" s="1672"/>
      <c r="B188" s="1672"/>
      <c r="C188" s="1672"/>
      <c r="D188" s="1672"/>
      <c r="E188" s="1672"/>
      <c r="F188" s="1676"/>
      <c r="G188" s="1676"/>
      <c r="H188" s="1672"/>
      <c r="I188" s="1672"/>
      <c r="J188" s="1672"/>
    </row>
  </sheetData>
  <mergeCells count="38">
    <mergeCell ref="B179:C179"/>
    <mergeCell ref="E179:G179"/>
    <mergeCell ref="B181:H181"/>
    <mergeCell ref="C182:H182"/>
    <mergeCell ref="A173:J173"/>
    <mergeCell ref="E174:J174"/>
    <mergeCell ref="E175:F175"/>
    <mergeCell ref="G175:J175"/>
    <mergeCell ref="B169:D169"/>
    <mergeCell ref="B170:D170"/>
    <mergeCell ref="B134:J134"/>
    <mergeCell ref="B145:J145"/>
    <mergeCell ref="B168:J168"/>
    <mergeCell ref="B103:J103"/>
    <mergeCell ref="B108:J108"/>
    <mergeCell ref="B119:J119"/>
    <mergeCell ref="B129:J129"/>
    <mergeCell ref="B19:J19"/>
    <mergeCell ref="A29:J29"/>
    <mergeCell ref="B87:J87"/>
    <mergeCell ref="A36:E36"/>
    <mergeCell ref="I6:I8"/>
    <mergeCell ref="J6:J8"/>
    <mergeCell ref="B9:J9"/>
    <mergeCell ref="B6:B8"/>
    <mergeCell ref="C6:C8"/>
    <mergeCell ref="D6:D8"/>
    <mergeCell ref="E6:E8"/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2"/>
  <sheetViews>
    <sheetView tabSelected="1" workbookViewId="0" topLeftCell="A379">
      <selection activeCell="B394" sqref="B394:I394"/>
    </sheetView>
  </sheetViews>
  <sheetFormatPr defaultColWidth="9.00390625" defaultRowHeight="21" customHeight="1"/>
  <cols>
    <col min="1" max="1" width="4.25390625" style="7" customWidth="1"/>
    <col min="2" max="2" width="19.75390625" style="7" customWidth="1"/>
    <col min="3" max="3" width="6.125" style="524" customWidth="1"/>
    <col min="4" max="4" width="10.625" style="7" customWidth="1"/>
    <col min="5" max="5" width="10.50390625" style="7" customWidth="1"/>
    <col min="6" max="6" width="6.375" style="7" customWidth="1"/>
    <col min="7" max="7" width="7.875" style="7" customWidth="1"/>
    <col min="8" max="8" width="11.125" style="7" customWidth="1"/>
    <col min="9" max="9" width="8.00390625" style="7" customWidth="1"/>
    <col min="10" max="10" width="10.00390625" style="525" customWidth="1"/>
    <col min="11" max="16384" width="9.00390625" style="7" customWidth="1"/>
  </cols>
  <sheetData>
    <row r="1" spans="1:10" s="261" customFormat="1" ht="21" customHeight="1">
      <c r="A1" s="152" t="s">
        <v>2022</v>
      </c>
      <c r="B1" s="152"/>
      <c r="C1" s="32"/>
      <c r="D1" s="48"/>
      <c r="E1" s="49"/>
      <c r="F1" s="32"/>
      <c r="G1" s="32"/>
      <c r="H1" s="49"/>
      <c r="I1" s="32"/>
      <c r="J1" s="49"/>
    </row>
    <row r="2" spans="1:10" s="261" customFormat="1" ht="21" customHeight="1">
      <c r="A2" s="1160" t="s">
        <v>475</v>
      </c>
      <c r="B2" s="1160"/>
      <c r="C2" s="42"/>
      <c r="D2" s="48"/>
      <c r="E2" s="50"/>
      <c r="F2" s="42"/>
      <c r="G2" s="42"/>
      <c r="H2" s="50"/>
      <c r="I2" s="42"/>
      <c r="J2" s="50"/>
    </row>
    <row r="3" spans="1:10" s="261" customFormat="1" ht="21" customHeight="1">
      <c r="A3" s="32"/>
      <c r="B3" s="1239" t="s">
        <v>1135</v>
      </c>
      <c r="C3" s="1239"/>
      <c r="D3" s="1239"/>
      <c r="E3" s="1239"/>
      <c r="F3" s="1239"/>
      <c r="G3" s="1239"/>
      <c r="H3" s="1239"/>
      <c r="I3" s="1239"/>
      <c r="J3" s="1239"/>
    </row>
    <row r="4" spans="1:10" s="261" customFormat="1" ht="21" customHeight="1">
      <c r="A4" s="1214" t="s">
        <v>441</v>
      </c>
      <c r="B4" s="1214"/>
      <c r="C4" s="1214"/>
      <c r="D4" s="1214"/>
      <c r="E4" s="1214"/>
      <c r="F4" s="1214"/>
      <c r="G4" s="1214"/>
      <c r="H4" s="1214"/>
      <c r="I4" s="43"/>
      <c r="J4" s="51"/>
    </row>
    <row r="5" spans="1:10" s="261" customFormat="1" ht="21" customHeight="1">
      <c r="A5" s="1187" t="s">
        <v>1046</v>
      </c>
      <c r="B5" s="1187"/>
      <c r="C5" s="225"/>
      <c r="D5" s="44"/>
      <c r="E5" s="386"/>
      <c r="F5" s="387"/>
      <c r="G5" s="388"/>
      <c r="H5" s="386"/>
      <c r="I5" s="42"/>
      <c r="J5" s="50"/>
    </row>
    <row r="6" spans="1:10" s="261" customFormat="1" ht="21" customHeight="1">
      <c r="A6" s="1152" t="s">
        <v>1035</v>
      </c>
      <c r="B6" s="1152" t="s">
        <v>1136</v>
      </c>
      <c r="C6" s="1152" t="s">
        <v>1137</v>
      </c>
      <c r="D6" s="1152" t="s">
        <v>1045</v>
      </c>
      <c r="E6" s="1152" t="s">
        <v>1138</v>
      </c>
      <c r="F6" s="1152" t="s">
        <v>1139</v>
      </c>
      <c r="G6" s="1152"/>
      <c r="H6" s="1152" t="s">
        <v>1140</v>
      </c>
      <c r="I6" s="999" t="s">
        <v>1141</v>
      </c>
      <c r="J6" s="1240" t="s">
        <v>429</v>
      </c>
    </row>
    <row r="7" spans="1:10" s="261" customFormat="1" ht="21" customHeight="1">
      <c r="A7" s="1152"/>
      <c r="B7" s="1152"/>
      <c r="C7" s="1152"/>
      <c r="D7" s="1152"/>
      <c r="E7" s="1152"/>
      <c r="F7" s="498" t="s">
        <v>1142</v>
      </c>
      <c r="G7" s="23" t="s">
        <v>1143</v>
      </c>
      <c r="H7" s="1152"/>
      <c r="I7" s="999"/>
      <c r="J7" s="1241"/>
    </row>
    <row r="8" spans="1:10" s="261" customFormat="1" ht="21" customHeight="1">
      <c r="A8" s="1233" t="s">
        <v>1706</v>
      </c>
      <c r="B8" s="1234"/>
      <c r="C8" s="1234"/>
      <c r="D8" s="1234"/>
      <c r="E8" s="1234"/>
      <c r="F8" s="1234"/>
      <c r="G8" s="1234"/>
      <c r="H8" s="1234"/>
      <c r="I8" s="1234"/>
      <c r="J8" s="1235"/>
    </row>
    <row r="9" spans="1:10" s="173" customFormat="1" ht="21" customHeight="1">
      <c r="A9" s="795">
        <v>1</v>
      </c>
      <c r="B9" s="798" t="s">
        <v>1707</v>
      </c>
      <c r="C9" s="798">
        <v>2004</v>
      </c>
      <c r="D9" s="798" t="s">
        <v>1147</v>
      </c>
      <c r="E9" s="799">
        <v>405000</v>
      </c>
      <c r="F9" s="800"/>
      <c r="G9" s="800"/>
      <c r="H9" s="799">
        <f>E9+G9</f>
        <v>405000</v>
      </c>
      <c r="I9" s="796"/>
      <c r="J9" s="796"/>
    </row>
    <row r="10" spans="1:10" s="173" customFormat="1" ht="21" customHeight="1">
      <c r="A10" s="795">
        <v>2</v>
      </c>
      <c r="B10" s="800" t="s">
        <v>1708</v>
      </c>
      <c r="C10" s="800">
        <v>2005</v>
      </c>
      <c r="D10" s="800" t="s">
        <v>1148</v>
      </c>
      <c r="E10" s="799">
        <v>405000</v>
      </c>
      <c r="F10" s="800"/>
      <c r="G10" s="800"/>
      <c r="H10" s="799">
        <f>E10+G10</f>
        <v>405000</v>
      </c>
      <c r="I10" s="797"/>
      <c r="J10" s="796"/>
    </row>
    <row r="11" spans="1:10" s="261" customFormat="1" ht="21" customHeight="1">
      <c r="A11" s="1227" t="s">
        <v>1040</v>
      </c>
      <c r="B11" s="1231"/>
      <c r="C11" s="1231"/>
      <c r="D11" s="1232"/>
      <c r="E11" s="9">
        <f>SUM(E9:E10)</f>
        <v>810000</v>
      </c>
      <c r="F11" s="499"/>
      <c r="G11" s="499"/>
      <c r="H11" s="9">
        <f>SUM(H9:H10)</f>
        <v>810000</v>
      </c>
      <c r="I11" s="499"/>
      <c r="J11" s="499"/>
    </row>
    <row r="12" spans="1:10" s="261" customFormat="1" ht="21" customHeight="1">
      <c r="A12" s="1233" t="s">
        <v>1144</v>
      </c>
      <c r="B12" s="1234"/>
      <c r="C12" s="1234"/>
      <c r="D12" s="1234"/>
      <c r="E12" s="1234"/>
      <c r="F12" s="1234"/>
      <c r="G12" s="1234"/>
      <c r="H12" s="1234"/>
      <c r="I12" s="1234"/>
      <c r="J12" s="1235"/>
    </row>
    <row r="13" spans="1:10" s="261" customFormat="1" ht="21" customHeight="1">
      <c r="A13" s="1">
        <v>1</v>
      </c>
      <c r="B13" s="3" t="s">
        <v>2650</v>
      </c>
      <c r="C13" s="228">
        <v>1943</v>
      </c>
      <c r="D13" s="3" t="s">
        <v>1148</v>
      </c>
      <c r="E13" s="22">
        <v>405000</v>
      </c>
      <c r="F13" s="10"/>
      <c r="G13" s="25"/>
      <c r="H13" s="41">
        <v>405000</v>
      </c>
      <c r="I13" s="36"/>
      <c r="J13" s="272"/>
    </row>
    <row r="14" spans="1:10" s="261" customFormat="1" ht="21" customHeight="1">
      <c r="A14" s="1227" t="s">
        <v>1040</v>
      </c>
      <c r="B14" s="1231"/>
      <c r="C14" s="1231"/>
      <c r="D14" s="1232"/>
      <c r="E14" s="9">
        <f>SUM(E13:E13)</f>
        <v>405000</v>
      </c>
      <c r="F14" s="34"/>
      <c r="G14" s="33"/>
      <c r="H14" s="8">
        <f>SUM(H13:H13)</f>
        <v>405000</v>
      </c>
      <c r="I14" s="24"/>
      <c r="J14" s="272"/>
    </row>
    <row r="15" spans="1:10" s="261" customFormat="1" ht="21" customHeight="1">
      <c r="A15" s="1236" t="s">
        <v>1154</v>
      </c>
      <c r="B15" s="1237"/>
      <c r="C15" s="1237"/>
      <c r="D15" s="1237"/>
      <c r="E15" s="1237"/>
      <c r="F15" s="1237"/>
      <c r="G15" s="1237"/>
      <c r="H15" s="1238"/>
      <c r="I15" s="385"/>
      <c r="J15" s="272"/>
    </row>
    <row r="16" spans="1:10" s="261" customFormat="1" ht="21" customHeight="1">
      <c r="A16" s="1">
        <v>1</v>
      </c>
      <c r="B16" s="1" t="s">
        <v>1155</v>
      </c>
      <c r="C16" s="227">
        <v>1978</v>
      </c>
      <c r="D16" s="1" t="s">
        <v>1156</v>
      </c>
      <c r="E16" s="22">
        <v>270000</v>
      </c>
      <c r="F16" s="22"/>
      <c r="G16" s="22"/>
      <c r="H16" s="22">
        <v>270000</v>
      </c>
      <c r="I16" s="37"/>
      <c r="J16" s="272"/>
    </row>
    <row r="17" spans="1:10" s="261" customFormat="1" ht="21" customHeight="1">
      <c r="A17" s="1">
        <v>2</v>
      </c>
      <c r="B17" s="1" t="s">
        <v>1157</v>
      </c>
      <c r="C17" s="227">
        <v>1966</v>
      </c>
      <c r="D17" s="1" t="s">
        <v>1433</v>
      </c>
      <c r="E17" s="22">
        <v>270000</v>
      </c>
      <c r="F17" s="22"/>
      <c r="G17" s="22"/>
      <c r="H17" s="22">
        <v>270000</v>
      </c>
      <c r="I17" s="37"/>
      <c r="J17" s="272"/>
    </row>
    <row r="18" spans="1:10" s="261" customFormat="1" ht="21" customHeight="1">
      <c r="A18" s="1">
        <v>3</v>
      </c>
      <c r="B18" s="263" t="s">
        <v>687</v>
      </c>
      <c r="C18" s="227">
        <v>1963</v>
      </c>
      <c r="D18" s="264" t="s">
        <v>58</v>
      </c>
      <c r="E18" s="22">
        <v>270000</v>
      </c>
      <c r="F18" s="22"/>
      <c r="G18" s="22"/>
      <c r="H18" s="22">
        <f>E18+G18</f>
        <v>270000</v>
      </c>
      <c r="I18" s="160"/>
      <c r="J18" s="271"/>
    </row>
    <row r="19" spans="1:10" s="261" customFormat="1" ht="21" customHeight="1">
      <c r="A19" s="1227" t="s">
        <v>1040</v>
      </c>
      <c r="B19" s="1222"/>
      <c r="C19" s="1222"/>
      <c r="D19" s="1223"/>
      <c r="E19" s="9">
        <f>SUM(E16:E18)</f>
        <v>810000</v>
      </c>
      <c r="F19" s="9"/>
      <c r="G19" s="9"/>
      <c r="H19" s="9">
        <f>SUM(H16:H18)</f>
        <v>810000</v>
      </c>
      <c r="I19" s="24"/>
      <c r="J19" s="272"/>
    </row>
    <row r="20" spans="1:10" s="261" customFormat="1" ht="21" customHeight="1">
      <c r="A20" s="1224" t="s">
        <v>1158</v>
      </c>
      <c r="B20" s="1225"/>
      <c r="C20" s="1225"/>
      <c r="D20" s="1225"/>
      <c r="E20" s="1225"/>
      <c r="F20" s="1225"/>
      <c r="G20" s="1225"/>
      <c r="H20" s="1225"/>
      <c r="I20" s="1225"/>
      <c r="J20" s="1226"/>
    </row>
    <row r="21" spans="1:10" ht="21" customHeight="1">
      <c r="A21" s="1">
        <v>1</v>
      </c>
      <c r="B21" s="1" t="s">
        <v>1159</v>
      </c>
      <c r="C21" s="227">
        <v>1973</v>
      </c>
      <c r="D21" s="1" t="s">
        <v>1160</v>
      </c>
      <c r="E21" s="22">
        <v>540000</v>
      </c>
      <c r="F21" s="22"/>
      <c r="G21" s="22"/>
      <c r="H21" s="22">
        <v>540000</v>
      </c>
      <c r="I21" s="31"/>
      <c r="J21" s="272"/>
    </row>
    <row r="22" spans="1:10" ht="21" customHeight="1">
      <c r="A22" s="1">
        <v>2</v>
      </c>
      <c r="B22" s="1" t="s">
        <v>1161</v>
      </c>
      <c r="C22" s="227">
        <v>1972</v>
      </c>
      <c r="D22" s="1" t="s">
        <v>1162</v>
      </c>
      <c r="E22" s="22">
        <v>540000</v>
      </c>
      <c r="F22" s="22"/>
      <c r="G22" s="22"/>
      <c r="H22" s="22">
        <v>540000</v>
      </c>
      <c r="I22" s="31"/>
      <c r="J22" s="272"/>
    </row>
    <row r="23" spans="1:10" ht="21" customHeight="1">
      <c r="A23" s="1">
        <v>3</v>
      </c>
      <c r="B23" s="3" t="s">
        <v>2589</v>
      </c>
      <c r="C23" s="228">
        <v>1965</v>
      </c>
      <c r="D23" s="3" t="s">
        <v>1147</v>
      </c>
      <c r="E23" s="22">
        <v>540000</v>
      </c>
      <c r="F23" s="22"/>
      <c r="G23" s="22"/>
      <c r="H23" s="22">
        <v>540000</v>
      </c>
      <c r="I23" s="37"/>
      <c r="J23" s="272"/>
    </row>
    <row r="24" spans="1:10" ht="21" customHeight="1">
      <c r="A24" s="1">
        <v>4</v>
      </c>
      <c r="B24" s="1" t="s">
        <v>878</v>
      </c>
      <c r="C24" s="227">
        <v>1983</v>
      </c>
      <c r="D24" s="1" t="s">
        <v>1323</v>
      </c>
      <c r="E24" s="22">
        <v>540000</v>
      </c>
      <c r="F24" s="154"/>
      <c r="G24" s="22"/>
      <c r="H24" s="22">
        <v>540000</v>
      </c>
      <c r="I24" s="36"/>
      <c r="J24" s="272"/>
    </row>
    <row r="25" spans="1:10" ht="21" customHeight="1">
      <c r="A25" s="1">
        <v>5</v>
      </c>
      <c r="B25" s="263" t="s">
        <v>59</v>
      </c>
      <c r="C25" s="227">
        <v>1985</v>
      </c>
      <c r="D25" s="264" t="s">
        <v>1145</v>
      </c>
      <c r="E25" s="22">
        <v>540000</v>
      </c>
      <c r="F25" s="154"/>
      <c r="G25" s="22"/>
      <c r="H25" s="22">
        <v>540000</v>
      </c>
      <c r="I25" s="36"/>
      <c r="J25" s="272"/>
    </row>
    <row r="26" spans="1:10" ht="21" customHeight="1">
      <c r="A26" s="1">
        <v>6</v>
      </c>
      <c r="B26" s="263" t="s">
        <v>2235</v>
      </c>
      <c r="C26" s="227">
        <v>1985</v>
      </c>
      <c r="D26" s="264" t="s">
        <v>1145</v>
      </c>
      <c r="E26" s="22">
        <v>540000</v>
      </c>
      <c r="F26" s="154"/>
      <c r="G26" s="22"/>
      <c r="H26" s="22">
        <v>540000</v>
      </c>
      <c r="I26" s="160"/>
      <c r="J26" s="271"/>
    </row>
    <row r="27" spans="1:10" ht="21" customHeight="1">
      <c r="A27" s="1227" t="s">
        <v>1040</v>
      </c>
      <c r="B27" s="1222"/>
      <c r="C27" s="1222"/>
      <c r="D27" s="1223"/>
      <c r="E27" s="9">
        <f>SUM(E21:E26)</f>
        <v>3240000</v>
      </c>
      <c r="F27" s="9"/>
      <c r="G27" s="9"/>
      <c r="H27" s="9">
        <f>E27+G27</f>
        <v>3240000</v>
      </c>
      <c r="I27" s="24"/>
      <c r="J27" s="272"/>
    </row>
    <row r="28" spans="1:10" ht="21" customHeight="1">
      <c r="A28" s="24"/>
      <c r="B28" s="1228" t="s">
        <v>1573</v>
      </c>
      <c r="C28" s="1229"/>
      <c r="D28" s="1229"/>
      <c r="E28" s="1229"/>
      <c r="F28" s="1229"/>
      <c r="G28" s="1229"/>
      <c r="H28" s="1229"/>
      <c r="I28" s="1229"/>
      <c r="J28" s="1230"/>
    </row>
    <row r="29" spans="1:10" ht="21" customHeight="1">
      <c r="A29" s="2">
        <v>1</v>
      </c>
      <c r="B29" s="2" t="s">
        <v>1163</v>
      </c>
      <c r="C29" s="226">
        <v>1951</v>
      </c>
      <c r="D29" s="2" t="s">
        <v>1145</v>
      </c>
      <c r="E29" s="41">
        <v>405000</v>
      </c>
      <c r="F29" s="2"/>
      <c r="G29" s="2"/>
      <c r="H29" s="41">
        <v>405000</v>
      </c>
      <c r="I29" s="36"/>
      <c r="J29" s="272"/>
    </row>
    <row r="30" spans="1:10" ht="21" customHeight="1">
      <c r="A30" s="1">
        <v>2</v>
      </c>
      <c r="B30" s="1" t="s">
        <v>1164</v>
      </c>
      <c r="C30" s="227">
        <v>1937</v>
      </c>
      <c r="D30" s="1" t="s">
        <v>1162</v>
      </c>
      <c r="E30" s="41">
        <v>405000</v>
      </c>
      <c r="F30" s="1"/>
      <c r="G30" s="1"/>
      <c r="H30" s="41">
        <v>405000</v>
      </c>
      <c r="I30" s="37"/>
      <c r="J30" s="272"/>
    </row>
    <row r="31" spans="1:10" ht="21" customHeight="1">
      <c r="A31" s="2">
        <v>3</v>
      </c>
      <c r="B31" s="1" t="s">
        <v>1165</v>
      </c>
      <c r="C31" s="227">
        <v>1941</v>
      </c>
      <c r="D31" s="1" t="s">
        <v>1162</v>
      </c>
      <c r="E31" s="41">
        <v>405000</v>
      </c>
      <c r="F31" s="1"/>
      <c r="G31" s="1"/>
      <c r="H31" s="41">
        <v>405000</v>
      </c>
      <c r="I31" s="37"/>
      <c r="J31" s="272"/>
    </row>
    <row r="32" spans="1:10" ht="21" customHeight="1">
      <c r="A32" s="1">
        <v>4</v>
      </c>
      <c r="B32" s="1" t="s">
        <v>1166</v>
      </c>
      <c r="C32" s="227">
        <v>1942</v>
      </c>
      <c r="D32" s="1" t="s">
        <v>1162</v>
      </c>
      <c r="E32" s="41">
        <v>405000</v>
      </c>
      <c r="F32" s="1"/>
      <c r="G32" s="1"/>
      <c r="H32" s="41">
        <v>405000</v>
      </c>
      <c r="I32" s="37"/>
      <c r="J32" s="272"/>
    </row>
    <row r="33" spans="1:10" ht="21" customHeight="1">
      <c r="A33" s="2">
        <v>5</v>
      </c>
      <c r="B33" s="1" t="s">
        <v>1167</v>
      </c>
      <c r="C33" s="227">
        <v>1947</v>
      </c>
      <c r="D33" s="1" t="s">
        <v>1162</v>
      </c>
      <c r="E33" s="41">
        <v>405000</v>
      </c>
      <c r="F33" s="1"/>
      <c r="G33" s="1"/>
      <c r="H33" s="41">
        <v>405000</v>
      </c>
      <c r="I33" s="37"/>
      <c r="J33" s="272"/>
    </row>
    <row r="34" spans="1:10" ht="21" customHeight="1">
      <c r="A34" s="1">
        <v>6</v>
      </c>
      <c r="B34" s="1" t="s">
        <v>1168</v>
      </c>
      <c r="C34" s="227">
        <v>1946</v>
      </c>
      <c r="D34" s="1" t="s">
        <v>1156</v>
      </c>
      <c r="E34" s="41">
        <v>405000</v>
      </c>
      <c r="F34" s="1"/>
      <c r="G34" s="1"/>
      <c r="H34" s="41">
        <v>405000</v>
      </c>
      <c r="I34" s="37"/>
      <c r="J34" s="272"/>
    </row>
    <row r="35" spans="1:10" ht="21" customHeight="1">
      <c r="A35" s="2">
        <v>7</v>
      </c>
      <c r="B35" s="1" t="s">
        <v>1169</v>
      </c>
      <c r="C35" s="227">
        <v>1950</v>
      </c>
      <c r="D35" s="1" t="s">
        <v>1156</v>
      </c>
      <c r="E35" s="41">
        <v>405000</v>
      </c>
      <c r="F35" s="1"/>
      <c r="G35" s="1"/>
      <c r="H35" s="41">
        <v>405000</v>
      </c>
      <c r="I35" s="37"/>
      <c r="J35" s="272"/>
    </row>
    <row r="36" spans="1:10" ht="21" customHeight="1">
      <c r="A36" s="1">
        <v>8</v>
      </c>
      <c r="B36" s="1" t="s">
        <v>1170</v>
      </c>
      <c r="C36" s="227">
        <v>1945</v>
      </c>
      <c r="D36" s="1" t="s">
        <v>1431</v>
      </c>
      <c r="E36" s="41">
        <v>405000</v>
      </c>
      <c r="F36" s="1"/>
      <c r="G36" s="1"/>
      <c r="H36" s="41">
        <v>405000</v>
      </c>
      <c r="I36" s="37"/>
      <c r="J36" s="272"/>
    </row>
    <row r="37" spans="1:10" ht="21" customHeight="1">
      <c r="A37" s="2">
        <v>9</v>
      </c>
      <c r="B37" s="1" t="s">
        <v>1171</v>
      </c>
      <c r="C37" s="227">
        <v>1950</v>
      </c>
      <c r="D37" s="1" t="s">
        <v>1431</v>
      </c>
      <c r="E37" s="41">
        <v>405000</v>
      </c>
      <c r="F37" s="1"/>
      <c r="G37" s="1"/>
      <c r="H37" s="41">
        <v>405000</v>
      </c>
      <c r="I37" s="37"/>
      <c r="J37" s="272"/>
    </row>
    <row r="38" spans="1:10" ht="21" customHeight="1">
      <c r="A38" s="1">
        <v>10</v>
      </c>
      <c r="B38" s="1" t="s">
        <v>1172</v>
      </c>
      <c r="C38" s="227">
        <v>1952</v>
      </c>
      <c r="D38" s="1" t="s">
        <v>1431</v>
      </c>
      <c r="E38" s="41">
        <v>405000</v>
      </c>
      <c r="F38" s="1"/>
      <c r="G38" s="1"/>
      <c r="H38" s="41">
        <v>405000</v>
      </c>
      <c r="I38" s="37"/>
      <c r="J38" s="272"/>
    </row>
    <row r="39" spans="1:10" ht="21" customHeight="1">
      <c r="A39" s="2">
        <v>11</v>
      </c>
      <c r="B39" s="1" t="s">
        <v>1173</v>
      </c>
      <c r="C39" s="227">
        <v>1941</v>
      </c>
      <c r="D39" s="1" t="s">
        <v>1431</v>
      </c>
      <c r="E39" s="41">
        <v>405000</v>
      </c>
      <c r="F39" s="1"/>
      <c r="G39" s="1"/>
      <c r="H39" s="41">
        <v>405000</v>
      </c>
      <c r="I39" s="37"/>
      <c r="J39" s="272"/>
    </row>
    <row r="40" spans="1:10" ht="21" customHeight="1">
      <c r="A40" s="1">
        <v>12</v>
      </c>
      <c r="B40" s="1" t="s">
        <v>1174</v>
      </c>
      <c r="C40" s="227">
        <v>1946</v>
      </c>
      <c r="D40" s="1" t="s">
        <v>1431</v>
      </c>
      <c r="E40" s="41">
        <v>405000</v>
      </c>
      <c r="F40" s="1"/>
      <c r="G40" s="1"/>
      <c r="H40" s="41">
        <v>405000</v>
      </c>
      <c r="I40" s="37"/>
      <c r="J40" s="272"/>
    </row>
    <row r="41" spans="1:10" ht="21" customHeight="1">
      <c r="A41" s="2">
        <v>13</v>
      </c>
      <c r="B41" s="1" t="s">
        <v>1175</v>
      </c>
      <c r="C41" s="227">
        <v>1943</v>
      </c>
      <c r="D41" s="1" t="s">
        <v>1433</v>
      </c>
      <c r="E41" s="41">
        <v>405000</v>
      </c>
      <c r="F41" s="1"/>
      <c r="G41" s="1"/>
      <c r="H41" s="41">
        <v>405000</v>
      </c>
      <c r="I41" s="37"/>
      <c r="J41" s="272"/>
    </row>
    <row r="42" spans="1:10" ht="21" customHeight="1">
      <c r="A42" s="1">
        <v>14</v>
      </c>
      <c r="B42" s="1" t="s">
        <v>1176</v>
      </c>
      <c r="C42" s="227">
        <v>1932</v>
      </c>
      <c r="D42" s="1" t="s">
        <v>1433</v>
      </c>
      <c r="E42" s="41">
        <v>405000</v>
      </c>
      <c r="F42" s="1"/>
      <c r="G42" s="1"/>
      <c r="H42" s="41">
        <v>405000</v>
      </c>
      <c r="I42" s="37"/>
      <c r="J42" s="272"/>
    </row>
    <row r="43" spans="1:10" ht="21" customHeight="1">
      <c r="A43" s="2">
        <v>15</v>
      </c>
      <c r="B43" s="1" t="s">
        <v>1177</v>
      </c>
      <c r="C43" s="227">
        <v>1940</v>
      </c>
      <c r="D43" s="1" t="s">
        <v>1433</v>
      </c>
      <c r="E43" s="41">
        <v>405000</v>
      </c>
      <c r="F43" s="1"/>
      <c r="G43" s="1"/>
      <c r="H43" s="41">
        <v>405000</v>
      </c>
      <c r="I43" s="37"/>
      <c r="J43" s="272"/>
    </row>
    <row r="44" spans="1:10" ht="21" customHeight="1">
      <c r="A44" s="1">
        <v>16</v>
      </c>
      <c r="B44" s="1" t="s">
        <v>1173</v>
      </c>
      <c r="C44" s="227">
        <v>1944</v>
      </c>
      <c r="D44" s="1" t="s">
        <v>1433</v>
      </c>
      <c r="E44" s="41">
        <v>405000</v>
      </c>
      <c r="F44" s="1"/>
      <c r="G44" s="1"/>
      <c r="H44" s="41">
        <v>405000</v>
      </c>
      <c r="I44" s="500"/>
      <c r="J44" s="272"/>
    </row>
    <row r="45" spans="1:10" ht="21" customHeight="1">
      <c r="A45" s="2">
        <v>17</v>
      </c>
      <c r="B45" s="1" t="s">
        <v>1179</v>
      </c>
      <c r="C45" s="227">
        <v>1946</v>
      </c>
      <c r="D45" s="1" t="s">
        <v>1433</v>
      </c>
      <c r="E45" s="41">
        <v>405000</v>
      </c>
      <c r="F45" s="1"/>
      <c r="G45" s="1"/>
      <c r="H45" s="41">
        <v>405000</v>
      </c>
      <c r="I45" s="37"/>
      <c r="J45" s="272"/>
    </row>
    <row r="46" spans="1:10" ht="21" customHeight="1">
      <c r="A46" s="1">
        <v>18</v>
      </c>
      <c r="B46" s="1" t="s">
        <v>1180</v>
      </c>
      <c r="C46" s="227">
        <v>1933</v>
      </c>
      <c r="D46" s="1" t="s">
        <v>967</v>
      </c>
      <c r="E46" s="41">
        <v>405000</v>
      </c>
      <c r="F46" s="1"/>
      <c r="G46" s="1"/>
      <c r="H46" s="41">
        <v>405000</v>
      </c>
      <c r="I46" s="37"/>
      <c r="J46" s="272"/>
    </row>
    <row r="47" spans="1:10" ht="21" customHeight="1">
      <c r="A47" s="2">
        <v>19</v>
      </c>
      <c r="B47" s="1" t="s">
        <v>1170</v>
      </c>
      <c r="C47" s="227">
        <v>1941</v>
      </c>
      <c r="D47" s="1" t="s">
        <v>967</v>
      </c>
      <c r="E47" s="41">
        <v>405000</v>
      </c>
      <c r="F47" s="1"/>
      <c r="G47" s="1"/>
      <c r="H47" s="41">
        <v>405000</v>
      </c>
      <c r="I47" s="37"/>
      <c r="J47" s="272"/>
    </row>
    <row r="48" spans="1:10" ht="21" customHeight="1">
      <c r="A48" s="1">
        <v>20</v>
      </c>
      <c r="B48" s="1" t="s">
        <v>1181</v>
      </c>
      <c r="C48" s="227">
        <v>1943</v>
      </c>
      <c r="D48" s="1" t="s">
        <v>1147</v>
      </c>
      <c r="E48" s="41">
        <v>405000</v>
      </c>
      <c r="F48" s="1"/>
      <c r="G48" s="1"/>
      <c r="H48" s="41">
        <v>405000</v>
      </c>
      <c r="I48" s="37"/>
      <c r="J48" s="272"/>
    </row>
    <row r="49" spans="1:10" ht="21" customHeight="1">
      <c r="A49" s="2">
        <v>21</v>
      </c>
      <c r="B49" s="1" t="s">
        <v>1182</v>
      </c>
      <c r="C49" s="227">
        <v>1941</v>
      </c>
      <c r="D49" s="1" t="s">
        <v>1147</v>
      </c>
      <c r="E49" s="41">
        <v>405000</v>
      </c>
      <c r="F49" s="1"/>
      <c r="G49" s="1"/>
      <c r="H49" s="41">
        <v>405000</v>
      </c>
      <c r="I49" s="37"/>
      <c r="J49" s="272"/>
    </row>
    <row r="50" spans="1:10" ht="21" customHeight="1">
      <c r="A50" s="1">
        <v>22</v>
      </c>
      <c r="B50" s="3" t="s">
        <v>1183</v>
      </c>
      <c r="C50" s="228">
        <v>1952</v>
      </c>
      <c r="D50" s="3" t="s">
        <v>1147</v>
      </c>
      <c r="E50" s="41">
        <v>405000</v>
      </c>
      <c r="F50" s="1"/>
      <c r="G50" s="1"/>
      <c r="H50" s="41">
        <v>405000</v>
      </c>
      <c r="I50" s="37"/>
      <c r="J50" s="272"/>
    </row>
    <row r="51" spans="1:10" ht="21" customHeight="1">
      <c r="A51" s="2">
        <v>23</v>
      </c>
      <c r="B51" s="3" t="s">
        <v>1184</v>
      </c>
      <c r="C51" s="228">
        <v>1941</v>
      </c>
      <c r="D51" s="145" t="s">
        <v>542</v>
      </c>
      <c r="E51" s="41">
        <v>405000</v>
      </c>
      <c r="F51" s="1"/>
      <c r="G51" s="1"/>
      <c r="H51" s="41">
        <v>405000</v>
      </c>
      <c r="I51" s="37"/>
      <c r="J51" s="272"/>
    </row>
    <row r="52" spans="1:10" ht="21" customHeight="1">
      <c r="A52" s="1217" t="s">
        <v>1040</v>
      </c>
      <c r="B52" s="1217"/>
      <c r="C52" s="1217"/>
      <c r="D52" s="1217"/>
      <c r="E52" s="8">
        <f>SUM(E29:E51)</f>
        <v>9315000</v>
      </c>
      <c r="F52" s="501"/>
      <c r="G52" s="4"/>
      <c r="H52" s="8">
        <f>SUM(H29:H51)</f>
        <v>9315000</v>
      </c>
      <c r="I52" s="384"/>
      <c r="J52" s="273"/>
    </row>
    <row r="53" spans="1:10" ht="21" customHeight="1">
      <c r="A53" s="1218" t="s">
        <v>879</v>
      </c>
      <c r="B53" s="1219"/>
      <c r="C53" s="1219"/>
      <c r="D53" s="1219"/>
      <c r="E53" s="1219"/>
      <c r="F53" s="1219"/>
      <c r="G53" s="1219"/>
      <c r="H53" s="1219"/>
      <c r="I53" s="1219"/>
      <c r="J53" s="1220"/>
    </row>
    <row r="54" spans="1:10" ht="21" customHeight="1">
      <c r="A54" s="26">
        <v>1</v>
      </c>
      <c r="B54" s="27" t="s">
        <v>1212</v>
      </c>
      <c r="C54" s="226">
        <v>1933</v>
      </c>
      <c r="D54" s="27" t="s">
        <v>1213</v>
      </c>
      <c r="E54" s="41">
        <v>540000</v>
      </c>
      <c r="F54" s="28"/>
      <c r="G54" s="1"/>
      <c r="H54" s="41">
        <v>540000</v>
      </c>
      <c r="I54" s="37"/>
      <c r="J54" s="272"/>
    </row>
    <row r="55" spans="1:10" ht="21" customHeight="1">
      <c r="A55" s="26">
        <v>2</v>
      </c>
      <c r="B55" s="5" t="s">
        <v>1214</v>
      </c>
      <c r="C55" s="226">
        <v>1933</v>
      </c>
      <c r="D55" s="1" t="s">
        <v>1323</v>
      </c>
      <c r="E55" s="41">
        <v>540000</v>
      </c>
      <c r="F55" s="28"/>
      <c r="G55" s="1"/>
      <c r="H55" s="41">
        <v>540000</v>
      </c>
      <c r="I55" s="37"/>
      <c r="J55" s="272"/>
    </row>
    <row r="56" spans="1:10" ht="21" customHeight="1">
      <c r="A56" s="1221" t="s">
        <v>1040</v>
      </c>
      <c r="B56" s="1222"/>
      <c r="C56" s="1222"/>
      <c r="D56" s="1223"/>
      <c r="E56" s="8">
        <f>SUM(E54:E55)</f>
        <v>1080000</v>
      </c>
      <c r="F56" s="29"/>
      <c r="G56" s="6"/>
      <c r="H56" s="8">
        <f>SUM(H54:H55)</f>
        <v>1080000</v>
      </c>
      <c r="I56" s="38"/>
      <c r="J56" s="272"/>
    </row>
    <row r="57" spans="1:10" ht="21" customHeight="1">
      <c r="A57" s="1224" t="s">
        <v>867</v>
      </c>
      <c r="B57" s="1225"/>
      <c r="C57" s="1225"/>
      <c r="D57" s="1225"/>
      <c r="E57" s="1225"/>
      <c r="F57" s="1225"/>
      <c r="G57" s="1225"/>
      <c r="H57" s="1225"/>
      <c r="I57" s="1225"/>
      <c r="J57" s="1226"/>
    </row>
    <row r="58" spans="1:10" ht="21" customHeight="1">
      <c r="A58" s="41">
        <v>1</v>
      </c>
      <c r="B58" s="41" t="s">
        <v>1215</v>
      </c>
      <c r="C58" s="226">
        <v>1920</v>
      </c>
      <c r="D58" s="41" t="s">
        <v>1431</v>
      </c>
      <c r="E58" s="41">
        <v>270000</v>
      </c>
      <c r="F58" s="41"/>
      <c r="G58" s="41"/>
      <c r="H58" s="41">
        <f>E58+G58</f>
        <v>270000</v>
      </c>
      <c r="I58" s="35"/>
      <c r="J58" s="272"/>
    </row>
    <row r="59" spans="1:10" ht="21" customHeight="1">
      <c r="A59" s="41">
        <v>2</v>
      </c>
      <c r="B59" s="41" t="s">
        <v>2651</v>
      </c>
      <c r="C59" s="226">
        <v>1935</v>
      </c>
      <c r="D59" s="41" t="s">
        <v>1431</v>
      </c>
      <c r="E59" s="41">
        <v>270000</v>
      </c>
      <c r="F59" s="41"/>
      <c r="G59" s="41"/>
      <c r="H59" s="41">
        <f aca="true" t="shared" si="0" ref="H59:H117">E59+G59</f>
        <v>270000</v>
      </c>
      <c r="I59" s="35"/>
      <c r="J59" s="272"/>
    </row>
    <row r="60" spans="1:10" ht="21" customHeight="1">
      <c r="A60" s="41">
        <v>3</v>
      </c>
      <c r="B60" s="41" t="s">
        <v>1216</v>
      </c>
      <c r="C60" s="226">
        <v>1927</v>
      </c>
      <c r="D60" s="41" t="s">
        <v>1431</v>
      </c>
      <c r="E60" s="41">
        <v>270000</v>
      </c>
      <c r="F60" s="41"/>
      <c r="G60" s="41"/>
      <c r="H60" s="41">
        <f t="shared" si="0"/>
        <v>270000</v>
      </c>
      <c r="I60" s="35"/>
      <c r="J60" s="272"/>
    </row>
    <row r="61" spans="1:10" ht="21" customHeight="1">
      <c r="A61" s="41">
        <v>4</v>
      </c>
      <c r="B61" s="41" t="s">
        <v>1084</v>
      </c>
      <c r="C61" s="226">
        <v>1929</v>
      </c>
      <c r="D61" s="41" t="s">
        <v>1431</v>
      </c>
      <c r="E61" s="41">
        <v>270000</v>
      </c>
      <c r="F61" s="41"/>
      <c r="G61" s="41"/>
      <c r="H61" s="41">
        <f t="shared" si="0"/>
        <v>270000</v>
      </c>
      <c r="I61" s="35"/>
      <c r="J61" s="272"/>
    </row>
    <row r="62" spans="1:10" ht="21" customHeight="1">
      <c r="A62" s="41">
        <v>5</v>
      </c>
      <c r="B62" s="41" t="s">
        <v>1217</v>
      </c>
      <c r="C62" s="226">
        <v>1932</v>
      </c>
      <c r="D62" s="41" t="s">
        <v>1431</v>
      </c>
      <c r="E62" s="41">
        <v>270000</v>
      </c>
      <c r="F62" s="41"/>
      <c r="G62" s="41"/>
      <c r="H62" s="41">
        <f t="shared" si="0"/>
        <v>270000</v>
      </c>
      <c r="I62" s="35" t="s">
        <v>1117</v>
      </c>
      <c r="J62" s="272"/>
    </row>
    <row r="63" spans="1:10" ht="21" customHeight="1">
      <c r="A63" s="41">
        <v>6</v>
      </c>
      <c r="B63" s="41" t="s">
        <v>1218</v>
      </c>
      <c r="C63" s="226">
        <v>1930</v>
      </c>
      <c r="D63" s="41" t="s">
        <v>1431</v>
      </c>
      <c r="E63" s="41">
        <v>270000</v>
      </c>
      <c r="F63" s="41"/>
      <c r="G63" s="41"/>
      <c r="H63" s="41">
        <f t="shared" si="0"/>
        <v>270000</v>
      </c>
      <c r="I63" s="35"/>
      <c r="J63" s="272"/>
    </row>
    <row r="64" spans="1:10" ht="21" customHeight="1">
      <c r="A64" s="41">
        <v>7</v>
      </c>
      <c r="B64" s="41" t="s">
        <v>1221</v>
      </c>
      <c r="C64" s="226">
        <v>1933</v>
      </c>
      <c r="D64" s="41" t="s">
        <v>1431</v>
      </c>
      <c r="E64" s="41">
        <v>270000</v>
      </c>
      <c r="F64" s="41"/>
      <c r="G64" s="41"/>
      <c r="H64" s="41">
        <f t="shared" si="0"/>
        <v>270000</v>
      </c>
      <c r="I64" s="35"/>
      <c r="J64" s="272"/>
    </row>
    <row r="65" spans="1:10" ht="21" customHeight="1">
      <c r="A65" s="41">
        <v>8</v>
      </c>
      <c r="B65" s="41" t="s">
        <v>1223</v>
      </c>
      <c r="C65" s="226">
        <v>1934</v>
      </c>
      <c r="D65" s="41" t="s">
        <v>1431</v>
      </c>
      <c r="E65" s="41">
        <v>270000</v>
      </c>
      <c r="F65" s="41" t="s">
        <v>1224</v>
      </c>
      <c r="G65" s="41"/>
      <c r="H65" s="41">
        <f t="shared" si="0"/>
        <v>270000</v>
      </c>
      <c r="I65" s="35"/>
      <c r="J65" s="272"/>
    </row>
    <row r="66" spans="1:10" ht="21" customHeight="1">
      <c r="A66" s="41">
        <v>9</v>
      </c>
      <c r="B66" s="41" t="s">
        <v>1225</v>
      </c>
      <c r="C66" s="226">
        <v>1933</v>
      </c>
      <c r="D66" s="41" t="s">
        <v>1433</v>
      </c>
      <c r="E66" s="41">
        <v>270000</v>
      </c>
      <c r="F66" s="41"/>
      <c r="G66" s="41"/>
      <c r="H66" s="41">
        <f t="shared" si="0"/>
        <v>270000</v>
      </c>
      <c r="I66" s="35"/>
      <c r="J66" s="272"/>
    </row>
    <row r="67" spans="1:10" ht="21" customHeight="1">
      <c r="A67" s="41">
        <v>10</v>
      </c>
      <c r="B67" s="41" t="s">
        <v>1226</v>
      </c>
      <c r="C67" s="226">
        <v>1928</v>
      </c>
      <c r="D67" s="41" t="s">
        <v>1433</v>
      </c>
      <c r="E67" s="41">
        <v>270000</v>
      </c>
      <c r="F67" s="41"/>
      <c r="G67" s="41"/>
      <c r="H67" s="41">
        <f t="shared" si="0"/>
        <v>270000</v>
      </c>
      <c r="I67" s="35"/>
      <c r="J67" s="272"/>
    </row>
    <row r="68" spans="1:10" ht="21" customHeight="1">
      <c r="A68" s="41">
        <v>11</v>
      </c>
      <c r="B68" s="41" t="s">
        <v>1227</v>
      </c>
      <c r="C68" s="226">
        <v>1929</v>
      </c>
      <c r="D68" s="41" t="s">
        <v>1433</v>
      </c>
      <c r="E68" s="41">
        <v>270000</v>
      </c>
      <c r="F68" s="41"/>
      <c r="G68" s="41"/>
      <c r="H68" s="41">
        <f t="shared" si="0"/>
        <v>270000</v>
      </c>
      <c r="I68" s="35"/>
      <c r="J68" s="272"/>
    </row>
    <row r="69" spans="1:10" ht="21" customHeight="1">
      <c r="A69" s="41">
        <v>12</v>
      </c>
      <c r="B69" s="41" t="s">
        <v>1229</v>
      </c>
      <c r="C69" s="226">
        <v>1932</v>
      </c>
      <c r="D69" s="41" t="s">
        <v>1433</v>
      </c>
      <c r="E69" s="41">
        <v>270000</v>
      </c>
      <c r="F69" s="41"/>
      <c r="G69" s="41"/>
      <c r="H69" s="41">
        <f t="shared" si="0"/>
        <v>270000</v>
      </c>
      <c r="I69" s="35"/>
      <c r="J69" s="272"/>
    </row>
    <row r="70" spans="1:10" ht="21" customHeight="1">
      <c r="A70" s="41">
        <v>13</v>
      </c>
      <c r="B70" s="41" t="s">
        <v>1230</v>
      </c>
      <c r="C70" s="226">
        <v>1929</v>
      </c>
      <c r="D70" s="41" t="s">
        <v>1433</v>
      </c>
      <c r="E70" s="41">
        <v>270000</v>
      </c>
      <c r="F70" s="41"/>
      <c r="G70" s="41"/>
      <c r="H70" s="41">
        <f t="shared" si="0"/>
        <v>270000</v>
      </c>
      <c r="I70" s="35"/>
      <c r="J70" s="272"/>
    </row>
    <row r="71" spans="1:10" ht="21" customHeight="1">
      <c r="A71" s="41">
        <v>14</v>
      </c>
      <c r="B71" s="41" t="s">
        <v>1231</v>
      </c>
      <c r="C71" s="226">
        <v>1932</v>
      </c>
      <c r="D71" s="41" t="s">
        <v>1433</v>
      </c>
      <c r="E71" s="41">
        <v>270000</v>
      </c>
      <c r="F71" s="41"/>
      <c r="G71" s="41"/>
      <c r="H71" s="41">
        <f t="shared" si="0"/>
        <v>270000</v>
      </c>
      <c r="I71" s="35"/>
      <c r="J71" s="272"/>
    </row>
    <row r="72" spans="1:10" ht="21" customHeight="1">
      <c r="A72" s="41">
        <v>15</v>
      </c>
      <c r="B72" s="41" t="s">
        <v>2232</v>
      </c>
      <c r="C72" s="226">
        <v>1935</v>
      </c>
      <c r="D72" s="41" t="s">
        <v>1433</v>
      </c>
      <c r="E72" s="41">
        <v>270000</v>
      </c>
      <c r="F72" s="41"/>
      <c r="G72" s="41"/>
      <c r="H72" s="41">
        <f t="shared" si="0"/>
        <v>270000</v>
      </c>
      <c r="I72" s="35"/>
      <c r="J72" s="272"/>
    </row>
    <row r="73" spans="1:10" ht="21" customHeight="1">
      <c r="A73" s="41">
        <v>16</v>
      </c>
      <c r="B73" s="41" t="s">
        <v>1232</v>
      </c>
      <c r="C73" s="226">
        <v>1929</v>
      </c>
      <c r="D73" s="41" t="s">
        <v>1433</v>
      </c>
      <c r="E73" s="41">
        <v>270000</v>
      </c>
      <c r="F73" s="41"/>
      <c r="G73" s="41"/>
      <c r="H73" s="41">
        <f t="shared" si="0"/>
        <v>270000</v>
      </c>
      <c r="I73" s="35"/>
      <c r="J73" s="272"/>
    </row>
    <row r="74" spans="1:10" ht="21" customHeight="1">
      <c r="A74" s="41">
        <v>17</v>
      </c>
      <c r="B74" s="41" t="s">
        <v>1709</v>
      </c>
      <c r="C74" s="226">
        <v>1919</v>
      </c>
      <c r="D74" s="41" t="s">
        <v>1433</v>
      </c>
      <c r="E74" s="41">
        <v>270000</v>
      </c>
      <c r="F74" s="41"/>
      <c r="G74" s="41"/>
      <c r="H74" s="41">
        <f t="shared" si="0"/>
        <v>270000</v>
      </c>
      <c r="I74" s="35"/>
      <c r="J74" s="272"/>
    </row>
    <row r="75" spans="1:10" ht="21" customHeight="1">
      <c r="A75" s="41">
        <v>18</v>
      </c>
      <c r="B75" s="41" t="s">
        <v>1084</v>
      </c>
      <c r="C75" s="226">
        <v>1922</v>
      </c>
      <c r="D75" s="41" t="s">
        <v>1433</v>
      </c>
      <c r="E75" s="41">
        <v>270000</v>
      </c>
      <c r="F75" s="41"/>
      <c r="G75" s="41"/>
      <c r="H75" s="41">
        <f t="shared" si="0"/>
        <v>270000</v>
      </c>
      <c r="I75" s="35"/>
      <c r="J75" s="272"/>
    </row>
    <row r="76" spans="1:10" ht="21" customHeight="1">
      <c r="A76" s="41">
        <v>19</v>
      </c>
      <c r="B76" s="41" t="s">
        <v>1233</v>
      </c>
      <c r="C76" s="226">
        <v>1934</v>
      </c>
      <c r="D76" s="41" t="s">
        <v>1433</v>
      </c>
      <c r="E76" s="41">
        <v>270000</v>
      </c>
      <c r="F76" s="41"/>
      <c r="G76" s="41"/>
      <c r="H76" s="41">
        <f t="shared" si="0"/>
        <v>270000</v>
      </c>
      <c r="I76" s="35"/>
      <c r="J76" s="272"/>
    </row>
    <row r="77" spans="1:10" ht="21" customHeight="1">
      <c r="A77" s="41">
        <v>20</v>
      </c>
      <c r="B77" s="41" t="s">
        <v>1234</v>
      </c>
      <c r="C77" s="226">
        <v>1920</v>
      </c>
      <c r="D77" s="41" t="s">
        <v>967</v>
      </c>
      <c r="E77" s="41">
        <v>270000</v>
      </c>
      <c r="F77" s="41"/>
      <c r="G77" s="41"/>
      <c r="H77" s="41">
        <f t="shared" si="0"/>
        <v>270000</v>
      </c>
      <c r="I77" s="35"/>
      <c r="J77" s="272"/>
    </row>
    <row r="78" spans="1:10" ht="21" customHeight="1">
      <c r="A78" s="41">
        <v>21</v>
      </c>
      <c r="B78" s="41" t="s">
        <v>1235</v>
      </c>
      <c r="C78" s="226">
        <v>1929</v>
      </c>
      <c r="D78" s="41" t="s">
        <v>967</v>
      </c>
      <c r="E78" s="41">
        <v>270000</v>
      </c>
      <c r="F78" s="41"/>
      <c r="G78" s="41"/>
      <c r="H78" s="41">
        <f t="shared" si="0"/>
        <v>270000</v>
      </c>
      <c r="I78" s="35"/>
      <c r="J78" s="272"/>
    </row>
    <row r="79" spans="1:10" ht="21" customHeight="1">
      <c r="A79" s="41">
        <v>22</v>
      </c>
      <c r="B79" s="41" t="s">
        <v>1237</v>
      </c>
      <c r="C79" s="226">
        <v>1933</v>
      </c>
      <c r="D79" s="41" t="s">
        <v>967</v>
      </c>
      <c r="E79" s="41">
        <v>270000</v>
      </c>
      <c r="F79" s="41"/>
      <c r="G79" s="41"/>
      <c r="H79" s="41">
        <f t="shared" si="0"/>
        <v>270000</v>
      </c>
      <c r="I79" s="35"/>
      <c r="J79" s="272"/>
    </row>
    <row r="80" spans="1:10" ht="21" customHeight="1">
      <c r="A80" s="41">
        <v>23</v>
      </c>
      <c r="B80" s="41" t="s">
        <v>1238</v>
      </c>
      <c r="C80" s="226">
        <v>1931</v>
      </c>
      <c r="D80" s="41" t="s">
        <v>967</v>
      </c>
      <c r="E80" s="41">
        <v>270000</v>
      </c>
      <c r="F80" s="41"/>
      <c r="G80" s="41"/>
      <c r="H80" s="41">
        <f t="shared" si="0"/>
        <v>270000</v>
      </c>
      <c r="I80" s="35"/>
      <c r="J80" s="272"/>
    </row>
    <row r="81" spans="1:10" ht="21" customHeight="1">
      <c r="A81" s="41">
        <v>24</v>
      </c>
      <c r="B81" s="41" t="s">
        <v>1188</v>
      </c>
      <c r="C81" s="226">
        <v>1935</v>
      </c>
      <c r="D81" s="41" t="s">
        <v>967</v>
      </c>
      <c r="E81" s="41">
        <v>270000</v>
      </c>
      <c r="F81" s="41"/>
      <c r="G81" s="41"/>
      <c r="H81" s="41">
        <f t="shared" si="0"/>
        <v>270000</v>
      </c>
      <c r="I81" s="35"/>
      <c r="J81" s="272"/>
    </row>
    <row r="82" spans="1:10" ht="21" customHeight="1">
      <c r="A82" s="41">
        <v>25</v>
      </c>
      <c r="B82" s="41" t="s">
        <v>1239</v>
      </c>
      <c r="C82" s="226">
        <v>1929</v>
      </c>
      <c r="D82" s="41" t="s">
        <v>1156</v>
      </c>
      <c r="E82" s="41">
        <v>270000</v>
      </c>
      <c r="F82" s="41"/>
      <c r="G82" s="41"/>
      <c r="H82" s="41">
        <f t="shared" si="0"/>
        <v>270000</v>
      </c>
      <c r="I82" s="35"/>
      <c r="J82" s="272"/>
    </row>
    <row r="83" spans="1:10" ht="21" customHeight="1">
      <c r="A83" s="41">
        <v>26</v>
      </c>
      <c r="B83" s="41" t="s">
        <v>1190</v>
      </c>
      <c r="C83" s="226">
        <v>1935</v>
      </c>
      <c r="D83" s="41" t="s">
        <v>1156</v>
      </c>
      <c r="E83" s="41">
        <v>270000</v>
      </c>
      <c r="F83" s="41"/>
      <c r="G83" s="41"/>
      <c r="H83" s="41">
        <f t="shared" si="0"/>
        <v>270000</v>
      </c>
      <c r="I83" s="35"/>
      <c r="J83" s="272"/>
    </row>
    <row r="84" spans="1:10" ht="21" customHeight="1">
      <c r="A84" s="41">
        <v>27</v>
      </c>
      <c r="B84" s="41" t="s">
        <v>1241</v>
      </c>
      <c r="C84" s="226">
        <v>1928</v>
      </c>
      <c r="D84" s="41" t="s">
        <v>1156</v>
      </c>
      <c r="E84" s="41">
        <v>270000</v>
      </c>
      <c r="F84" s="41"/>
      <c r="G84" s="41"/>
      <c r="H84" s="41">
        <f t="shared" si="0"/>
        <v>270000</v>
      </c>
      <c r="I84" s="35"/>
      <c r="J84" s="272"/>
    </row>
    <row r="85" spans="1:10" ht="21" customHeight="1">
      <c r="A85" s="41">
        <v>28</v>
      </c>
      <c r="B85" s="41" t="s">
        <v>1242</v>
      </c>
      <c r="C85" s="226">
        <v>1920</v>
      </c>
      <c r="D85" s="41" t="s">
        <v>1156</v>
      </c>
      <c r="E85" s="41">
        <v>270000</v>
      </c>
      <c r="F85" s="41"/>
      <c r="G85" s="41"/>
      <c r="H85" s="41">
        <f t="shared" si="0"/>
        <v>270000</v>
      </c>
      <c r="I85" s="35"/>
      <c r="J85" s="272"/>
    </row>
    <row r="86" spans="1:10" ht="21" customHeight="1">
      <c r="A86" s="41">
        <v>29</v>
      </c>
      <c r="B86" s="41" t="s">
        <v>1244</v>
      </c>
      <c r="C86" s="226">
        <v>1927</v>
      </c>
      <c r="D86" s="41" t="s">
        <v>1148</v>
      </c>
      <c r="E86" s="41">
        <v>270000</v>
      </c>
      <c r="F86" s="41"/>
      <c r="G86" s="41"/>
      <c r="H86" s="41">
        <f t="shared" si="0"/>
        <v>270000</v>
      </c>
      <c r="I86" s="35"/>
      <c r="J86" s="272"/>
    </row>
    <row r="87" spans="1:10" ht="21" customHeight="1">
      <c r="A87" s="41">
        <v>30</v>
      </c>
      <c r="B87" s="41" t="s">
        <v>1245</v>
      </c>
      <c r="C87" s="226">
        <v>1926</v>
      </c>
      <c r="D87" s="41" t="s">
        <v>1148</v>
      </c>
      <c r="E87" s="41">
        <v>270000</v>
      </c>
      <c r="F87" s="41"/>
      <c r="G87" s="41"/>
      <c r="H87" s="41">
        <f t="shared" si="0"/>
        <v>270000</v>
      </c>
      <c r="I87" s="35"/>
      <c r="J87" s="272"/>
    </row>
    <row r="88" spans="1:10" ht="21" customHeight="1">
      <c r="A88" s="41">
        <v>31</v>
      </c>
      <c r="B88" s="41" t="s">
        <v>1247</v>
      </c>
      <c r="C88" s="226">
        <v>1928</v>
      </c>
      <c r="D88" s="41" t="s">
        <v>1160</v>
      </c>
      <c r="E88" s="41">
        <v>270000</v>
      </c>
      <c r="F88" s="41"/>
      <c r="G88" s="41"/>
      <c r="H88" s="41">
        <f t="shared" si="0"/>
        <v>270000</v>
      </c>
      <c r="I88" s="35"/>
      <c r="J88" s="272"/>
    </row>
    <row r="89" spans="1:10" ht="21" customHeight="1">
      <c r="A89" s="41">
        <v>32</v>
      </c>
      <c r="B89" s="41" t="s">
        <v>1248</v>
      </c>
      <c r="C89" s="226">
        <v>1928</v>
      </c>
      <c r="D89" s="41" t="s">
        <v>1160</v>
      </c>
      <c r="E89" s="41">
        <v>270000</v>
      </c>
      <c r="F89" s="41"/>
      <c r="G89" s="41"/>
      <c r="H89" s="41">
        <f t="shared" si="0"/>
        <v>270000</v>
      </c>
      <c r="I89" s="35"/>
      <c r="J89" s="272"/>
    </row>
    <row r="90" spans="1:10" ht="21" customHeight="1">
      <c r="A90" s="41">
        <v>33</v>
      </c>
      <c r="B90" s="41" t="s">
        <v>1191</v>
      </c>
      <c r="C90" s="226">
        <v>1935</v>
      </c>
      <c r="D90" s="41" t="s">
        <v>1160</v>
      </c>
      <c r="E90" s="41">
        <v>270000</v>
      </c>
      <c r="F90" s="41"/>
      <c r="G90" s="41"/>
      <c r="H90" s="41">
        <f t="shared" si="0"/>
        <v>270000</v>
      </c>
      <c r="I90" s="35"/>
      <c r="J90" s="272"/>
    </row>
    <row r="91" spans="1:10" ht="21" customHeight="1">
      <c r="A91" s="41">
        <v>34</v>
      </c>
      <c r="B91" s="41" t="s">
        <v>1249</v>
      </c>
      <c r="C91" s="226">
        <v>1927</v>
      </c>
      <c r="D91" s="41" t="s">
        <v>1160</v>
      </c>
      <c r="E91" s="41">
        <v>270000</v>
      </c>
      <c r="F91" s="41"/>
      <c r="G91" s="41"/>
      <c r="H91" s="41">
        <f t="shared" si="0"/>
        <v>270000</v>
      </c>
      <c r="I91" s="35"/>
      <c r="J91" s="272"/>
    </row>
    <row r="92" spans="1:10" ht="21" customHeight="1">
      <c r="A92" s="41">
        <v>35</v>
      </c>
      <c r="B92" s="41" t="s">
        <v>1192</v>
      </c>
      <c r="C92" s="226">
        <v>1935</v>
      </c>
      <c r="D92" s="41" t="s">
        <v>1160</v>
      </c>
      <c r="E92" s="41">
        <v>270000</v>
      </c>
      <c r="F92" s="41"/>
      <c r="G92" s="41"/>
      <c r="H92" s="41">
        <f t="shared" si="0"/>
        <v>270000</v>
      </c>
      <c r="I92" s="35"/>
      <c r="J92" s="272"/>
    </row>
    <row r="93" spans="1:10" ht="21" customHeight="1">
      <c r="A93" s="41">
        <v>36</v>
      </c>
      <c r="B93" s="41" t="s">
        <v>1260</v>
      </c>
      <c r="C93" s="226">
        <v>1932</v>
      </c>
      <c r="D93" s="41" t="s">
        <v>1160</v>
      </c>
      <c r="E93" s="41">
        <v>270000</v>
      </c>
      <c r="F93" s="41"/>
      <c r="G93" s="41"/>
      <c r="H93" s="41">
        <f t="shared" si="0"/>
        <v>270000</v>
      </c>
      <c r="I93" s="35"/>
      <c r="J93" s="272"/>
    </row>
    <row r="94" spans="1:10" ht="21" customHeight="1">
      <c r="A94" s="41">
        <v>37</v>
      </c>
      <c r="B94" s="41" t="s">
        <v>1261</v>
      </c>
      <c r="C94" s="226">
        <v>1932</v>
      </c>
      <c r="D94" s="41" t="s">
        <v>1262</v>
      </c>
      <c r="E94" s="41">
        <v>270000</v>
      </c>
      <c r="F94" s="41"/>
      <c r="G94" s="41"/>
      <c r="H94" s="41">
        <f t="shared" si="0"/>
        <v>270000</v>
      </c>
      <c r="I94" s="35"/>
      <c r="J94" s="272"/>
    </row>
    <row r="95" spans="1:10" ht="21" customHeight="1">
      <c r="A95" s="41">
        <v>38</v>
      </c>
      <c r="B95" s="41" t="s">
        <v>1263</v>
      </c>
      <c r="C95" s="226">
        <v>1923</v>
      </c>
      <c r="D95" s="41" t="s">
        <v>1262</v>
      </c>
      <c r="E95" s="41">
        <v>270000</v>
      </c>
      <c r="F95" s="41"/>
      <c r="G95" s="41"/>
      <c r="H95" s="41">
        <f t="shared" si="0"/>
        <v>270000</v>
      </c>
      <c r="I95" s="35"/>
      <c r="J95" s="272"/>
    </row>
    <row r="96" spans="1:10" ht="21" customHeight="1">
      <c r="A96" s="41">
        <v>39</v>
      </c>
      <c r="B96" s="41" t="s">
        <v>2233</v>
      </c>
      <c r="C96" s="226">
        <v>1936</v>
      </c>
      <c r="D96" s="41" t="s">
        <v>1262</v>
      </c>
      <c r="E96" s="41">
        <v>270000</v>
      </c>
      <c r="F96" s="41"/>
      <c r="G96" s="41"/>
      <c r="H96" s="41">
        <f t="shared" si="0"/>
        <v>270000</v>
      </c>
      <c r="I96" s="35"/>
      <c r="J96" s="272"/>
    </row>
    <row r="97" spans="1:10" ht="21" customHeight="1">
      <c r="A97" s="41">
        <v>40</v>
      </c>
      <c r="B97" s="41" t="s">
        <v>1264</v>
      </c>
      <c r="C97" s="226">
        <v>1921</v>
      </c>
      <c r="D97" s="41" t="s">
        <v>1262</v>
      </c>
      <c r="E97" s="41">
        <v>270000</v>
      </c>
      <c r="F97" s="41"/>
      <c r="G97" s="41"/>
      <c r="H97" s="41">
        <f t="shared" si="0"/>
        <v>270000</v>
      </c>
      <c r="I97" s="35"/>
      <c r="J97" s="272"/>
    </row>
    <row r="98" spans="1:10" ht="21" customHeight="1">
      <c r="A98" s="41">
        <v>41</v>
      </c>
      <c r="B98" s="41" t="s">
        <v>1266</v>
      </c>
      <c r="C98" s="226">
        <v>1928</v>
      </c>
      <c r="D98" s="41" t="s">
        <v>1162</v>
      </c>
      <c r="E98" s="41">
        <v>270000</v>
      </c>
      <c r="F98" s="41"/>
      <c r="G98" s="41"/>
      <c r="H98" s="41">
        <f t="shared" si="0"/>
        <v>270000</v>
      </c>
      <c r="I98" s="35"/>
      <c r="J98" s="272"/>
    </row>
    <row r="99" spans="1:10" ht="21" customHeight="1">
      <c r="A99" s="41">
        <v>42</v>
      </c>
      <c r="B99" s="41" t="s">
        <v>1267</v>
      </c>
      <c r="C99" s="226">
        <v>1933</v>
      </c>
      <c r="D99" s="41" t="s">
        <v>1162</v>
      </c>
      <c r="E99" s="41">
        <v>270000</v>
      </c>
      <c r="F99" s="41"/>
      <c r="G99" s="41"/>
      <c r="H99" s="41">
        <f t="shared" si="0"/>
        <v>270000</v>
      </c>
      <c r="I99" s="35"/>
      <c r="J99" s="272"/>
    </row>
    <row r="100" spans="1:10" ht="21" customHeight="1">
      <c r="A100" s="41">
        <v>43</v>
      </c>
      <c r="B100" s="41" t="s">
        <v>1268</v>
      </c>
      <c r="C100" s="226">
        <v>1918</v>
      </c>
      <c r="D100" s="41" t="s">
        <v>1162</v>
      </c>
      <c r="E100" s="41">
        <v>270000</v>
      </c>
      <c r="F100" s="41"/>
      <c r="G100" s="41"/>
      <c r="H100" s="41">
        <f t="shared" si="0"/>
        <v>270000</v>
      </c>
      <c r="I100" s="35"/>
      <c r="J100" s="272"/>
    </row>
    <row r="101" spans="1:10" ht="21" customHeight="1">
      <c r="A101" s="41">
        <v>44</v>
      </c>
      <c r="B101" s="41" t="s">
        <v>1269</v>
      </c>
      <c r="C101" s="226">
        <v>1925</v>
      </c>
      <c r="D101" s="41" t="s">
        <v>1162</v>
      </c>
      <c r="E101" s="41">
        <v>270000</v>
      </c>
      <c r="F101" s="41"/>
      <c r="G101" s="41"/>
      <c r="H101" s="41">
        <f t="shared" si="0"/>
        <v>270000</v>
      </c>
      <c r="I101" s="35"/>
      <c r="J101" s="272"/>
    </row>
    <row r="102" spans="1:10" ht="21" customHeight="1">
      <c r="A102" s="41">
        <v>45</v>
      </c>
      <c r="B102" s="41" t="s">
        <v>1270</v>
      </c>
      <c r="C102" s="226">
        <v>1925</v>
      </c>
      <c r="D102" s="41" t="s">
        <v>1162</v>
      </c>
      <c r="E102" s="41">
        <v>270000</v>
      </c>
      <c r="F102" s="41"/>
      <c r="G102" s="41"/>
      <c r="H102" s="41">
        <f t="shared" si="0"/>
        <v>270000</v>
      </c>
      <c r="I102" s="35"/>
      <c r="J102" s="272"/>
    </row>
    <row r="103" spans="1:10" ht="21" customHeight="1">
      <c r="A103" s="41">
        <v>46</v>
      </c>
      <c r="B103" s="41" t="s">
        <v>1271</v>
      </c>
      <c r="C103" s="226">
        <v>1926</v>
      </c>
      <c r="D103" s="41" t="s">
        <v>1162</v>
      </c>
      <c r="E103" s="41">
        <v>270000</v>
      </c>
      <c r="F103" s="41"/>
      <c r="G103" s="41"/>
      <c r="H103" s="41">
        <f t="shared" si="0"/>
        <v>270000</v>
      </c>
      <c r="I103" s="35"/>
      <c r="J103" s="272"/>
    </row>
    <row r="104" spans="1:10" ht="21" customHeight="1">
      <c r="A104" s="41">
        <v>47</v>
      </c>
      <c r="B104" s="41" t="s">
        <v>1273</v>
      </c>
      <c r="C104" s="226">
        <v>1923</v>
      </c>
      <c r="D104" s="41" t="s">
        <v>1147</v>
      </c>
      <c r="E104" s="41">
        <v>270000</v>
      </c>
      <c r="F104" s="41"/>
      <c r="G104" s="41"/>
      <c r="H104" s="41">
        <f t="shared" si="0"/>
        <v>270000</v>
      </c>
      <c r="I104" s="35"/>
      <c r="J104" s="272"/>
    </row>
    <row r="105" spans="1:10" ht="21" customHeight="1">
      <c r="A105" s="41">
        <v>48</v>
      </c>
      <c r="B105" s="41" t="s">
        <v>1274</v>
      </c>
      <c r="C105" s="226">
        <v>1923</v>
      </c>
      <c r="D105" s="41" t="s">
        <v>1147</v>
      </c>
      <c r="E105" s="41">
        <v>270000</v>
      </c>
      <c r="F105" s="41"/>
      <c r="G105" s="41"/>
      <c r="H105" s="41">
        <f t="shared" si="0"/>
        <v>270000</v>
      </c>
      <c r="I105" s="35"/>
      <c r="J105" s="272"/>
    </row>
    <row r="106" spans="1:10" ht="21" customHeight="1">
      <c r="A106" s="41">
        <v>49</v>
      </c>
      <c r="B106" s="41" t="s">
        <v>1275</v>
      </c>
      <c r="C106" s="226">
        <v>1923</v>
      </c>
      <c r="D106" s="41" t="s">
        <v>1147</v>
      </c>
      <c r="E106" s="41">
        <v>270000</v>
      </c>
      <c r="F106" s="41"/>
      <c r="G106" s="41"/>
      <c r="H106" s="41">
        <f t="shared" si="0"/>
        <v>270000</v>
      </c>
      <c r="I106" s="35"/>
      <c r="J106" s="272"/>
    </row>
    <row r="107" spans="1:10" ht="21" customHeight="1">
      <c r="A107" s="41">
        <v>50</v>
      </c>
      <c r="B107" s="41" t="s">
        <v>1276</v>
      </c>
      <c r="C107" s="226">
        <v>1922</v>
      </c>
      <c r="D107" s="41" t="s">
        <v>1147</v>
      </c>
      <c r="E107" s="41">
        <v>270000</v>
      </c>
      <c r="F107" s="41"/>
      <c r="G107" s="41"/>
      <c r="H107" s="41">
        <f t="shared" si="0"/>
        <v>270000</v>
      </c>
      <c r="I107" s="35"/>
      <c r="J107" s="272"/>
    </row>
    <row r="108" spans="1:10" ht="21" customHeight="1">
      <c r="A108" s="41">
        <v>51</v>
      </c>
      <c r="B108" s="41" t="s">
        <v>1277</v>
      </c>
      <c r="C108" s="226">
        <v>1928</v>
      </c>
      <c r="D108" s="41" t="s">
        <v>1147</v>
      </c>
      <c r="E108" s="41">
        <v>270000</v>
      </c>
      <c r="F108" s="41"/>
      <c r="G108" s="41"/>
      <c r="H108" s="41">
        <f t="shared" si="0"/>
        <v>270000</v>
      </c>
      <c r="I108" s="35"/>
      <c r="J108" s="272"/>
    </row>
    <row r="109" spans="1:10" ht="21" customHeight="1">
      <c r="A109" s="41">
        <v>52</v>
      </c>
      <c r="B109" s="41" t="s">
        <v>1193</v>
      </c>
      <c r="C109" s="226">
        <v>1935</v>
      </c>
      <c r="D109" s="41" t="s">
        <v>1147</v>
      </c>
      <c r="E109" s="41">
        <v>270000</v>
      </c>
      <c r="F109" s="41"/>
      <c r="G109" s="41"/>
      <c r="H109" s="41">
        <f t="shared" si="0"/>
        <v>270000</v>
      </c>
      <c r="I109" s="35"/>
      <c r="J109" s="272"/>
    </row>
    <row r="110" spans="1:10" ht="21" customHeight="1">
      <c r="A110" s="41">
        <v>53</v>
      </c>
      <c r="B110" s="41" t="s">
        <v>1710</v>
      </c>
      <c r="C110" s="226">
        <v>1936</v>
      </c>
      <c r="D110" s="41" t="s">
        <v>1147</v>
      </c>
      <c r="E110" s="41">
        <v>270000</v>
      </c>
      <c r="F110" s="41"/>
      <c r="G110" s="41"/>
      <c r="H110" s="41">
        <f t="shared" si="0"/>
        <v>270000</v>
      </c>
      <c r="I110" s="35"/>
      <c r="J110" s="272"/>
    </row>
    <row r="111" spans="1:10" ht="21" customHeight="1">
      <c r="A111" s="41">
        <v>54</v>
      </c>
      <c r="B111" s="41" t="s">
        <v>1711</v>
      </c>
      <c r="C111" s="226">
        <v>1917</v>
      </c>
      <c r="D111" s="41" t="s">
        <v>1147</v>
      </c>
      <c r="E111" s="41">
        <v>270000</v>
      </c>
      <c r="F111" s="41"/>
      <c r="G111" s="41"/>
      <c r="H111" s="41">
        <f t="shared" si="0"/>
        <v>270000</v>
      </c>
      <c r="I111" s="35"/>
      <c r="J111" s="272"/>
    </row>
    <row r="112" spans="1:10" ht="21" customHeight="1">
      <c r="A112" s="41">
        <v>55</v>
      </c>
      <c r="B112" s="41" t="s">
        <v>1712</v>
      </c>
      <c r="C112" s="226">
        <v>1927</v>
      </c>
      <c r="D112" s="41" t="s">
        <v>1145</v>
      </c>
      <c r="E112" s="41">
        <v>270000</v>
      </c>
      <c r="F112" s="41"/>
      <c r="G112" s="41"/>
      <c r="H112" s="41">
        <f t="shared" si="0"/>
        <v>270000</v>
      </c>
      <c r="I112" s="35"/>
      <c r="J112" s="272"/>
    </row>
    <row r="113" spans="1:10" ht="21" customHeight="1">
      <c r="A113" s="41">
        <v>56</v>
      </c>
      <c r="B113" s="41" t="s">
        <v>1279</v>
      </c>
      <c r="C113" s="226">
        <v>1933</v>
      </c>
      <c r="D113" s="41" t="s">
        <v>1145</v>
      </c>
      <c r="E113" s="41">
        <v>270000</v>
      </c>
      <c r="F113" s="41"/>
      <c r="G113" s="41"/>
      <c r="H113" s="41">
        <f t="shared" si="0"/>
        <v>270000</v>
      </c>
      <c r="I113" s="35"/>
      <c r="J113" s="272"/>
    </row>
    <row r="114" spans="1:10" ht="21" customHeight="1">
      <c r="A114" s="41">
        <v>57</v>
      </c>
      <c r="B114" s="41" t="s">
        <v>1290</v>
      </c>
      <c r="C114" s="226">
        <v>1928</v>
      </c>
      <c r="D114" s="41" t="s">
        <v>1145</v>
      </c>
      <c r="E114" s="41">
        <v>270000</v>
      </c>
      <c r="F114" s="41"/>
      <c r="G114" s="41"/>
      <c r="H114" s="41">
        <f t="shared" si="0"/>
        <v>270000</v>
      </c>
      <c r="I114" s="35"/>
      <c r="J114" s="272"/>
    </row>
    <row r="115" spans="1:10" ht="21" customHeight="1">
      <c r="A115" s="41">
        <v>58</v>
      </c>
      <c r="B115" s="41" t="s">
        <v>1281</v>
      </c>
      <c r="C115" s="226">
        <v>1930</v>
      </c>
      <c r="D115" s="41" t="s">
        <v>1145</v>
      </c>
      <c r="E115" s="41">
        <v>270000</v>
      </c>
      <c r="F115" s="41"/>
      <c r="G115" s="41"/>
      <c r="H115" s="41">
        <f t="shared" si="0"/>
        <v>270000</v>
      </c>
      <c r="I115" s="35"/>
      <c r="J115" s="272"/>
    </row>
    <row r="116" spans="1:10" ht="21" customHeight="1">
      <c r="A116" s="41">
        <v>59</v>
      </c>
      <c r="B116" s="41" t="s">
        <v>1289</v>
      </c>
      <c r="C116" s="226">
        <v>1933</v>
      </c>
      <c r="D116" s="41" t="s">
        <v>1145</v>
      </c>
      <c r="E116" s="41">
        <v>270000</v>
      </c>
      <c r="F116" s="41"/>
      <c r="G116" s="41"/>
      <c r="H116" s="41">
        <f t="shared" si="0"/>
        <v>270000</v>
      </c>
      <c r="I116" s="35"/>
      <c r="J116" s="272"/>
    </row>
    <row r="117" spans="1:10" ht="21" customHeight="1">
      <c r="A117" s="41">
        <v>60</v>
      </c>
      <c r="B117" s="41" t="s">
        <v>1285</v>
      </c>
      <c r="C117" s="226">
        <v>1934</v>
      </c>
      <c r="D117" s="41" t="s">
        <v>1145</v>
      </c>
      <c r="E117" s="41">
        <v>270000</v>
      </c>
      <c r="F117" s="41"/>
      <c r="G117" s="41"/>
      <c r="H117" s="41">
        <f t="shared" si="0"/>
        <v>270000</v>
      </c>
      <c r="I117" s="35"/>
      <c r="J117" s="272"/>
    </row>
    <row r="118" spans="1:10" ht="21" customHeight="1">
      <c r="A118" s="41">
        <v>61</v>
      </c>
      <c r="B118" s="41" t="s">
        <v>1286</v>
      </c>
      <c r="C118" s="226">
        <v>1934</v>
      </c>
      <c r="D118" s="41" t="s">
        <v>1145</v>
      </c>
      <c r="E118" s="41">
        <v>270000</v>
      </c>
      <c r="F118" s="41"/>
      <c r="G118" s="41"/>
      <c r="H118" s="41">
        <f>E118+G118</f>
        <v>270000</v>
      </c>
      <c r="I118" s="35"/>
      <c r="J118" s="272"/>
    </row>
    <row r="119" spans="1:10" ht="21" customHeight="1">
      <c r="A119" s="41">
        <v>62</v>
      </c>
      <c r="B119" s="41" t="s">
        <v>1287</v>
      </c>
      <c r="C119" s="226">
        <v>1934</v>
      </c>
      <c r="D119" s="41" t="s">
        <v>1288</v>
      </c>
      <c r="E119" s="41">
        <v>270000</v>
      </c>
      <c r="F119" s="41"/>
      <c r="G119" s="41"/>
      <c r="H119" s="41">
        <f>E119+G119</f>
        <v>270000</v>
      </c>
      <c r="I119" s="35"/>
      <c r="J119" s="272"/>
    </row>
    <row r="120" spans="1:10" ht="21" customHeight="1">
      <c r="A120" s="41">
        <v>63</v>
      </c>
      <c r="B120" s="41" t="s">
        <v>1194</v>
      </c>
      <c r="C120" s="226">
        <v>1935</v>
      </c>
      <c r="D120" s="41" t="s">
        <v>1288</v>
      </c>
      <c r="E120" s="41">
        <v>270000</v>
      </c>
      <c r="F120" s="41"/>
      <c r="G120" s="41"/>
      <c r="H120" s="41">
        <f>E120+G120</f>
        <v>270000</v>
      </c>
      <c r="I120" s="35"/>
      <c r="J120" s="272"/>
    </row>
    <row r="121" spans="1:10" ht="21" customHeight="1">
      <c r="A121" s="41">
        <v>64</v>
      </c>
      <c r="B121" s="41" t="s">
        <v>55</v>
      </c>
      <c r="C121" s="226">
        <v>1936</v>
      </c>
      <c r="D121" s="41" t="s">
        <v>1213</v>
      </c>
      <c r="E121" s="41">
        <v>270000</v>
      </c>
      <c r="F121" s="41"/>
      <c r="G121" s="41"/>
      <c r="H121" s="41">
        <f>E121+G121</f>
        <v>270000</v>
      </c>
      <c r="I121" s="35"/>
      <c r="J121" s="272"/>
    </row>
    <row r="122" spans="1:10" ht="21" customHeight="1">
      <c r="A122" s="41">
        <v>65</v>
      </c>
      <c r="B122" s="41" t="s">
        <v>56</v>
      </c>
      <c r="C122" s="226">
        <v>1936</v>
      </c>
      <c r="D122" s="41" t="s">
        <v>57</v>
      </c>
      <c r="E122" s="41">
        <v>270000</v>
      </c>
      <c r="F122" s="41"/>
      <c r="G122" s="41"/>
      <c r="H122" s="41">
        <f>E122+G122</f>
        <v>270000</v>
      </c>
      <c r="I122" s="35"/>
      <c r="J122" s="272"/>
    </row>
    <row r="123" spans="1:10" ht="21" customHeight="1">
      <c r="A123" s="41">
        <v>66</v>
      </c>
      <c r="B123" s="41" t="s">
        <v>1243</v>
      </c>
      <c r="C123" s="226">
        <v>1926</v>
      </c>
      <c r="D123" s="41" t="s">
        <v>1148</v>
      </c>
      <c r="E123" s="41">
        <v>270000</v>
      </c>
      <c r="F123" s="41"/>
      <c r="G123" s="41"/>
      <c r="H123" s="41">
        <v>270000</v>
      </c>
      <c r="I123" s="35"/>
      <c r="J123" s="272" t="s">
        <v>832</v>
      </c>
    </row>
    <row r="124" spans="1:10" ht="21" customHeight="1">
      <c r="A124" s="41">
        <v>67</v>
      </c>
      <c r="B124" s="41" t="s">
        <v>1291</v>
      </c>
      <c r="C124" s="226">
        <v>1921</v>
      </c>
      <c r="D124" s="41" t="s">
        <v>1145</v>
      </c>
      <c r="E124" s="41">
        <v>270000</v>
      </c>
      <c r="F124" s="41"/>
      <c r="G124" s="41"/>
      <c r="H124" s="41">
        <v>270000</v>
      </c>
      <c r="I124" s="35"/>
      <c r="J124" s="272" t="s">
        <v>832</v>
      </c>
    </row>
    <row r="125" spans="1:10" ht="21" customHeight="1">
      <c r="A125" s="41">
        <v>68</v>
      </c>
      <c r="B125" s="41" t="s">
        <v>1293</v>
      </c>
      <c r="C125" s="226">
        <v>1932</v>
      </c>
      <c r="D125" s="41" t="s">
        <v>1431</v>
      </c>
      <c r="E125" s="41">
        <v>270000</v>
      </c>
      <c r="F125" s="41"/>
      <c r="G125" s="41"/>
      <c r="H125" s="41">
        <v>270000</v>
      </c>
      <c r="I125" s="35"/>
      <c r="J125" s="272" t="s">
        <v>832</v>
      </c>
    </row>
    <row r="126" spans="1:10" ht="21" customHeight="1">
      <c r="A126" s="41">
        <v>69</v>
      </c>
      <c r="B126" s="41" t="s">
        <v>1294</v>
      </c>
      <c r="C126" s="226">
        <v>1932</v>
      </c>
      <c r="D126" s="41" t="s">
        <v>1156</v>
      </c>
      <c r="E126" s="41">
        <v>270000</v>
      </c>
      <c r="F126" s="41"/>
      <c r="G126" s="41"/>
      <c r="H126" s="41">
        <v>270000</v>
      </c>
      <c r="I126" s="35"/>
      <c r="J126" s="272" t="s">
        <v>832</v>
      </c>
    </row>
    <row r="127" spans="1:10" ht="21" customHeight="1">
      <c r="A127" s="41">
        <v>70</v>
      </c>
      <c r="B127" s="41" t="s">
        <v>503</v>
      </c>
      <c r="C127" s="226">
        <v>1936</v>
      </c>
      <c r="D127" s="41" t="s">
        <v>1947</v>
      </c>
      <c r="E127" s="41">
        <v>270000</v>
      </c>
      <c r="F127" s="41"/>
      <c r="G127" s="41"/>
      <c r="H127" s="41">
        <f aca="true" t="shared" si="1" ref="H127:H138">SUM(E127:G127)</f>
        <v>270000</v>
      </c>
      <c r="I127" s="35"/>
      <c r="J127" s="272" t="s">
        <v>832</v>
      </c>
    </row>
    <row r="128" spans="1:10" ht="21" customHeight="1">
      <c r="A128" s="41">
        <v>71</v>
      </c>
      <c r="B128" s="41" t="s">
        <v>876</v>
      </c>
      <c r="C128" s="226">
        <v>1936</v>
      </c>
      <c r="D128" s="41" t="s">
        <v>1156</v>
      </c>
      <c r="E128" s="41">
        <v>270000</v>
      </c>
      <c r="F128" s="41"/>
      <c r="G128" s="41"/>
      <c r="H128" s="41">
        <f t="shared" si="1"/>
        <v>270000</v>
      </c>
      <c r="I128" s="35"/>
      <c r="J128" s="272" t="s">
        <v>832</v>
      </c>
    </row>
    <row r="129" spans="1:10" ht="21" customHeight="1">
      <c r="A129" s="41">
        <v>72</v>
      </c>
      <c r="B129" s="41" t="s">
        <v>1049</v>
      </c>
      <c r="C129" s="226">
        <v>1936</v>
      </c>
      <c r="D129" s="41" t="s">
        <v>1145</v>
      </c>
      <c r="E129" s="41">
        <v>270000</v>
      </c>
      <c r="F129" s="41"/>
      <c r="G129" s="41"/>
      <c r="H129" s="41">
        <f t="shared" si="1"/>
        <v>270000</v>
      </c>
      <c r="I129" s="35"/>
      <c r="J129" s="272" t="s">
        <v>832</v>
      </c>
    </row>
    <row r="130" spans="1:10" ht="21" customHeight="1">
      <c r="A130" s="41">
        <v>73</v>
      </c>
      <c r="B130" s="41" t="s">
        <v>1283</v>
      </c>
      <c r="C130" s="226">
        <v>1920</v>
      </c>
      <c r="D130" s="41" t="s">
        <v>1145</v>
      </c>
      <c r="E130" s="41">
        <v>270000</v>
      </c>
      <c r="F130" s="41"/>
      <c r="G130" s="41"/>
      <c r="H130" s="41">
        <f t="shared" si="1"/>
        <v>270000</v>
      </c>
      <c r="I130" s="35"/>
      <c r="J130" s="272" t="s">
        <v>832</v>
      </c>
    </row>
    <row r="131" spans="1:10" ht="21" customHeight="1">
      <c r="A131" s="41">
        <v>74</v>
      </c>
      <c r="B131" s="41" t="s">
        <v>1280</v>
      </c>
      <c r="C131" s="226">
        <v>1930</v>
      </c>
      <c r="D131" s="41" t="s">
        <v>1145</v>
      </c>
      <c r="E131" s="41">
        <v>270000</v>
      </c>
      <c r="F131" s="41"/>
      <c r="G131" s="41"/>
      <c r="H131" s="41">
        <f t="shared" si="1"/>
        <v>270000</v>
      </c>
      <c r="I131" s="35"/>
      <c r="J131" s="272" t="s">
        <v>832</v>
      </c>
    </row>
    <row r="132" spans="1:10" ht="21" customHeight="1">
      <c r="A132" s="41">
        <v>75</v>
      </c>
      <c r="B132" s="41" t="s">
        <v>1278</v>
      </c>
      <c r="C132" s="226">
        <v>1925</v>
      </c>
      <c r="D132" s="41" t="s">
        <v>1147</v>
      </c>
      <c r="E132" s="41">
        <v>270000</v>
      </c>
      <c r="F132" s="41"/>
      <c r="G132" s="41"/>
      <c r="H132" s="41">
        <f t="shared" si="1"/>
        <v>270000</v>
      </c>
      <c r="I132" s="35"/>
      <c r="J132" s="272" t="s">
        <v>832</v>
      </c>
    </row>
    <row r="133" spans="1:10" ht="21" customHeight="1">
      <c r="A133" s="41">
        <v>76</v>
      </c>
      <c r="B133" s="41" t="s">
        <v>1272</v>
      </c>
      <c r="C133" s="226">
        <v>1930</v>
      </c>
      <c r="D133" s="41" t="s">
        <v>1147</v>
      </c>
      <c r="E133" s="41">
        <v>270000</v>
      </c>
      <c r="F133" s="41"/>
      <c r="G133" s="41"/>
      <c r="H133" s="41">
        <f t="shared" si="1"/>
        <v>270000</v>
      </c>
      <c r="I133" s="35"/>
      <c r="J133" s="272" t="s">
        <v>832</v>
      </c>
    </row>
    <row r="134" spans="1:10" ht="21" customHeight="1">
      <c r="A134" s="41">
        <v>77</v>
      </c>
      <c r="B134" s="41" t="s">
        <v>1246</v>
      </c>
      <c r="C134" s="226">
        <v>1930</v>
      </c>
      <c r="D134" s="41" t="s">
        <v>1160</v>
      </c>
      <c r="E134" s="41">
        <v>270000</v>
      </c>
      <c r="F134" s="41"/>
      <c r="G134" s="41"/>
      <c r="H134" s="41">
        <f t="shared" si="1"/>
        <v>270000</v>
      </c>
      <c r="I134" s="35"/>
      <c r="J134" s="272" t="s">
        <v>832</v>
      </c>
    </row>
    <row r="135" spans="1:10" ht="21" customHeight="1">
      <c r="A135" s="41">
        <v>78</v>
      </c>
      <c r="B135" s="41" t="s">
        <v>1236</v>
      </c>
      <c r="C135" s="226">
        <v>1914</v>
      </c>
      <c r="D135" s="41" t="s">
        <v>1332</v>
      </c>
      <c r="E135" s="41">
        <v>270000</v>
      </c>
      <c r="F135" s="41"/>
      <c r="G135" s="41"/>
      <c r="H135" s="41">
        <f t="shared" si="1"/>
        <v>270000</v>
      </c>
      <c r="I135" s="35"/>
      <c r="J135" s="272" t="s">
        <v>832</v>
      </c>
    </row>
    <row r="136" spans="1:10" ht="21" customHeight="1">
      <c r="A136" s="41">
        <v>79</v>
      </c>
      <c r="B136" s="41" t="s">
        <v>2231</v>
      </c>
      <c r="C136" s="226">
        <v>1935</v>
      </c>
      <c r="D136" s="41" t="s">
        <v>1213</v>
      </c>
      <c r="E136" s="41">
        <v>270000</v>
      </c>
      <c r="F136" s="41"/>
      <c r="G136" s="41"/>
      <c r="H136" s="41">
        <f t="shared" si="1"/>
        <v>270000</v>
      </c>
      <c r="I136" s="35"/>
      <c r="J136" s="272" t="s">
        <v>832</v>
      </c>
    </row>
    <row r="137" spans="1:10" ht="21" customHeight="1">
      <c r="A137" s="41">
        <v>80</v>
      </c>
      <c r="B137" s="41" t="s">
        <v>1228</v>
      </c>
      <c r="C137" s="226">
        <v>1932</v>
      </c>
      <c r="D137" s="41" t="s">
        <v>1213</v>
      </c>
      <c r="E137" s="41">
        <v>270000</v>
      </c>
      <c r="F137" s="41"/>
      <c r="G137" s="41" t="s">
        <v>1117</v>
      </c>
      <c r="H137" s="41">
        <f t="shared" si="1"/>
        <v>270000</v>
      </c>
      <c r="I137" s="35"/>
      <c r="J137" s="272" t="s">
        <v>832</v>
      </c>
    </row>
    <row r="138" spans="1:10" ht="21" customHeight="1">
      <c r="A138" s="41">
        <v>81</v>
      </c>
      <c r="B138" s="41" t="s">
        <v>1222</v>
      </c>
      <c r="C138" s="226">
        <v>1934</v>
      </c>
      <c r="D138" s="41" t="s">
        <v>1213</v>
      </c>
      <c r="E138" s="41">
        <v>270000</v>
      </c>
      <c r="F138" s="41"/>
      <c r="G138" s="41" t="s">
        <v>1117</v>
      </c>
      <c r="H138" s="41">
        <f t="shared" si="1"/>
        <v>270000</v>
      </c>
      <c r="I138" s="35"/>
      <c r="J138" s="272" t="s">
        <v>832</v>
      </c>
    </row>
    <row r="139" spans="1:10" ht="21" customHeight="1">
      <c r="A139" s="41">
        <v>82</v>
      </c>
      <c r="B139" s="41" t="s">
        <v>688</v>
      </c>
      <c r="C139" s="226">
        <v>1936</v>
      </c>
      <c r="D139" s="41" t="s">
        <v>690</v>
      </c>
      <c r="E139" s="41">
        <v>270000</v>
      </c>
      <c r="F139" s="41"/>
      <c r="G139" s="41"/>
      <c r="H139" s="41">
        <f aca="true" t="shared" si="2" ref="H139:H144">E139+G139</f>
        <v>270000</v>
      </c>
      <c r="I139" s="159"/>
      <c r="J139" s="272" t="s">
        <v>832</v>
      </c>
    </row>
    <row r="140" spans="1:10" ht="21" customHeight="1">
      <c r="A140" s="41">
        <v>83</v>
      </c>
      <c r="B140" s="41" t="s">
        <v>689</v>
      </c>
      <c r="C140" s="226">
        <v>1936</v>
      </c>
      <c r="D140" s="41" t="s">
        <v>690</v>
      </c>
      <c r="E140" s="41">
        <v>270000</v>
      </c>
      <c r="F140" s="41"/>
      <c r="G140" s="41"/>
      <c r="H140" s="41">
        <f t="shared" si="2"/>
        <v>270000</v>
      </c>
      <c r="I140" s="159"/>
      <c r="J140" s="272" t="s">
        <v>832</v>
      </c>
    </row>
    <row r="141" spans="1:10" ht="21" customHeight="1">
      <c r="A141" s="41">
        <v>84</v>
      </c>
      <c r="B141" s="41" t="s">
        <v>1713</v>
      </c>
      <c r="C141" s="226">
        <v>1936</v>
      </c>
      <c r="D141" s="41" t="s">
        <v>1714</v>
      </c>
      <c r="E141" s="41">
        <v>270000</v>
      </c>
      <c r="F141" s="41"/>
      <c r="G141" s="41"/>
      <c r="H141" s="41">
        <f t="shared" si="2"/>
        <v>270000</v>
      </c>
      <c r="I141" s="503"/>
      <c r="J141" s="272" t="s">
        <v>832</v>
      </c>
    </row>
    <row r="142" spans="1:10" ht="21" customHeight="1">
      <c r="A142" s="41">
        <v>85</v>
      </c>
      <c r="B142" s="41" t="s">
        <v>1715</v>
      </c>
      <c r="C142" s="226">
        <v>1936</v>
      </c>
      <c r="D142" s="41" t="s">
        <v>1714</v>
      </c>
      <c r="E142" s="41">
        <v>270000</v>
      </c>
      <c r="F142" s="41"/>
      <c r="G142" s="41"/>
      <c r="H142" s="41">
        <f t="shared" si="2"/>
        <v>270000</v>
      </c>
      <c r="I142" s="503"/>
      <c r="J142" s="272" t="s">
        <v>832</v>
      </c>
    </row>
    <row r="143" spans="1:10" ht="21" customHeight="1">
      <c r="A143" s="41">
        <v>86</v>
      </c>
      <c r="B143" s="41" t="s">
        <v>1716</v>
      </c>
      <c r="C143" s="226">
        <v>1936</v>
      </c>
      <c r="D143" s="41" t="s">
        <v>1332</v>
      </c>
      <c r="E143" s="41">
        <v>270000</v>
      </c>
      <c r="F143" s="41"/>
      <c r="G143" s="41"/>
      <c r="H143" s="41">
        <f t="shared" si="2"/>
        <v>270000</v>
      </c>
      <c r="I143" s="503"/>
      <c r="J143" s="272" t="s">
        <v>832</v>
      </c>
    </row>
    <row r="144" spans="1:10" ht="21" customHeight="1">
      <c r="A144" s="41">
        <v>87</v>
      </c>
      <c r="B144" s="41" t="s">
        <v>1717</v>
      </c>
      <c r="C144" s="226">
        <v>1936</v>
      </c>
      <c r="D144" s="41" t="s">
        <v>1332</v>
      </c>
      <c r="E144" s="41">
        <v>270000</v>
      </c>
      <c r="F144" s="41"/>
      <c r="G144" s="41"/>
      <c r="H144" s="41">
        <f t="shared" si="2"/>
        <v>270000</v>
      </c>
      <c r="I144" s="503"/>
      <c r="J144" s="272" t="s">
        <v>832</v>
      </c>
    </row>
    <row r="145" spans="1:10" ht="21" customHeight="1">
      <c r="A145" s="41">
        <v>88</v>
      </c>
      <c r="B145" s="41" t="s">
        <v>2750</v>
      </c>
      <c r="C145" s="226">
        <v>1936</v>
      </c>
      <c r="D145" s="41" t="s">
        <v>1213</v>
      </c>
      <c r="E145" s="41">
        <v>270000</v>
      </c>
      <c r="F145" s="41"/>
      <c r="G145" s="274"/>
      <c r="H145" s="41">
        <f>E145+G145</f>
        <v>270000</v>
      </c>
      <c r="I145" s="503"/>
      <c r="J145" s="272"/>
    </row>
    <row r="146" spans="1:10" ht="21" customHeight="1">
      <c r="A146" s="41">
        <v>89</v>
      </c>
      <c r="B146" s="41" t="s">
        <v>2751</v>
      </c>
      <c r="C146" s="226">
        <v>1937</v>
      </c>
      <c r="D146" s="41" t="s">
        <v>1213</v>
      </c>
      <c r="E146" s="41">
        <v>270000</v>
      </c>
      <c r="F146" s="41"/>
      <c r="G146" s="41"/>
      <c r="H146" s="41">
        <f>E146+G146</f>
        <v>270000</v>
      </c>
      <c r="I146" s="503"/>
      <c r="J146" s="272"/>
    </row>
    <row r="147" spans="1:8" ht="21" customHeight="1">
      <c r="A147" s="41">
        <v>90</v>
      </c>
      <c r="B147" s="187" t="s">
        <v>1292</v>
      </c>
      <c r="C147" s="953">
        <v>1937</v>
      </c>
      <c r="D147" s="187" t="s">
        <v>690</v>
      </c>
      <c r="E147" s="41">
        <v>270000</v>
      </c>
      <c r="F147" s="187"/>
      <c r="G147" s="964"/>
      <c r="H147" s="41">
        <f>E147+G147</f>
        <v>270000</v>
      </c>
    </row>
    <row r="148" spans="1:10" ht="21" customHeight="1">
      <c r="A148" s="41">
        <v>91</v>
      </c>
      <c r="B148" s="187" t="s">
        <v>81</v>
      </c>
      <c r="C148" s="953">
        <v>1937</v>
      </c>
      <c r="D148" s="187" t="s">
        <v>1297</v>
      </c>
      <c r="E148" s="187">
        <v>270000</v>
      </c>
      <c r="F148" s="187"/>
      <c r="G148" s="964"/>
      <c r="H148" s="187">
        <f>G148+E148</f>
        <v>270000</v>
      </c>
      <c r="I148" s="503"/>
      <c r="J148" s="272"/>
    </row>
    <row r="149" spans="1:10" ht="21" customHeight="1">
      <c r="A149" s="41">
        <v>92</v>
      </c>
      <c r="B149" s="962" t="s">
        <v>82</v>
      </c>
      <c r="C149" s="963">
        <v>1936</v>
      </c>
      <c r="D149" s="187" t="s">
        <v>690</v>
      </c>
      <c r="E149" s="187">
        <v>270000</v>
      </c>
      <c r="F149" s="171"/>
      <c r="G149" s="964"/>
      <c r="H149" s="201">
        <f>G149+E149</f>
        <v>270000</v>
      </c>
      <c r="I149" s="503"/>
      <c r="J149" s="272"/>
    </row>
    <row r="150" spans="1:10" ht="21" customHeight="1">
      <c r="A150" s="8" t="s">
        <v>1295</v>
      </c>
      <c r="B150" s="8"/>
      <c r="C150" s="229"/>
      <c r="D150" s="8"/>
      <c r="E150" s="502">
        <f>SUM(E58:E149)</f>
        <v>24840000</v>
      </c>
      <c r="F150" s="502"/>
      <c r="G150" s="904"/>
      <c r="H150" s="502">
        <f>SUM(H58:H149)</f>
        <v>24840000</v>
      </c>
      <c r="I150" s="146"/>
      <c r="J150" s="273"/>
    </row>
    <row r="151" spans="1:10" ht="21" customHeight="1">
      <c r="A151" s="1153" t="s">
        <v>1296</v>
      </c>
      <c r="B151" s="1154"/>
      <c r="C151" s="1154"/>
      <c r="D151" s="1154"/>
      <c r="E151" s="1154"/>
      <c r="F151" s="1154"/>
      <c r="G151" s="1154"/>
      <c r="H151" s="1154"/>
      <c r="I151" s="1154"/>
      <c r="J151" s="1155"/>
    </row>
    <row r="152" spans="1:10" ht="21" customHeight="1">
      <c r="A152" s="41">
        <v>1</v>
      </c>
      <c r="B152" s="41" t="s">
        <v>1048</v>
      </c>
      <c r="C152" s="226">
        <v>1980</v>
      </c>
      <c r="D152" s="41" t="s">
        <v>1297</v>
      </c>
      <c r="E152" s="41">
        <v>405000</v>
      </c>
      <c r="F152" s="41"/>
      <c r="G152" s="41"/>
      <c r="H152" s="41">
        <f>E152+G152</f>
        <v>405000</v>
      </c>
      <c r="I152" s="35"/>
      <c r="J152" s="272"/>
    </row>
    <row r="153" spans="1:10" ht="21" customHeight="1">
      <c r="A153" s="41">
        <v>2</v>
      </c>
      <c r="B153" s="41" t="s">
        <v>50</v>
      </c>
      <c r="C153" s="226">
        <v>1972</v>
      </c>
      <c r="D153" s="41" t="s">
        <v>1297</v>
      </c>
      <c r="E153" s="41">
        <v>405000</v>
      </c>
      <c r="F153" s="41"/>
      <c r="G153" s="41"/>
      <c r="H153" s="41">
        <f aca="true" t="shared" si="3" ref="H153:H190">E153+G153</f>
        <v>405000</v>
      </c>
      <c r="I153" s="35"/>
      <c r="J153" s="272"/>
    </row>
    <row r="154" spans="1:10" ht="21" customHeight="1">
      <c r="A154" s="41">
        <v>3</v>
      </c>
      <c r="B154" s="834" t="s">
        <v>1340</v>
      </c>
      <c r="C154" s="835">
        <v>1965</v>
      </c>
      <c r="D154" s="834" t="s">
        <v>1297</v>
      </c>
      <c r="E154" s="834">
        <v>0</v>
      </c>
      <c r="F154" s="834"/>
      <c r="G154" s="834"/>
      <c r="H154" s="834">
        <f t="shared" si="3"/>
        <v>0</v>
      </c>
      <c r="I154" s="35"/>
      <c r="J154" s="272"/>
    </row>
    <row r="155" spans="1:10" ht="21" customHeight="1">
      <c r="A155" s="41">
        <v>4</v>
      </c>
      <c r="B155" s="41" t="s">
        <v>1298</v>
      </c>
      <c r="C155" s="226">
        <v>1959</v>
      </c>
      <c r="D155" s="41" t="s">
        <v>1297</v>
      </c>
      <c r="E155" s="41">
        <v>405000</v>
      </c>
      <c r="F155" s="41"/>
      <c r="G155" s="41"/>
      <c r="H155" s="41">
        <f t="shared" si="3"/>
        <v>405000</v>
      </c>
      <c r="I155" s="35"/>
      <c r="J155" s="272"/>
    </row>
    <row r="156" spans="1:10" ht="21" customHeight="1">
      <c r="A156" s="41">
        <v>5</v>
      </c>
      <c r="B156" s="41" t="s">
        <v>1299</v>
      </c>
      <c r="C156" s="226">
        <v>1959</v>
      </c>
      <c r="D156" s="41" t="s">
        <v>1297</v>
      </c>
      <c r="E156" s="41">
        <v>405000</v>
      </c>
      <c r="F156" s="41"/>
      <c r="G156" s="41"/>
      <c r="H156" s="41">
        <f t="shared" si="3"/>
        <v>405000</v>
      </c>
      <c r="I156" s="35"/>
      <c r="J156" s="272"/>
    </row>
    <row r="157" spans="1:10" ht="21" customHeight="1">
      <c r="A157" s="41">
        <v>6</v>
      </c>
      <c r="B157" s="41" t="s">
        <v>1300</v>
      </c>
      <c r="C157" s="226">
        <v>1985</v>
      </c>
      <c r="D157" s="41" t="s">
        <v>1301</v>
      </c>
      <c r="E157" s="41">
        <v>405000</v>
      </c>
      <c r="F157" s="41"/>
      <c r="G157" s="41"/>
      <c r="H157" s="41">
        <f t="shared" si="3"/>
        <v>405000</v>
      </c>
      <c r="I157" s="35"/>
      <c r="J157" s="272"/>
    </row>
    <row r="158" spans="1:10" ht="21" customHeight="1">
      <c r="A158" s="41">
        <v>7</v>
      </c>
      <c r="B158" s="41" t="s">
        <v>1302</v>
      </c>
      <c r="C158" s="226">
        <v>1979</v>
      </c>
      <c r="D158" s="41" t="s">
        <v>1301</v>
      </c>
      <c r="E158" s="41">
        <v>405000</v>
      </c>
      <c r="F158" s="41"/>
      <c r="G158" s="41"/>
      <c r="H158" s="41">
        <f t="shared" si="3"/>
        <v>405000</v>
      </c>
      <c r="I158" s="35"/>
      <c r="J158" s="272"/>
    </row>
    <row r="159" spans="1:10" ht="21" customHeight="1">
      <c r="A159" s="41">
        <v>8</v>
      </c>
      <c r="B159" s="41" t="s">
        <v>1303</v>
      </c>
      <c r="C159" s="226">
        <v>1962</v>
      </c>
      <c r="D159" s="41" t="s">
        <v>1301</v>
      </c>
      <c r="E159" s="41">
        <v>405000</v>
      </c>
      <c r="F159" s="41"/>
      <c r="G159" s="41"/>
      <c r="H159" s="41">
        <f t="shared" si="3"/>
        <v>405000</v>
      </c>
      <c r="I159" s="35"/>
      <c r="J159" s="272"/>
    </row>
    <row r="160" spans="1:10" ht="21" customHeight="1">
      <c r="A160" s="41">
        <v>9</v>
      </c>
      <c r="B160" s="41" t="s">
        <v>1304</v>
      </c>
      <c r="C160" s="226">
        <v>1993</v>
      </c>
      <c r="D160" s="41" t="s">
        <v>1160</v>
      </c>
      <c r="E160" s="41">
        <v>405000</v>
      </c>
      <c r="F160" s="41"/>
      <c r="G160" s="41"/>
      <c r="H160" s="41">
        <f t="shared" si="3"/>
        <v>405000</v>
      </c>
      <c r="I160" s="35"/>
      <c r="J160" s="272"/>
    </row>
    <row r="161" spans="1:10" ht="21" customHeight="1">
      <c r="A161" s="41">
        <v>10</v>
      </c>
      <c r="B161" s="41" t="s">
        <v>1308</v>
      </c>
      <c r="C161" s="226">
        <v>1962</v>
      </c>
      <c r="D161" s="41" t="s">
        <v>1309</v>
      </c>
      <c r="E161" s="41">
        <v>405000</v>
      </c>
      <c r="F161" s="41"/>
      <c r="G161" s="41"/>
      <c r="H161" s="41">
        <f t="shared" si="3"/>
        <v>405000</v>
      </c>
      <c r="I161" s="35"/>
      <c r="J161" s="272"/>
    </row>
    <row r="162" spans="1:10" ht="21" customHeight="1">
      <c r="A162" s="41">
        <v>11</v>
      </c>
      <c r="B162" s="41" t="s">
        <v>1310</v>
      </c>
      <c r="C162" s="226">
        <v>1967</v>
      </c>
      <c r="D162" s="41" t="s">
        <v>1311</v>
      </c>
      <c r="E162" s="41">
        <v>405000</v>
      </c>
      <c r="F162" s="41"/>
      <c r="G162" s="41"/>
      <c r="H162" s="41">
        <f t="shared" si="3"/>
        <v>405000</v>
      </c>
      <c r="I162" s="35"/>
      <c r="J162" s="272"/>
    </row>
    <row r="163" spans="1:10" ht="21" customHeight="1">
      <c r="A163" s="41">
        <v>12</v>
      </c>
      <c r="B163" s="41" t="s">
        <v>1312</v>
      </c>
      <c r="C163" s="226">
        <v>1968</v>
      </c>
      <c r="D163" s="41" t="s">
        <v>1262</v>
      </c>
      <c r="E163" s="41">
        <v>405000</v>
      </c>
      <c r="F163" s="41"/>
      <c r="G163" s="41"/>
      <c r="H163" s="41">
        <f t="shared" si="3"/>
        <v>405000</v>
      </c>
      <c r="I163" s="35"/>
      <c r="J163" s="272"/>
    </row>
    <row r="164" spans="1:10" ht="21" customHeight="1">
      <c r="A164" s="41">
        <v>13</v>
      </c>
      <c r="B164" s="41" t="s">
        <v>1313</v>
      </c>
      <c r="C164" s="226">
        <v>1979</v>
      </c>
      <c r="D164" s="41" t="s">
        <v>1262</v>
      </c>
      <c r="E164" s="41">
        <v>405000</v>
      </c>
      <c r="F164" s="41"/>
      <c r="G164" s="41"/>
      <c r="H164" s="41">
        <f t="shared" si="3"/>
        <v>405000</v>
      </c>
      <c r="I164" s="35"/>
      <c r="J164" s="272"/>
    </row>
    <row r="165" spans="1:10" ht="21" customHeight="1">
      <c r="A165" s="41">
        <v>14</v>
      </c>
      <c r="B165" s="41" t="s">
        <v>1314</v>
      </c>
      <c r="C165" s="226">
        <v>1973</v>
      </c>
      <c r="D165" s="41" t="s">
        <v>1262</v>
      </c>
      <c r="E165" s="41">
        <v>405000</v>
      </c>
      <c r="F165" s="41"/>
      <c r="G165" s="41"/>
      <c r="H165" s="41">
        <f t="shared" si="3"/>
        <v>405000</v>
      </c>
      <c r="I165" s="35"/>
      <c r="J165" s="272"/>
    </row>
    <row r="166" spans="1:10" ht="21" customHeight="1">
      <c r="A166" s="41">
        <v>15</v>
      </c>
      <c r="B166" s="41" t="s">
        <v>1315</v>
      </c>
      <c r="C166" s="226">
        <v>1980</v>
      </c>
      <c r="D166" s="41" t="s">
        <v>1162</v>
      </c>
      <c r="E166" s="41">
        <v>405000</v>
      </c>
      <c r="F166" s="41"/>
      <c r="G166" s="41"/>
      <c r="H166" s="41">
        <f t="shared" si="3"/>
        <v>405000</v>
      </c>
      <c r="I166" s="35"/>
      <c r="J166" s="272"/>
    </row>
    <row r="167" spans="1:10" ht="21" customHeight="1">
      <c r="A167" s="41">
        <v>16</v>
      </c>
      <c r="B167" s="41" t="s">
        <v>1316</v>
      </c>
      <c r="C167" s="226">
        <v>1993</v>
      </c>
      <c r="D167" s="41" t="s">
        <v>1162</v>
      </c>
      <c r="E167" s="41">
        <v>405000</v>
      </c>
      <c r="F167" s="41"/>
      <c r="G167" s="41"/>
      <c r="H167" s="41">
        <f t="shared" si="3"/>
        <v>405000</v>
      </c>
      <c r="I167" s="35"/>
      <c r="J167" s="272"/>
    </row>
    <row r="168" spans="1:10" ht="21" customHeight="1">
      <c r="A168" s="41">
        <v>17</v>
      </c>
      <c r="B168" s="41" t="s">
        <v>1317</v>
      </c>
      <c r="C168" s="226">
        <v>1966</v>
      </c>
      <c r="D168" s="41" t="s">
        <v>1162</v>
      </c>
      <c r="E168" s="41">
        <v>405000</v>
      </c>
      <c r="F168" s="41"/>
      <c r="G168" s="41"/>
      <c r="H168" s="41">
        <f t="shared" si="3"/>
        <v>405000</v>
      </c>
      <c r="I168" s="35"/>
      <c r="J168" s="272"/>
    </row>
    <row r="169" spans="1:10" ht="21" customHeight="1">
      <c r="A169" s="41">
        <v>18</v>
      </c>
      <c r="B169" s="41" t="s">
        <v>1318</v>
      </c>
      <c r="C169" s="226">
        <v>1979</v>
      </c>
      <c r="D169" s="41" t="s">
        <v>1213</v>
      </c>
      <c r="E169" s="41">
        <v>405000</v>
      </c>
      <c r="F169" s="41"/>
      <c r="G169" s="41"/>
      <c r="H169" s="41">
        <f t="shared" si="3"/>
        <v>405000</v>
      </c>
      <c r="I169" s="35"/>
      <c r="J169" s="272"/>
    </row>
    <row r="170" spans="1:10" ht="21" customHeight="1">
      <c r="A170" s="41">
        <v>19</v>
      </c>
      <c r="B170" s="41" t="s">
        <v>1319</v>
      </c>
      <c r="C170" s="226">
        <v>1954</v>
      </c>
      <c r="D170" s="41" t="s">
        <v>1213</v>
      </c>
      <c r="E170" s="41">
        <v>405000</v>
      </c>
      <c r="F170" s="41"/>
      <c r="G170" s="41"/>
      <c r="H170" s="41">
        <f t="shared" si="3"/>
        <v>405000</v>
      </c>
      <c r="I170" s="35"/>
      <c r="J170" s="272"/>
    </row>
    <row r="171" spans="1:10" ht="21" customHeight="1">
      <c r="A171" s="41">
        <v>20</v>
      </c>
      <c r="B171" s="41" t="s">
        <v>1320</v>
      </c>
      <c r="C171" s="226">
        <v>1985</v>
      </c>
      <c r="D171" s="41" t="s">
        <v>1213</v>
      </c>
      <c r="E171" s="41">
        <v>405000</v>
      </c>
      <c r="F171" s="41"/>
      <c r="G171" s="41"/>
      <c r="H171" s="41">
        <f t="shared" si="3"/>
        <v>405000</v>
      </c>
      <c r="I171" s="35"/>
      <c r="J171" s="272"/>
    </row>
    <row r="172" spans="1:10" ht="21" customHeight="1">
      <c r="A172" s="41">
        <v>21</v>
      </c>
      <c r="B172" s="41" t="s">
        <v>1718</v>
      </c>
      <c r="C172" s="226">
        <v>1984</v>
      </c>
      <c r="D172" s="41" t="s">
        <v>1213</v>
      </c>
      <c r="E172" s="41">
        <v>405000</v>
      </c>
      <c r="F172" s="41"/>
      <c r="G172" s="41"/>
      <c r="H172" s="41">
        <f t="shared" si="3"/>
        <v>405000</v>
      </c>
      <c r="I172" s="35"/>
      <c r="J172" s="272"/>
    </row>
    <row r="173" spans="1:10" ht="21" customHeight="1">
      <c r="A173" s="41">
        <v>22</v>
      </c>
      <c r="B173" s="41" t="s">
        <v>1321</v>
      </c>
      <c r="C173" s="226">
        <v>1973</v>
      </c>
      <c r="D173" s="41" t="s">
        <v>1213</v>
      </c>
      <c r="E173" s="41">
        <v>405000</v>
      </c>
      <c r="F173" s="41"/>
      <c r="G173" s="41"/>
      <c r="H173" s="41">
        <f t="shared" si="3"/>
        <v>405000</v>
      </c>
      <c r="I173" s="35"/>
      <c r="J173" s="272"/>
    </row>
    <row r="174" spans="1:10" ht="21" customHeight="1">
      <c r="A174" s="41">
        <v>23</v>
      </c>
      <c r="B174" s="41" t="s">
        <v>1322</v>
      </c>
      <c r="C174" s="226">
        <v>1963</v>
      </c>
      <c r="D174" s="41" t="s">
        <v>1323</v>
      </c>
      <c r="E174" s="41">
        <v>405000</v>
      </c>
      <c r="F174" s="41"/>
      <c r="G174" s="41"/>
      <c r="H174" s="41">
        <f t="shared" si="3"/>
        <v>405000</v>
      </c>
      <c r="I174" s="35"/>
      <c r="J174" s="272"/>
    </row>
    <row r="175" spans="1:10" ht="21" customHeight="1">
      <c r="A175" s="41">
        <v>24</v>
      </c>
      <c r="B175" s="41" t="s">
        <v>1324</v>
      </c>
      <c r="C175" s="226">
        <v>1994</v>
      </c>
      <c r="D175" s="41" t="s">
        <v>1323</v>
      </c>
      <c r="E175" s="41">
        <v>405000</v>
      </c>
      <c r="F175" s="41"/>
      <c r="G175" s="41"/>
      <c r="H175" s="41">
        <f t="shared" si="3"/>
        <v>405000</v>
      </c>
      <c r="I175" s="35"/>
      <c r="J175" s="272"/>
    </row>
    <row r="176" spans="1:10" ht="21" customHeight="1">
      <c r="A176" s="41">
        <v>25</v>
      </c>
      <c r="B176" s="41" t="s">
        <v>1325</v>
      </c>
      <c r="C176" s="226">
        <v>1991</v>
      </c>
      <c r="D176" s="41" t="s">
        <v>1323</v>
      </c>
      <c r="E176" s="41">
        <v>405000</v>
      </c>
      <c r="F176" s="41"/>
      <c r="G176" s="41"/>
      <c r="H176" s="41">
        <f t="shared" si="3"/>
        <v>405000</v>
      </c>
      <c r="I176" s="35"/>
      <c r="J176" s="272"/>
    </row>
    <row r="177" spans="1:10" ht="21" customHeight="1">
      <c r="A177" s="41">
        <v>26</v>
      </c>
      <c r="B177" s="41" t="s">
        <v>1326</v>
      </c>
      <c r="C177" s="226">
        <v>1980</v>
      </c>
      <c r="D177" s="41" t="s">
        <v>1323</v>
      </c>
      <c r="E177" s="41">
        <v>405000</v>
      </c>
      <c r="F177" s="41"/>
      <c r="G177" s="41"/>
      <c r="H177" s="41">
        <f t="shared" si="3"/>
        <v>405000</v>
      </c>
      <c r="I177" s="35"/>
      <c r="J177" s="272"/>
    </row>
    <row r="178" spans="1:10" ht="21" customHeight="1">
      <c r="A178" s="41">
        <v>27</v>
      </c>
      <c r="B178" s="41" t="s">
        <v>1327</v>
      </c>
      <c r="C178" s="226">
        <v>1988</v>
      </c>
      <c r="D178" s="41" t="s">
        <v>1323</v>
      </c>
      <c r="E178" s="41">
        <v>405000</v>
      </c>
      <c r="F178" s="41"/>
      <c r="G178" s="41"/>
      <c r="H178" s="41">
        <f t="shared" si="3"/>
        <v>405000</v>
      </c>
      <c r="I178" s="35"/>
      <c r="J178" s="272"/>
    </row>
    <row r="179" spans="1:10" ht="21" customHeight="1">
      <c r="A179" s="41">
        <v>28</v>
      </c>
      <c r="B179" s="41" t="s">
        <v>1328</v>
      </c>
      <c r="C179" s="226">
        <v>1965</v>
      </c>
      <c r="D179" s="41" t="s">
        <v>1323</v>
      </c>
      <c r="E179" s="41">
        <v>405000</v>
      </c>
      <c r="F179" s="41"/>
      <c r="G179" s="41"/>
      <c r="H179" s="41">
        <f t="shared" si="3"/>
        <v>405000</v>
      </c>
      <c r="I179" s="35"/>
      <c r="J179" s="272"/>
    </row>
    <row r="180" spans="1:10" ht="21" customHeight="1">
      <c r="A180" s="41">
        <v>29</v>
      </c>
      <c r="B180" s="41" t="s">
        <v>1329</v>
      </c>
      <c r="C180" s="226">
        <v>1968</v>
      </c>
      <c r="D180" s="41" t="s">
        <v>1323</v>
      </c>
      <c r="E180" s="41">
        <v>405000</v>
      </c>
      <c r="F180" s="41"/>
      <c r="G180" s="41"/>
      <c r="H180" s="41">
        <f t="shared" si="3"/>
        <v>405000</v>
      </c>
      <c r="I180" s="35"/>
      <c r="J180" s="272"/>
    </row>
    <row r="181" spans="1:10" ht="21" customHeight="1">
      <c r="A181" s="41">
        <v>30</v>
      </c>
      <c r="B181" s="41" t="s">
        <v>1330</v>
      </c>
      <c r="C181" s="226">
        <v>1985</v>
      </c>
      <c r="D181" s="41" t="s">
        <v>1323</v>
      </c>
      <c r="E181" s="41">
        <v>405000</v>
      </c>
      <c r="F181" s="41"/>
      <c r="G181" s="41"/>
      <c r="H181" s="41">
        <f t="shared" si="3"/>
        <v>405000</v>
      </c>
      <c r="I181" s="35"/>
      <c r="J181" s="272"/>
    </row>
    <row r="182" spans="1:10" ht="21" customHeight="1">
      <c r="A182" s="41">
        <v>31</v>
      </c>
      <c r="B182" s="41" t="s">
        <v>1333</v>
      </c>
      <c r="C182" s="226">
        <v>1971</v>
      </c>
      <c r="D182" s="41" t="s">
        <v>1332</v>
      </c>
      <c r="E182" s="41">
        <v>405000</v>
      </c>
      <c r="F182" s="41"/>
      <c r="G182" s="41"/>
      <c r="H182" s="41">
        <f t="shared" si="3"/>
        <v>405000</v>
      </c>
      <c r="I182" s="35"/>
      <c r="J182" s="272"/>
    </row>
    <row r="183" spans="1:10" ht="21" customHeight="1">
      <c r="A183" s="41">
        <v>32</v>
      </c>
      <c r="B183" s="41" t="s">
        <v>1334</v>
      </c>
      <c r="C183" s="226">
        <v>1969</v>
      </c>
      <c r="D183" s="41" t="s">
        <v>1332</v>
      </c>
      <c r="E183" s="41">
        <v>405000</v>
      </c>
      <c r="F183" s="41"/>
      <c r="G183" s="41"/>
      <c r="H183" s="41">
        <f t="shared" si="3"/>
        <v>405000</v>
      </c>
      <c r="I183" s="35"/>
      <c r="J183" s="272"/>
    </row>
    <row r="184" spans="1:10" ht="21" customHeight="1">
      <c r="A184" s="41">
        <v>33</v>
      </c>
      <c r="B184" s="41" t="s">
        <v>869</v>
      </c>
      <c r="C184" s="226">
        <v>1982</v>
      </c>
      <c r="D184" s="41" t="s">
        <v>1335</v>
      </c>
      <c r="E184" s="41">
        <v>405000</v>
      </c>
      <c r="F184" s="41"/>
      <c r="G184" s="41"/>
      <c r="H184" s="41">
        <f t="shared" si="3"/>
        <v>405000</v>
      </c>
      <c r="I184" s="35"/>
      <c r="J184" s="272"/>
    </row>
    <row r="185" spans="1:10" ht="21" customHeight="1">
      <c r="A185" s="41">
        <v>34</v>
      </c>
      <c r="B185" s="41" t="s">
        <v>1336</v>
      </c>
      <c r="C185" s="226">
        <v>1978</v>
      </c>
      <c r="D185" s="41" t="s">
        <v>1335</v>
      </c>
      <c r="E185" s="41">
        <v>405000</v>
      </c>
      <c r="F185" s="41"/>
      <c r="G185" s="41"/>
      <c r="H185" s="41">
        <f t="shared" si="3"/>
        <v>405000</v>
      </c>
      <c r="I185" s="35"/>
      <c r="J185" s="272"/>
    </row>
    <row r="186" spans="1:10" ht="21" customHeight="1">
      <c r="A186" s="41">
        <v>35</v>
      </c>
      <c r="B186" s="41" t="s">
        <v>1337</v>
      </c>
      <c r="C186" s="226">
        <v>1973</v>
      </c>
      <c r="D186" s="41" t="s">
        <v>1148</v>
      </c>
      <c r="E186" s="41">
        <v>405000</v>
      </c>
      <c r="F186" s="41"/>
      <c r="G186" s="41"/>
      <c r="H186" s="41">
        <f t="shared" si="3"/>
        <v>405000</v>
      </c>
      <c r="I186" s="35"/>
      <c r="J186" s="272" t="s">
        <v>1117</v>
      </c>
    </row>
    <row r="187" spans="1:10" ht="21" customHeight="1">
      <c r="A187" s="41">
        <v>36</v>
      </c>
      <c r="B187" s="41" t="s">
        <v>1195</v>
      </c>
      <c r="C187" s="226">
        <v>1966</v>
      </c>
      <c r="D187" s="41" t="s">
        <v>1196</v>
      </c>
      <c r="E187" s="41">
        <v>405000</v>
      </c>
      <c r="F187" s="41"/>
      <c r="G187" s="41"/>
      <c r="H187" s="41">
        <f t="shared" si="3"/>
        <v>405000</v>
      </c>
      <c r="I187" s="35"/>
      <c r="J187" s="272"/>
    </row>
    <row r="188" spans="1:10" ht="21" customHeight="1">
      <c r="A188" s="41">
        <v>37</v>
      </c>
      <c r="B188" s="41" t="s">
        <v>1719</v>
      </c>
      <c r="C188" s="226">
        <v>1971</v>
      </c>
      <c r="D188" s="41" t="s">
        <v>1323</v>
      </c>
      <c r="E188" s="41">
        <v>405000</v>
      </c>
      <c r="F188" s="260"/>
      <c r="G188" s="41"/>
      <c r="H188" s="41">
        <f t="shared" si="3"/>
        <v>405000</v>
      </c>
      <c r="I188" s="35"/>
      <c r="J188" s="272"/>
    </row>
    <row r="189" spans="1:10" ht="21" customHeight="1">
      <c r="A189" s="41">
        <v>38</v>
      </c>
      <c r="B189" s="41" t="s">
        <v>875</v>
      </c>
      <c r="C189" s="226">
        <v>1956</v>
      </c>
      <c r="D189" s="41" t="s">
        <v>1332</v>
      </c>
      <c r="E189" s="41">
        <v>405000</v>
      </c>
      <c r="F189" s="260"/>
      <c r="G189" s="41"/>
      <c r="H189" s="41">
        <f t="shared" si="3"/>
        <v>405000</v>
      </c>
      <c r="I189" s="35"/>
      <c r="J189" s="272"/>
    </row>
    <row r="190" spans="1:10" ht="21" customHeight="1">
      <c r="A190" s="41">
        <v>39</v>
      </c>
      <c r="B190" s="41" t="s">
        <v>1720</v>
      </c>
      <c r="C190" s="227">
        <v>2000</v>
      </c>
      <c r="D190" s="41" t="s">
        <v>1721</v>
      </c>
      <c r="E190" s="41">
        <v>405000</v>
      </c>
      <c r="F190" s="260"/>
      <c r="G190" s="41"/>
      <c r="H190" s="41">
        <f t="shared" si="3"/>
        <v>405000</v>
      </c>
      <c r="I190" s="504"/>
      <c r="J190" s="505"/>
    </row>
    <row r="191" spans="1:10" ht="21" customHeight="1">
      <c r="A191" s="871">
        <v>40</v>
      </c>
      <c r="B191" s="871" t="s">
        <v>1339</v>
      </c>
      <c r="C191" s="226">
        <v>1985</v>
      </c>
      <c r="D191" s="871" t="s">
        <v>1297</v>
      </c>
      <c r="E191" s="871">
        <v>405000</v>
      </c>
      <c r="F191" s="871"/>
      <c r="G191" s="871"/>
      <c r="H191" s="871">
        <v>405000</v>
      </c>
      <c r="I191" s="872"/>
      <c r="J191" s="873" t="s">
        <v>832</v>
      </c>
    </row>
    <row r="192" spans="1:10" ht="21" customHeight="1">
      <c r="A192" s="41">
        <v>41</v>
      </c>
      <c r="B192" s="41" t="s">
        <v>1341</v>
      </c>
      <c r="C192" s="226">
        <v>1973</v>
      </c>
      <c r="D192" s="41" t="s">
        <v>1160</v>
      </c>
      <c r="E192" s="41">
        <v>405000</v>
      </c>
      <c r="F192" s="41"/>
      <c r="G192" s="41"/>
      <c r="H192" s="41">
        <v>405000</v>
      </c>
      <c r="I192" s="35"/>
      <c r="J192" s="873" t="s">
        <v>832</v>
      </c>
    </row>
    <row r="193" spans="1:10" ht="21" customHeight="1">
      <c r="A193" s="871">
        <v>42</v>
      </c>
      <c r="B193" s="41" t="s">
        <v>1342</v>
      </c>
      <c r="C193" s="226">
        <v>1966</v>
      </c>
      <c r="D193" s="41" t="s">
        <v>1162</v>
      </c>
      <c r="E193" s="41">
        <v>405000</v>
      </c>
      <c r="F193" s="41"/>
      <c r="G193" s="41"/>
      <c r="H193" s="41">
        <v>405000</v>
      </c>
      <c r="I193" s="35"/>
      <c r="J193" s="873" t="s">
        <v>832</v>
      </c>
    </row>
    <row r="194" spans="1:10" ht="21" customHeight="1">
      <c r="A194" s="41">
        <v>43</v>
      </c>
      <c r="B194" s="41" t="s">
        <v>1343</v>
      </c>
      <c r="C194" s="226">
        <v>1970</v>
      </c>
      <c r="D194" s="41" t="s">
        <v>1162</v>
      </c>
      <c r="E194" s="41">
        <v>405000</v>
      </c>
      <c r="F194" s="41"/>
      <c r="G194" s="41"/>
      <c r="H194" s="41">
        <v>405000</v>
      </c>
      <c r="I194" s="35"/>
      <c r="J194" s="873" t="s">
        <v>832</v>
      </c>
    </row>
    <row r="195" spans="1:10" ht="21" customHeight="1">
      <c r="A195" s="871">
        <v>44</v>
      </c>
      <c r="B195" s="41" t="s">
        <v>1344</v>
      </c>
      <c r="C195" s="226">
        <v>1971</v>
      </c>
      <c r="D195" s="41" t="s">
        <v>1162</v>
      </c>
      <c r="E195" s="41">
        <v>405000</v>
      </c>
      <c r="F195" s="41"/>
      <c r="G195" s="41"/>
      <c r="H195" s="41">
        <v>405000</v>
      </c>
      <c r="I195" s="35"/>
      <c r="J195" s="873" t="s">
        <v>832</v>
      </c>
    </row>
    <row r="196" spans="1:10" ht="21" customHeight="1">
      <c r="A196" s="41">
        <v>45</v>
      </c>
      <c r="B196" s="41" t="s">
        <v>1345</v>
      </c>
      <c r="C196" s="226">
        <v>1961</v>
      </c>
      <c r="D196" s="41" t="s">
        <v>1323</v>
      </c>
      <c r="E196" s="41">
        <v>405000</v>
      </c>
      <c r="F196" s="41"/>
      <c r="G196" s="41"/>
      <c r="H196" s="41">
        <v>405000</v>
      </c>
      <c r="I196" s="35"/>
      <c r="J196" s="873" t="s">
        <v>832</v>
      </c>
    </row>
    <row r="197" spans="1:10" ht="21" customHeight="1">
      <c r="A197" s="871">
        <v>46</v>
      </c>
      <c r="B197" s="41" t="s">
        <v>1722</v>
      </c>
      <c r="C197" s="226">
        <v>1985</v>
      </c>
      <c r="D197" s="41" t="s">
        <v>1332</v>
      </c>
      <c r="E197" s="41">
        <v>405000</v>
      </c>
      <c r="F197" s="41"/>
      <c r="G197" s="41"/>
      <c r="H197" s="41">
        <f aca="true" t="shared" si="4" ref="H197:H203">SUM(E197:G197)</f>
        <v>405000</v>
      </c>
      <c r="I197" s="35"/>
      <c r="J197" s="873" t="s">
        <v>832</v>
      </c>
    </row>
    <row r="198" spans="1:10" ht="21" customHeight="1">
      <c r="A198" s="41">
        <v>47</v>
      </c>
      <c r="B198" s="41" t="s">
        <v>868</v>
      </c>
      <c r="C198" s="226">
        <v>1965</v>
      </c>
      <c r="D198" s="41" t="s">
        <v>1213</v>
      </c>
      <c r="E198" s="41">
        <v>405000</v>
      </c>
      <c r="F198" s="41"/>
      <c r="G198" s="41"/>
      <c r="H198" s="41">
        <f t="shared" si="4"/>
        <v>405000</v>
      </c>
      <c r="I198" s="35"/>
      <c r="J198" s="873" t="s">
        <v>832</v>
      </c>
    </row>
    <row r="199" spans="1:10" ht="21" customHeight="1">
      <c r="A199" s="871">
        <v>48</v>
      </c>
      <c r="B199" s="41" t="s">
        <v>51</v>
      </c>
      <c r="C199" s="227">
        <v>1968</v>
      </c>
      <c r="D199" s="41" t="s">
        <v>1148</v>
      </c>
      <c r="E199" s="41">
        <v>405000</v>
      </c>
      <c r="F199" s="41"/>
      <c r="G199" s="41"/>
      <c r="H199" s="41">
        <f t="shared" si="4"/>
        <v>405000</v>
      </c>
      <c r="I199" s="35"/>
      <c r="J199" s="873"/>
    </row>
    <row r="200" spans="1:10" ht="21" customHeight="1">
      <c r="A200" s="41">
        <v>49</v>
      </c>
      <c r="B200" s="187" t="s">
        <v>78</v>
      </c>
      <c r="C200" s="953">
        <v>1985</v>
      </c>
      <c r="D200" s="187" t="s">
        <v>1262</v>
      </c>
      <c r="E200" s="187">
        <v>405000</v>
      </c>
      <c r="F200" s="187"/>
      <c r="G200" s="187"/>
      <c r="H200" s="187">
        <f t="shared" si="4"/>
        <v>405000</v>
      </c>
      <c r="I200" s="35"/>
      <c r="J200" s="873"/>
    </row>
    <row r="201" spans="1:10" ht="21" customHeight="1">
      <c r="A201" s="871">
        <v>50</v>
      </c>
      <c r="B201" s="187" t="s">
        <v>79</v>
      </c>
      <c r="C201" s="953">
        <v>1981</v>
      </c>
      <c r="D201" s="187" t="s">
        <v>1160</v>
      </c>
      <c r="E201" s="187">
        <v>405000</v>
      </c>
      <c r="F201" s="187"/>
      <c r="G201" s="187"/>
      <c r="H201" s="187">
        <f t="shared" si="4"/>
        <v>405000</v>
      </c>
      <c r="I201" s="35"/>
      <c r="J201" s="873"/>
    </row>
    <row r="202" spans="1:10" ht="21" customHeight="1">
      <c r="A202" s="41">
        <v>51</v>
      </c>
      <c r="B202" s="962" t="s">
        <v>80</v>
      </c>
      <c r="C202" s="963">
        <v>1984</v>
      </c>
      <c r="D202" s="187" t="s">
        <v>1297</v>
      </c>
      <c r="E202" s="187">
        <v>405000</v>
      </c>
      <c r="F202" s="187"/>
      <c r="G202" s="187"/>
      <c r="H202" s="187">
        <f t="shared" si="4"/>
        <v>405000</v>
      </c>
      <c r="I202" s="41"/>
      <c r="J202" s="873" t="s">
        <v>832</v>
      </c>
    </row>
    <row r="203" spans="1:10" ht="21" customHeight="1">
      <c r="A203" s="874" t="s">
        <v>1040</v>
      </c>
      <c r="B203" s="874"/>
      <c r="C203" s="875"/>
      <c r="D203" s="874"/>
      <c r="E203" s="876">
        <f>SUM(E152:E202)</f>
        <v>20250000</v>
      </c>
      <c r="F203" s="876"/>
      <c r="G203" s="929"/>
      <c r="H203" s="876">
        <f t="shared" si="4"/>
        <v>20250000</v>
      </c>
      <c r="I203" s="872"/>
      <c r="J203" s="873"/>
    </row>
    <row r="204" spans="1:10" ht="21" customHeight="1">
      <c r="A204" s="1153" t="s">
        <v>1346</v>
      </c>
      <c r="B204" s="1154"/>
      <c r="C204" s="1154"/>
      <c r="D204" s="1154"/>
      <c r="E204" s="1154"/>
      <c r="F204" s="1154"/>
      <c r="G204" s="1154"/>
      <c r="H204" s="1154"/>
      <c r="I204" s="1154"/>
      <c r="J204" s="1155"/>
    </row>
    <row r="205" spans="1:10" ht="21" customHeight="1">
      <c r="A205" s="41">
        <v>1</v>
      </c>
      <c r="B205" s="41" t="s">
        <v>1347</v>
      </c>
      <c r="C205" s="226">
        <v>2004</v>
      </c>
      <c r="D205" s="41" t="s">
        <v>1297</v>
      </c>
      <c r="E205" s="41">
        <v>540000</v>
      </c>
      <c r="F205" s="41"/>
      <c r="G205" s="41"/>
      <c r="H205" s="41">
        <f aca="true" t="shared" si="5" ref="H205:H210">E205+G205</f>
        <v>540000</v>
      </c>
      <c r="I205" s="35"/>
      <c r="J205" s="272"/>
    </row>
    <row r="206" spans="1:10" ht="21" customHeight="1">
      <c r="A206" s="41">
        <v>2</v>
      </c>
      <c r="B206" s="41" t="s">
        <v>1197</v>
      </c>
      <c r="C206" s="226">
        <v>2004</v>
      </c>
      <c r="D206" s="41" t="s">
        <v>1311</v>
      </c>
      <c r="E206" s="41">
        <v>540000</v>
      </c>
      <c r="F206" s="41"/>
      <c r="G206" s="41"/>
      <c r="H206" s="41">
        <f t="shared" si="5"/>
        <v>540000</v>
      </c>
      <c r="I206" s="35"/>
      <c r="J206" s="272"/>
    </row>
    <row r="207" spans="1:10" ht="21" customHeight="1">
      <c r="A207" s="41">
        <v>3</v>
      </c>
      <c r="B207" s="41" t="s">
        <v>1198</v>
      </c>
      <c r="C207" s="226">
        <v>2014</v>
      </c>
      <c r="D207" s="41" t="s">
        <v>1311</v>
      </c>
      <c r="E207" s="41">
        <v>540000</v>
      </c>
      <c r="F207" s="41"/>
      <c r="G207" s="41"/>
      <c r="H207" s="41">
        <f t="shared" si="5"/>
        <v>540000</v>
      </c>
      <c r="I207" s="35"/>
      <c r="J207" s="272"/>
    </row>
    <row r="208" spans="1:10" ht="21" customHeight="1">
      <c r="A208" s="41">
        <v>4</v>
      </c>
      <c r="B208" s="41" t="s">
        <v>1350</v>
      </c>
      <c r="C208" s="226">
        <v>2003</v>
      </c>
      <c r="D208" s="41" t="s">
        <v>1213</v>
      </c>
      <c r="E208" s="41">
        <v>540000</v>
      </c>
      <c r="F208" s="41"/>
      <c r="G208" s="41"/>
      <c r="H208" s="41">
        <f t="shared" si="5"/>
        <v>540000</v>
      </c>
      <c r="I208" s="35"/>
      <c r="J208" s="272"/>
    </row>
    <row r="209" spans="1:10" ht="21" customHeight="1">
      <c r="A209" s="41">
        <v>5</v>
      </c>
      <c r="B209" s="41" t="s">
        <v>1351</v>
      </c>
      <c r="C209" s="226">
        <v>2007</v>
      </c>
      <c r="D209" s="41" t="s">
        <v>1323</v>
      </c>
      <c r="E209" s="41">
        <v>540000</v>
      </c>
      <c r="F209" s="41"/>
      <c r="G209" s="41"/>
      <c r="H209" s="41">
        <f t="shared" si="5"/>
        <v>540000</v>
      </c>
      <c r="I209" s="35"/>
      <c r="J209" s="272"/>
    </row>
    <row r="210" spans="1:10" ht="21" customHeight="1">
      <c r="A210" s="41">
        <v>6</v>
      </c>
      <c r="B210" s="41" t="s">
        <v>1199</v>
      </c>
      <c r="C210" s="226">
        <v>2014</v>
      </c>
      <c r="D210" s="41" t="s">
        <v>1332</v>
      </c>
      <c r="E210" s="41">
        <v>540000</v>
      </c>
      <c r="F210" s="41"/>
      <c r="G210" s="41"/>
      <c r="H210" s="41">
        <f t="shared" si="5"/>
        <v>540000</v>
      </c>
      <c r="I210" s="35"/>
      <c r="J210" s="272"/>
    </row>
    <row r="211" spans="1:10" ht="21" customHeight="1">
      <c r="A211" s="41">
        <v>7</v>
      </c>
      <c r="B211" s="41" t="s">
        <v>1352</v>
      </c>
      <c r="C211" s="226">
        <v>2013</v>
      </c>
      <c r="D211" s="41" t="s">
        <v>1332</v>
      </c>
      <c r="E211" s="41">
        <v>540000</v>
      </c>
      <c r="F211" s="41"/>
      <c r="G211" s="41"/>
      <c r="H211" s="41">
        <v>540000</v>
      </c>
      <c r="I211" s="35"/>
      <c r="J211" s="272" t="s">
        <v>832</v>
      </c>
    </row>
    <row r="212" spans="1:10" ht="21" customHeight="1">
      <c r="A212" s="41">
        <v>8</v>
      </c>
      <c r="B212" s="41" t="s">
        <v>2319</v>
      </c>
      <c r="C212" s="226">
        <v>2015</v>
      </c>
      <c r="D212" s="41" t="s">
        <v>1145</v>
      </c>
      <c r="E212" s="41">
        <v>540000</v>
      </c>
      <c r="F212" s="41"/>
      <c r="G212" s="41"/>
      <c r="H212" s="41">
        <f>SUM(E212:G212)</f>
        <v>540000</v>
      </c>
      <c r="I212" s="35"/>
      <c r="J212" s="272" t="s">
        <v>832</v>
      </c>
    </row>
    <row r="213" spans="1:10" ht="21" customHeight="1">
      <c r="A213" s="41">
        <v>9</v>
      </c>
      <c r="B213" s="41" t="s">
        <v>1348</v>
      </c>
      <c r="C213" s="226">
        <v>2001</v>
      </c>
      <c r="D213" s="41" t="s">
        <v>1349</v>
      </c>
      <c r="E213" s="41">
        <v>540000</v>
      </c>
      <c r="F213" s="41"/>
      <c r="G213" s="41"/>
      <c r="H213" s="41">
        <f>SUM(E213:G213)</f>
        <v>540000</v>
      </c>
      <c r="I213" s="35"/>
      <c r="J213" s="272" t="s">
        <v>832</v>
      </c>
    </row>
    <row r="214" spans="1:10" ht="21" customHeight="1">
      <c r="A214" s="8" t="s">
        <v>1040</v>
      </c>
      <c r="B214" s="8"/>
      <c r="C214" s="229"/>
      <c r="D214" s="8"/>
      <c r="E214" s="8">
        <f>SUM(E205:E213)</f>
        <v>4860000</v>
      </c>
      <c r="F214" s="8"/>
      <c r="G214" s="8"/>
      <c r="H214" s="8">
        <f>SUM(E214:G214)</f>
        <v>4860000</v>
      </c>
      <c r="I214" s="35"/>
      <c r="J214" s="272"/>
    </row>
    <row r="215" spans="1:10" ht="21" customHeight="1">
      <c r="A215" s="8"/>
      <c r="B215" s="1153" t="s">
        <v>877</v>
      </c>
      <c r="C215" s="1154"/>
      <c r="D215" s="1154"/>
      <c r="E215" s="1154"/>
      <c r="F215" s="1154"/>
      <c r="G215" s="1154"/>
      <c r="H215" s="1154"/>
      <c r="I215" s="1154"/>
      <c r="J215" s="1155"/>
    </row>
    <row r="216" spans="1:10" ht="21" customHeight="1">
      <c r="A216" s="41">
        <v>1</v>
      </c>
      <c r="B216" s="41" t="s">
        <v>1353</v>
      </c>
      <c r="C216" s="226">
        <v>1951</v>
      </c>
      <c r="D216" s="41" t="s">
        <v>1297</v>
      </c>
      <c r="E216" s="41">
        <v>540000</v>
      </c>
      <c r="F216" s="41"/>
      <c r="G216" s="41"/>
      <c r="H216" s="41">
        <f>E216+G216</f>
        <v>540000</v>
      </c>
      <c r="I216" s="35"/>
      <c r="J216" s="272"/>
    </row>
    <row r="217" spans="1:10" ht="21" customHeight="1">
      <c r="A217" s="41">
        <v>2</v>
      </c>
      <c r="B217" s="41" t="s">
        <v>1354</v>
      </c>
      <c r="C217" s="226">
        <v>1946</v>
      </c>
      <c r="D217" s="41" t="s">
        <v>1297</v>
      </c>
      <c r="E217" s="41">
        <v>540000</v>
      </c>
      <c r="F217" s="41"/>
      <c r="G217" s="41"/>
      <c r="H217" s="41">
        <f aca="true" t="shared" si="6" ref="H217:H246">E217+G217</f>
        <v>540000</v>
      </c>
      <c r="I217" s="35"/>
      <c r="J217" s="272"/>
    </row>
    <row r="218" spans="1:10" ht="21" customHeight="1">
      <c r="A218" s="41">
        <v>3</v>
      </c>
      <c r="B218" s="41" t="s">
        <v>1355</v>
      </c>
      <c r="C218" s="226">
        <v>1944</v>
      </c>
      <c r="D218" s="41" t="s">
        <v>1297</v>
      </c>
      <c r="E218" s="41">
        <v>540000</v>
      </c>
      <c r="F218" s="41"/>
      <c r="G218" s="41"/>
      <c r="H218" s="41">
        <f t="shared" si="6"/>
        <v>540000</v>
      </c>
      <c r="I218" s="35"/>
      <c r="J218" s="272"/>
    </row>
    <row r="219" spans="1:10" ht="21" customHeight="1">
      <c r="A219" s="41">
        <v>4</v>
      </c>
      <c r="B219" s="41" t="s">
        <v>1356</v>
      </c>
      <c r="C219" s="226">
        <v>1936</v>
      </c>
      <c r="D219" s="41" t="s">
        <v>1297</v>
      </c>
      <c r="E219" s="41">
        <v>540000</v>
      </c>
      <c r="F219" s="41"/>
      <c r="G219" s="41"/>
      <c r="H219" s="41">
        <f t="shared" si="6"/>
        <v>540000</v>
      </c>
      <c r="I219" s="35"/>
      <c r="J219" s="272"/>
    </row>
    <row r="220" spans="1:10" ht="21" customHeight="1">
      <c r="A220" s="41">
        <v>5</v>
      </c>
      <c r="B220" s="41" t="s">
        <v>1200</v>
      </c>
      <c r="C220" s="226">
        <v>1945</v>
      </c>
      <c r="D220" s="41" t="s">
        <v>1301</v>
      </c>
      <c r="E220" s="41">
        <v>540000</v>
      </c>
      <c r="F220" s="41"/>
      <c r="G220" s="41"/>
      <c r="H220" s="41">
        <f t="shared" si="6"/>
        <v>540000</v>
      </c>
      <c r="I220" s="35"/>
      <c r="J220" s="272"/>
    </row>
    <row r="221" spans="1:10" ht="21" customHeight="1">
      <c r="A221" s="41">
        <v>6</v>
      </c>
      <c r="B221" s="41" t="s">
        <v>1358</v>
      </c>
      <c r="C221" s="226">
        <v>1941</v>
      </c>
      <c r="D221" s="41" t="s">
        <v>1335</v>
      </c>
      <c r="E221" s="41">
        <v>540000</v>
      </c>
      <c r="F221" s="41"/>
      <c r="G221" s="41"/>
      <c r="H221" s="41">
        <f t="shared" si="6"/>
        <v>540000</v>
      </c>
      <c r="I221" s="35"/>
      <c r="J221" s="272"/>
    </row>
    <row r="222" spans="1:10" ht="21" customHeight="1">
      <c r="A222" s="41">
        <v>7</v>
      </c>
      <c r="B222" s="41" t="s">
        <v>1361</v>
      </c>
      <c r="C222" s="226">
        <v>1943</v>
      </c>
      <c r="D222" s="41" t="s">
        <v>1162</v>
      </c>
      <c r="E222" s="41">
        <v>540000</v>
      </c>
      <c r="F222" s="41"/>
      <c r="G222" s="41"/>
      <c r="H222" s="41">
        <f t="shared" si="6"/>
        <v>540000</v>
      </c>
      <c r="I222" s="35"/>
      <c r="J222" s="272"/>
    </row>
    <row r="223" spans="1:10" ht="21" customHeight="1">
      <c r="A223" s="41">
        <v>8</v>
      </c>
      <c r="B223" s="41" t="s">
        <v>1362</v>
      </c>
      <c r="C223" s="226">
        <v>1934</v>
      </c>
      <c r="D223" s="41" t="s">
        <v>1309</v>
      </c>
      <c r="E223" s="41">
        <v>540000</v>
      </c>
      <c r="F223" s="41"/>
      <c r="G223" s="41"/>
      <c r="H223" s="41">
        <f t="shared" si="6"/>
        <v>540000</v>
      </c>
      <c r="I223" s="35"/>
      <c r="J223" s="272"/>
    </row>
    <row r="224" spans="1:10" ht="21" customHeight="1">
      <c r="A224" s="41">
        <v>9</v>
      </c>
      <c r="B224" s="41" t="s">
        <v>1364</v>
      </c>
      <c r="C224" s="226">
        <v>1929</v>
      </c>
      <c r="D224" s="41" t="s">
        <v>1162</v>
      </c>
      <c r="E224" s="41">
        <v>540000</v>
      </c>
      <c r="F224" s="41"/>
      <c r="G224" s="41"/>
      <c r="H224" s="41">
        <f t="shared" si="6"/>
        <v>540000</v>
      </c>
      <c r="I224" s="35"/>
      <c r="J224" s="272"/>
    </row>
    <row r="225" spans="1:10" ht="21" customHeight="1">
      <c r="A225" s="41">
        <v>10</v>
      </c>
      <c r="B225" s="41" t="s">
        <v>1365</v>
      </c>
      <c r="C225" s="226">
        <v>1838</v>
      </c>
      <c r="D225" s="41" t="s">
        <v>1213</v>
      </c>
      <c r="E225" s="41">
        <v>540000</v>
      </c>
      <c r="F225" s="41"/>
      <c r="G225" s="41"/>
      <c r="H225" s="41">
        <f t="shared" si="6"/>
        <v>540000</v>
      </c>
      <c r="I225" s="35"/>
      <c r="J225" s="272"/>
    </row>
    <row r="226" spans="1:10" ht="21" customHeight="1">
      <c r="A226" s="41">
        <v>11</v>
      </c>
      <c r="B226" s="41" t="s">
        <v>1373</v>
      </c>
      <c r="C226" s="226">
        <v>1936</v>
      </c>
      <c r="D226" s="41" t="s">
        <v>1213</v>
      </c>
      <c r="E226" s="41">
        <v>540000</v>
      </c>
      <c r="F226" s="41"/>
      <c r="G226" s="41"/>
      <c r="H226" s="41">
        <f t="shared" si="6"/>
        <v>540000</v>
      </c>
      <c r="I226" s="35"/>
      <c r="J226" s="272"/>
    </row>
    <row r="227" spans="1:10" ht="21" customHeight="1">
      <c r="A227" s="41">
        <v>12</v>
      </c>
      <c r="B227" s="41" t="s">
        <v>1376</v>
      </c>
      <c r="C227" s="226">
        <v>1933</v>
      </c>
      <c r="D227" s="41" t="s">
        <v>1323</v>
      </c>
      <c r="E227" s="41">
        <v>540000</v>
      </c>
      <c r="F227" s="41"/>
      <c r="G227" s="41"/>
      <c r="H227" s="41">
        <f t="shared" si="6"/>
        <v>540000</v>
      </c>
      <c r="I227" s="35"/>
      <c r="J227" s="272"/>
    </row>
    <row r="228" spans="1:10" ht="21" customHeight="1">
      <c r="A228" s="41">
        <v>13</v>
      </c>
      <c r="B228" s="41" t="s">
        <v>1377</v>
      </c>
      <c r="C228" s="226">
        <v>1942</v>
      </c>
      <c r="D228" s="41" t="s">
        <v>1323</v>
      </c>
      <c r="E228" s="41">
        <v>540000</v>
      </c>
      <c r="F228" s="41"/>
      <c r="G228" s="41"/>
      <c r="H228" s="41">
        <f t="shared" si="6"/>
        <v>540000</v>
      </c>
      <c r="I228" s="35"/>
      <c r="J228" s="272"/>
    </row>
    <row r="229" spans="1:10" ht="21" customHeight="1">
      <c r="A229" s="41">
        <v>14</v>
      </c>
      <c r="B229" s="41" t="s">
        <v>1378</v>
      </c>
      <c r="C229" s="226">
        <v>1950</v>
      </c>
      <c r="D229" s="41" t="s">
        <v>1323</v>
      </c>
      <c r="E229" s="41">
        <v>540000</v>
      </c>
      <c r="F229" s="41"/>
      <c r="G229" s="41"/>
      <c r="H229" s="41">
        <f t="shared" si="6"/>
        <v>540000</v>
      </c>
      <c r="I229" s="35"/>
      <c r="J229" s="272"/>
    </row>
    <row r="230" spans="1:10" ht="21" customHeight="1">
      <c r="A230" s="41">
        <v>15</v>
      </c>
      <c r="B230" s="41" t="s">
        <v>1379</v>
      </c>
      <c r="C230" s="226">
        <v>1947</v>
      </c>
      <c r="D230" s="41" t="s">
        <v>1332</v>
      </c>
      <c r="E230" s="41">
        <v>540000</v>
      </c>
      <c r="F230" s="41"/>
      <c r="G230" s="41"/>
      <c r="H230" s="41">
        <f t="shared" si="6"/>
        <v>540000</v>
      </c>
      <c r="I230" s="35"/>
      <c r="J230" s="272"/>
    </row>
    <row r="231" spans="1:10" ht="21" customHeight="1">
      <c r="A231" s="41">
        <v>16</v>
      </c>
      <c r="B231" s="41" t="s">
        <v>1380</v>
      </c>
      <c r="C231" s="226">
        <v>1949</v>
      </c>
      <c r="D231" s="41" t="s">
        <v>1332</v>
      </c>
      <c r="E231" s="41">
        <v>540000</v>
      </c>
      <c r="F231" s="41"/>
      <c r="G231" s="41"/>
      <c r="H231" s="41">
        <f t="shared" si="6"/>
        <v>540000</v>
      </c>
      <c r="I231" s="35"/>
      <c r="J231" s="272"/>
    </row>
    <row r="232" spans="1:14" ht="21" customHeight="1">
      <c r="A232" s="41">
        <v>17</v>
      </c>
      <c r="B232" s="41" t="s">
        <v>1381</v>
      </c>
      <c r="C232" s="226">
        <v>1936</v>
      </c>
      <c r="D232" s="41" t="s">
        <v>1332</v>
      </c>
      <c r="E232" s="41">
        <v>540000</v>
      </c>
      <c r="F232" s="41"/>
      <c r="G232" s="41"/>
      <c r="H232" s="41">
        <f t="shared" si="6"/>
        <v>540000</v>
      </c>
      <c r="I232" s="35"/>
      <c r="J232" s="272"/>
      <c r="K232" s="35"/>
      <c r="L232" s="834"/>
      <c r="M232" s="835"/>
      <c r="N232" s="834" t="s">
        <v>1332</v>
      </c>
    </row>
    <row r="233" spans="1:10" ht="21" customHeight="1">
      <c r="A233" s="41">
        <v>18</v>
      </c>
      <c r="B233" s="41" t="s">
        <v>1382</v>
      </c>
      <c r="C233" s="226">
        <v>1953</v>
      </c>
      <c r="D233" s="41" t="s">
        <v>1332</v>
      </c>
      <c r="E233" s="41">
        <v>540000</v>
      </c>
      <c r="F233" s="41"/>
      <c r="G233" s="41"/>
      <c r="H233" s="41">
        <f t="shared" si="6"/>
        <v>540000</v>
      </c>
      <c r="I233" s="35"/>
      <c r="J233" s="272"/>
    </row>
    <row r="234" spans="1:10" ht="21" customHeight="1">
      <c r="A234" s="41">
        <v>19</v>
      </c>
      <c r="B234" s="41" t="s">
        <v>1331</v>
      </c>
      <c r="C234" s="226">
        <v>1954</v>
      </c>
      <c r="D234" s="41" t="s">
        <v>1332</v>
      </c>
      <c r="E234" s="41">
        <v>540000</v>
      </c>
      <c r="F234" s="41"/>
      <c r="G234" s="41"/>
      <c r="H234" s="41">
        <f t="shared" si="6"/>
        <v>540000</v>
      </c>
      <c r="I234" s="35"/>
      <c r="J234" s="272"/>
    </row>
    <row r="235" spans="1:10" ht="21" customHeight="1">
      <c r="A235" s="41">
        <v>20</v>
      </c>
      <c r="B235" s="41" t="s">
        <v>1201</v>
      </c>
      <c r="C235" s="226">
        <v>1937</v>
      </c>
      <c r="D235" s="41" t="s">
        <v>1332</v>
      </c>
      <c r="E235" s="41">
        <v>540000</v>
      </c>
      <c r="F235" s="41"/>
      <c r="G235" s="41"/>
      <c r="H235" s="41">
        <f t="shared" si="6"/>
        <v>540000</v>
      </c>
      <c r="I235" s="35"/>
      <c r="J235" s="272"/>
    </row>
    <row r="236" spans="1:10" ht="21" customHeight="1">
      <c r="A236" s="41">
        <v>21</v>
      </c>
      <c r="B236" s="41" t="s">
        <v>1384</v>
      </c>
      <c r="C236" s="226">
        <v>1953</v>
      </c>
      <c r="D236" s="41" t="s">
        <v>1335</v>
      </c>
      <c r="E236" s="41">
        <v>540000</v>
      </c>
      <c r="F236" s="41"/>
      <c r="G236" s="41"/>
      <c r="H236" s="41">
        <f t="shared" si="6"/>
        <v>540000</v>
      </c>
      <c r="I236" s="35"/>
      <c r="J236" s="272"/>
    </row>
    <row r="237" spans="1:10" ht="21" customHeight="1">
      <c r="A237" s="41">
        <v>22</v>
      </c>
      <c r="B237" s="41" t="s">
        <v>1385</v>
      </c>
      <c r="C237" s="226">
        <v>1945</v>
      </c>
      <c r="D237" s="41" t="s">
        <v>1335</v>
      </c>
      <c r="E237" s="41">
        <v>540000</v>
      </c>
      <c r="F237" s="41"/>
      <c r="G237" s="41"/>
      <c r="H237" s="41">
        <f t="shared" si="6"/>
        <v>540000</v>
      </c>
      <c r="I237" s="35"/>
      <c r="J237" s="272"/>
    </row>
    <row r="238" spans="1:10" ht="21" customHeight="1">
      <c r="A238" s="41">
        <v>23</v>
      </c>
      <c r="B238" s="41" t="s">
        <v>1386</v>
      </c>
      <c r="C238" s="226">
        <v>1948</v>
      </c>
      <c r="D238" s="41" t="s">
        <v>1335</v>
      </c>
      <c r="E238" s="41">
        <v>540000</v>
      </c>
      <c r="F238" s="41"/>
      <c r="G238" s="41"/>
      <c r="H238" s="41">
        <f t="shared" si="6"/>
        <v>540000</v>
      </c>
      <c r="I238" s="35"/>
      <c r="J238" s="272"/>
    </row>
    <row r="239" spans="1:10" ht="21" customHeight="1">
      <c r="A239" s="41">
        <v>24</v>
      </c>
      <c r="B239" s="41" t="s">
        <v>1387</v>
      </c>
      <c r="C239" s="226">
        <v>1943</v>
      </c>
      <c r="D239" s="41" t="s">
        <v>1335</v>
      </c>
      <c r="E239" s="41">
        <v>540000</v>
      </c>
      <c r="F239" s="41"/>
      <c r="G239" s="41"/>
      <c r="H239" s="41">
        <f t="shared" si="6"/>
        <v>540000</v>
      </c>
      <c r="I239" s="35"/>
      <c r="J239" s="272"/>
    </row>
    <row r="240" spans="1:10" ht="21" customHeight="1">
      <c r="A240" s="41">
        <v>25</v>
      </c>
      <c r="B240" s="41" t="s">
        <v>1338</v>
      </c>
      <c r="C240" s="226">
        <v>1955</v>
      </c>
      <c r="D240" s="41" t="s">
        <v>1389</v>
      </c>
      <c r="E240" s="41">
        <v>540000</v>
      </c>
      <c r="F240" s="41"/>
      <c r="G240" s="41"/>
      <c r="H240" s="41">
        <f t="shared" si="6"/>
        <v>540000</v>
      </c>
      <c r="I240" s="35"/>
      <c r="J240" s="272"/>
    </row>
    <row r="241" spans="1:10" ht="21" customHeight="1">
      <c r="A241" s="41">
        <v>26</v>
      </c>
      <c r="B241" s="41" t="s">
        <v>1390</v>
      </c>
      <c r="C241" s="226">
        <v>1945</v>
      </c>
      <c r="D241" s="41" t="s">
        <v>1389</v>
      </c>
      <c r="E241" s="41">
        <v>540000</v>
      </c>
      <c r="F241" s="41"/>
      <c r="G241" s="41"/>
      <c r="H241" s="41">
        <f t="shared" si="6"/>
        <v>540000</v>
      </c>
      <c r="I241" s="35"/>
      <c r="J241" s="272"/>
    </row>
    <row r="242" spans="1:10" ht="21" customHeight="1">
      <c r="A242" s="41">
        <v>27</v>
      </c>
      <c r="B242" s="41" t="s">
        <v>870</v>
      </c>
      <c r="C242" s="226">
        <v>1942</v>
      </c>
      <c r="D242" s="41" t="s">
        <v>1147</v>
      </c>
      <c r="E242" s="41">
        <v>540000</v>
      </c>
      <c r="F242" s="260"/>
      <c r="G242" s="41"/>
      <c r="H242" s="41">
        <f t="shared" si="6"/>
        <v>540000</v>
      </c>
      <c r="I242" s="35"/>
      <c r="J242" s="272"/>
    </row>
    <row r="243" spans="1:10" ht="21" customHeight="1">
      <c r="A243" s="41">
        <v>28</v>
      </c>
      <c r="B243" s="41" t="s">
        <v>871</v>
      </c>
      <c r="C243" s="226">
        <v>1952</v>
      </c>
      <c r="D243" s="41" t="s">
        <v>1323</v>
      </c>
      <c r="E243" s="41">
        <v>540000</v>
      </c>
      <c r="F243" s="260"/>
      <c r="G243" s="41"/>
      <c r="H243" s="41">
        <f t="shared" si="6"/>
        <v>540000</v>
      </c>
      <c r="I243" s="35"/>
      <c r="J243" s="272"/>
    </row>
    <row r="244" spans="1:10" ht="21" customHeight="1">
      <c r="A244" s="41">
        <v>29</v>
      </c>
      <c r="B244" s="41" t="s">
        <v>872</v>
      </c>
      <c r="C244" s="226">
        <v>1949</v>
      </c>
      <c r="D244" s="41" t="s">
        <v>873</v>
      </c>
      <c r="E244" s="41">
        <v>540000</v>
      </c>
      <c r="F244" s="260"/>
      <c r="G244" s="41"/>
      <c r="H244" s="41">
        <f t="shared" si="6"/>
        <v>540000</v>
      </c>
      <c r="I244" s="35"/>
      <c r="J244" s="272"/>
    </row>
    <row r="245" spans="1:10" ht="21" customHeight="1">
      <c r="A245" s="41">
        <v>30</v>
      </c>
      <c r="B245" s="41" t="s">
        <v>874</v>
      </c>
      <c r="C245" s="226">
        <v>1936</v>
      </c>
      <c r="D245" s="41" t="s">
        <v>873</v>
      </c>
      <c r="E245" s="41">
        <v>540000</v>
      </c>
      <c r="F245" s="260"/>
      <c r="G245" s="41"/>
      <c r="H245" s="41">
        <f t="shared" si="6"/>
        <v>540000</v>
      </c>
      <c r="I245" s="35"/>
      <c r="J245" s="272"/>
    </row>
    <row r="246" spans="1:10" ht="21" customHeight="1">
      <c r="A246" s="41">
        <v>31</v>
      </c>
      <c r="B246" s="819" t="s">
        <v>1723</v>
      </c>
      <c r="C246" s="842">
        <v>1936</v>
      </c>
      <c r="D246" s="819" t="s">
        <v>1297</v>
      </c>
      <c r="E246" s="819">
        <v>540000</v>
      </c>
      <c r="F246" s="843"/>
      <c r="G246" s="819"/>
      <c r="H246" s="819">
        <f t="shared" si="6"/>
        <v>540000</v>
      </c>
      <c r="I246" s="35"/>
      <c r="J246" s="272"/>
    </row>
    <row r="247" spans="1:10" ht="21" customHeight="1">
      <c r="A247" s="41">
        <v>32</v>
      </c>
      <c r="B247" s="41" t="s">
        <v>503</v>
      </c>
      <c r="C247" s="226">
        <v>1931</v>
      </c>
      <c r="D247" s="41" t="s">
        <v>1332</v>
      </c>
      <c r="E247" s="41">
        <v>540000</v>
      </c>
      <c r="F247" s="41"/>
      <c r="G247" s="41"/>
      <c r="H247" s="41">
        <v>540000</v>
      </c>
      <c r="I247" s="35"/>
      <c r="J247" s="272" t="s">
        <v>832</v>
      </c>
    </row>
    <row r="248" spans="1:10" ht="21" customHeight="1">
      <c r="A248" s="41">
        <v>33</v>
      </c>
      <c r="B248" s="41" t="s">
        <v>1391</v>
      </c>
      <c r="C248" s="226">
        <v>1951</v>
      </c>
      <c r="D248" s="41" t="s">
        <v>1332</v>
      </c>
      <c r="E248" s="41">
        <v>540000</v>
      </c>
      <c r="F248" s="41"/>
      <c r="G248" s="41"/>
      <c r="H248" s="41">
        <v>540000</v>
      </c>
      <c r="I248" s="35"/>
      <c r="J248" s="272" t="s">
        <v>832</v>
      </c>
    </row>
    <row r="249" spans="1:10" ht="21" customHeight="1">
      <c r="A249" s="41">
        <v>34</v>
      </c>
      <c r="B249" s="41" t="s">
        <v>1202</v>
      </c>
      <c r="C249" s="226">
        <v>1921</v>
      </c>
      <c r="D249" s="41" t="s">
        <v>1309</v>
      </c>
      <c r="E249" s="41">
        <v>540000</v>
      </c>
      <c r="F249" s="41"/>
      <c r="G249" s="41"/>
      <c r="H249" s="41">
        <v>540000</v>
      </c>
      <c r="I249" s="35"/>
      <c r="J249" s="272" t="s">
        <v>832</v>
      </c>
    </row>
    <row r="250" spans="1:10" ht="21" customHeight="1">
      <c r="A250" s="41">
        <v>35</v>
      </c>
      <c r="B250" s="41" t="s">
        <v>1383</v>
      </c>
      <c r="C250" s="226">
        <v>1940</v>
      </c>
      <c r="D250" s="41" t="s">
        <v>1332</v>
      </c>
      <c r="E250" s="41">
        <v>540000</v>
      </c>
      <c r="F250" s="41"/>
      <c r="G250" s="41"/>
      <c r="H250" s="41">
        <f>SUM(E250:G250)</f>
        <v>540000</v>
      </c>
      <c r="I250" s="35"/>
      <c r="J250" s="272" t="s">
        <v>832</v>
      </c>
    </row>
    <row r="251" spans="1:10" ht="21" customHeight="1">
      <c r="A251" s="41">
        <v>36</v>
      </c>
      <c r="B251" s="41" t="s">
        <v>1357</v>
      </c>
      <c r="C251" s="226">
        <v>1950</v>
      </c>
      <c r="D251" s="41" t="s">
        <v>1297</v>
      </c>
      <c r="E251" s="41">
        <v>540000</v>
      </c>
      <c r="F251" s="41"/>
      <c r="G251" s="41"/>
      <c r="H251" s="41">
        <f aca="true" t="shared" si="7" ref="H251:H263">SUM(E251:G251)</f>
        <v>540000</v>
      </c>
      <c r="I251" s="35"/>
      <c r="J251" s="272" t="s">
        <v>832</v>
      </c>
    </row>
    <row r="252" spans="1:10" ht="21" customHeight="1">
      <c r="A252" s="41">
        <v>37</v>
      </c>
      <c r="B252" s="41" t="s">
        <v>1388</v>
      </c>
      <c r="C252" s="226">
        <v>1937</v>
      </c>
      <c r="D252" s="41" t="s">
        <v>1389</v>
      </c>
      <c r="E252" s="41">
        <v>540000</v>
      </c>
      <c r="F252" s="41"/>
      <c r="G252" s="41"/>
      <c r="H252" s="41">
        <f t="shared" si="7"/>
        <v>540000</v>
      </c>
      <c r="I252" s="35"/>
      <c r="J252" s="272" t="s">
        <v>832</v>
      </c>
    </row>
    <row r="253" spans="1:10" ht="21" customHeight="1">
      <c r="A253" s="41">
        <v>38</v>
      </c>
      <c r="B253" s="41" t="s">
        <v>1374</v>
      </c>
      <c r="C253" s="226">
        <v>1936</v>
      </c>
      <c r="D253" s="41" t="s">
        <v>1213</v>
      </c>
      <c r="E253" s="41">
        <v>540000</v>
      </c>
      <c r="F253" s="41"/>
      <c r="G253" s="41"/>
      <c r="H253" s="41">
        <f t="shared" si="7"/>
        <v>540000</v>
      </c>
      <c r="I253" s="35"/>
      <c r="J253" s="272" t="s">
        <v>832</v>
      </c>
    </row>
    <row r="254" spans="1:10" ht="21" customHeight="1">
      <c r="A254" s="41">
        <v>39</v>
      </c>
      <c r="B254" s="41" t="s">
        <v>1375</v>
      </c>
      <c r="C254" s="226">
        <v>1950</v>
      </c>
      <c r="D254" s="41" t="s">
        <v>1213</v>
      </c>
      <c r="E254" s="41">
        <v>540000</v>
      </c>
      <c r="F254" s="41"/>
      <c r="G254" s="41"/>
      <c r="H254" s="41">
        <f t="shared" si="7"/>
        <v>540000</v>
      </c>
      <c r="I254" s="35"/>
      <c r="J254" s="272" t="s">
        <v>832</v>
      </c>
    </row>
    <row r="255" spans="1:10" ht="21" customHeight="1">
      <c r="A255" s="41">
        <v>40</v>
      </c>
      <c r="B255" s="41" t="s">
        <v>1366</v>
      </c>
      <c r="C255" s="226">
        <v>1936</v>
      </c>
      <c r="D255" s="41" t="s">
        <v>1213</v>
      </c>
      <c r="E255" s="41">
        <v>540000</v>
      </c>
      <c r="F255" s="41"/>
      <c r="G255" s="41"/>
      <c r="H255" s="41">
        <f t="shared" si="7"/>
        <v>540000</v>
      </c>
      <c r="I255" s="35"/>
      <c r="J255" s="272" t="s">
        <v>832</v>
      </c>
    </row>
    <row r="256" spans="1:10" ht="21" customHeight="1">
      <c r="A256" s="41">
        <v>41</v>
      </c>
      <c r="B256" s="41" t="s">
        <v>1367</v>
      </c>
      <c r="C256" s="226">
        <v>1940</v>
      </c>
      <c r="D256" s="41" t="s">
        <v>1213</v>
      </c>
      <c r="E256" s="41">
        <v>540000</v>
      </c>
      <c r="F256" s="41"/>
      <c r="G256" s="41"/>
      <c r="H256" s="41">
        <f t="shared" si="7"/>
        <v>540000</v>
      </c>
      <c r="I256" s="35"/>
      <c r="J256" s="272" t="s">
        <v>832</v>
      </c>
    </row>
    <row r="257" spans="1:10" ht="21" customHeight="1">
      <c r="A257" s="41">
        <v>42</v>
      </c>
      <c r="B257" s="41" t="s">
        <v>1372</v>
      </c>
      <c r="C257" s="226">
        <v>1951</v>
      </c>
      <c r="D257" s="41" t="s">
        <v>1213</v>
      </c>
      <c r="E257" s="41">
        <v>540000</v>
      </c>
      <c r="F257" s="41"/>
      <c r="G257" s="41"/>
      <c r="H257" s="41">
        <f t="shared" si="7"/>
        <v>540000</v>
      </c>
      <c r="I257" s="35"/>
      <c r="J257" s="272" t="s">
        <v>832</v>
      </c>
    </row>
    <row r="258" spans="1:10" ht="21" customHeight="1">
      <c r="A258" s="41">
        <v>43</v>
      </c>
      <c r="B258" s="41" t="s">
        <v>1363</v>
      </c>
      <c r="C258" s="226">
        <v>1934</v>
      </c>
      <c r="D258" s="41" t="s">
        <v>1309</v>
      </c>
      <c r="E258" s="41">
        <v>540000</v>
      </c>
      <c r="F258" s="41"/>
      <c r="G258" s="41"/>
      <c r="H258" s="41">
        <f t="shared" si="7"/>
        <v>540000</v>
      </c>
      <c r="I258" s="35"/>
      <c r="J258" s="272" t="s">
        <v>832</v>
      </c>
    </row>
    <row r="259" spans="1:10" ht="21" customHeight="1">
      <c r="A259" s="41">
        <v>44</v>
      </c>
      <c r="B259" s="41" t="s">
        <v>1359</v>
      </c>
      <c r="C259" s="226">
        <v>1950</v>
      </c>
      <c r="D259" s="41" t="s">
        <v>1262</v>
      </c>
      <c r="E259" s="41">
        <v>540000</v>
      </c>
      <c r="F259" s="41"/>
      <c r="G259" s="41"/>
      <c r="H259" s="41">
        <f t="shared" si="7"/>
        <v>540000</v>
      </c>
      <c r="I259" s="35"/>
      <c r="J259" s="272" t="s">
        <v>832</v>
      </c>
    </row>
    <row r="260" spans="1:10" ht="21" customHeight="1">
      <c r="A260" s="41">
        <v>45</v>
      </c>
      <c r="B260" s="41" t="s">
        <v>1360</v>
      </c>
      <c r="C260" s="226">
        <v>1939</v>
      </c>
      <c r="D260" s="41" t="s">
        <v>1262</v>
      </c>
      <c r="E260" s="41">
        <v>540000</v>
      </c>
      <c r="F260" s="41"/>
      <c r="G260" s="41"/>
      <c r="H260" s="41">
        <f t="shared" si="7"/>
        <v>540000</v>
      </c>
      <c r="I260" s="35"/>
      <c r="J260" s="272" t="s">
        <v>832</v>
      </c>
    </row>
    <row r="261" spans="1:10" s="171" customFormat="1" ht="21" customHeight="1">
      <c r="A261" s="41">
        <v>46</v>
      </c>
      <c r="B261" s="187" t="s">
        <v>84</v>
      </c>
      <c r="C261" s="953">
        <v>1941</v>
      </c>
      <c r="D261" s="187" t="s">
        <v>1213</v>
      </c>
      <c r="E261" s="187">
        <v>540000</v>
      </c>
      <c r="F261" s="187"/>
      <c r="G261" s="187"/>
      <c r="H261" s="187">
        <f t="shared" si="7"/>
        <v>540000</v>
      </c>
      <c r="I261" s="330"/>
      <c r="J261" s="864"/>
    </row>
    <row r="262" spans="1:10" s="171" customFormat="1" ht="21" customHeight="1">
      <c r="A262" s="41">
        <v>47</v>
      </c>
      <c r="B262" s="187" t="s">
        <v>2234</v>
      </c>
      <c r="C262" s="953">
        <v>1924</v>
      </c>
      <c r="D262" s="187" t="s">
        <v>1262</v>
      </c>
      <c r="E262" s="187">
        <v>540000</v>
      </c>
      <c r="F262" s="187"/>
      <c r="G262" s="187"/>
      <c r="H262" s="187">
        <f t="shared" si="7"/>
        <v>540000</v>
      </c>
      <c r="I262" s="330"/>
      <c r="J262" s="864"/>
    </row>
    <row r="263" spans="1:9" s="171" customFormat="1" ht="21" customHeight="1">
      <c r="A263" s="41">
        <v>48</v>
      </c>
      <c r="B263" s="187" t="s">
        <v>1265</v>
      </c>
      <c r="C263" s="953">
        <v>1935</v>
      </c>
      <c r="D263" s="187" t="s">
        <v>1262</v>
      </c>
      <c r="E263" s="187">
        <v>540000</v>
      </c>
      <c r="F263" s="187"/>
      <c r="G263" s="187"/>
      <c r="H263" s="187">
        <f t="shared" si="7"/>
        <v>540000</v>
      </c>
      <c r="I263" s="330"/>
    </row>
    <row r="264" spans="1:10" ht="21" customHeight="1">
      <c r="A264" s="41">
        <v>49</v>
      </c>
      <c r="B264" s="187" t="s">
        <v>1189</v>
      </c>
      <c r="C264" s="953">
        <v>1935</v>
      </c>
      <c r="D264" s="187" t="s">
        <v>1332</v>
      </c>
      <c r="E264" s="187">
        <v>540000</v>
      </c>
      <c r="F264" s="919"/>
      <c r="G264" s="919"/>
      <c r="H264" s="41">
        <f>G264+E264</f>
        <v>540000</v>
      </c>
      <c r="I264" s="159"/>
      <c r="J264" s="864" t="s">
        <v>83</v>
      </c>
    </row>
    <row r="265" spans="1:10" ht="21" customHeight="1">
      <c r="A265" s="8" t="s">
        <v>1040</v>
      </c>
      <c r="B265" s="8"/>
      <c r="C265" s="229"/>
      <c r="D265" s="8"/>
      <c r="E265" s="8">
        <f>SUM(E216:E264)</f>
        <v>26460000</v>
      </c>
      <c r="F265" s="8"/>
      <c r="G265" s="930"/>
      <c r="H265" s="8">
        <f>G265+E265</f>
        <v>26460000</v>
      </c>
      <c r="I265" s="146"/>
      <c r="J265" s="272"/>
    </row>
    <row r="266" spans="1:10" ht="21" customHeight="1">
      <c r="A266" s="1153" t="s">
        <v>1392</v>
      </c>
      <c r="B266" s="1154"/>
      <c r="C266" s="1154"/>
      <c r="D266" s="1154"/>
      <c r="E266" s="1154"/>
      <c r="F266" s="1154"/>
      <c r="G266" s="1154"/>
      <c r="H266" s="1154"/>
      <c r="I266" s="1154"/>
      <c r="J266" s="1155"/>
    </row>
    <row r="267" spans="1:10" ht="21" customHeight="1">
      <c r="A267" s="41">
        <v>1</v>
      </c>
      <c r="B267" s="41" t="s">
        <v>1393</v>
      </c>
      <c r="C267" s="226">
        <v>1956</v>
      </c>
      <c r="D267" s="41" t="s">
        <v>1297</v>
      </c>
      <c r="E267" s="41">
        <v>540000</v>
      </c>
      <c r="F267" s="41"/>
      <c r="G267" s="41"/>
      <c r="H267" s="41">
        <f>G267+E267</f>
        <v>540000</v>
      </c>
      <c r="I267" s="35"/>
      <c r="J267" s="272"/>
    </row>
    <row r="268" spans="1:10" ht="21" customHeight="1">
      <c r="A268" s="41">
        <v>2</v>
      </c>
      <c r="B268" s="41" t="s">
        <v>1394</v>
      </c>
      <c r="C268" s="226">
        <v>1979</v>
      </c>
      <c r="D268" s="41" t="s">
        <v>1297</v>
      </c>
      <c r="E268" s="41">
        <v>540000</v>
      </c>
      <c r="F268" s="41"/>
      <c r="G268" s="41"/>
      <c r="H268" s="41">
        <f aca="true" t="shared" si="8" ref="H268:H289">G268+E268</f>
        <v>540000</v>
      </c>
      <c r="I268" s="35"/>
      <c r="J268" s="272"/>
    </row>
    <row r="269" spans="1:10" ht="21" customHeight="1">
      <c r="A269" s="41">
        <v>3</v>
      </c>
      <c r="B269" s="41" t="s">
        <v>1395</v>
      </c>
      <c r="C269" s="226">
        <v>1956</v>
      </c>
      <c r="D269" s="41" t="s">
        <v>1297</v>
      </c>
      <c r="E269" s="41">
        <v>540000</v>
      </c>
      <c r="F269" s="41"/>
      <c r="G269" s="41"/>
      <c r="H269" s="41">
        <f t="shared" si="8"/>
        <v>540000</v>
      </c>
      <c r="I269" s="35"/>
      <c r="J269" s="272"/>
    </row>
    <row r="270" spans="1:10" ht="21" customHeight="1">
      <c r="A270" s="41">
        <v>4</v>
      </c>
      <c r="B270" s="41" t="s">
        <v>1396</v>
      </c>
      <c r="C270" s="226">
        <v>1985</v>
      </c>
      <c r="D270" s="41" t="s">
        <v>1301</v>
      </c>
      <c r="E270" s="41">
        <v>540000</v>
      </c>
      <c r="F270" s="41"/>
      <c r="G270" s="41"/>
      <c r="H270" s="41">
        <f t="shared" si="8"/>
        <v>540000</v>
      </c>
      <c r="I270" s="35"/>
      <c r="J270" s="272"/>
    </row>
    <row r="271" spans="1:10" ht="21" customHeight="1">
      <c r="A271" s="41">
        <v>5</v>
      </c>
      <c r="B271" s="41" t="s">
        <v>1397</v>
      </c>
      <c r="C271" s="226">
        <v>1986</v>
      </c>
      <c r="D271" s="41" t="s">
        <v>1301</v>
      </c>
      <c r="E271" s="41">
        <v>540000</v>
      </c>
      <c r="F271" s="41"/>
      <c r="G271" s="41"/>
      <c r="H271" s="41">
        <f t="shared" si="8"/>
        <v>540000</v>
      </c>
      <c r="I271" s="35"/>
      <c r="J271" s="272"/>
    </row>
    <row r="272" spans="1:10" ht="21" customHeight="1">
      <c r="A272" s="41">
        <v>6</v>
      </c>
      <c r="B272" s="41" t="s">
        <v>1398</v>
      </c>
      <c r="C272" s="226">
        <v>1955</v>
      </c>
      <c r="D272" s="41" t="s">
        <v>1160</v>
      </c>
      <c r="E272" s="41">
        <v>540000</v>
      </c>
      <c r="F272" s="41"/>
      <c r="G272" s="41"/>
      <c r="H272" s="41">
        <f t="shared" si="8"/>
        <v>540000</v>
      </c>
      <c r="I272" s="35"/>
      <c r="J272" s="272"/>
    </row>
    <row r="273" spans="1:10" ht="21" customHeight="1">
      <c r="A273" s="41">
        <v>7</v>
      </c>
      <c r="B273" s="41" t="s">
        <v>1399</v>
      </c>
      <c r="C273" s="226">
        <v>1961</v>
      </c>
      <c r="D273" s="41" t="s">
        <v>1160</v>
      </c>
      <c r="E273" s="41">
        <v>540000</v>
      </c>
      <c r="F273" s="41"/>
      <c r="G273" s="41"/>
      <c r="H273" s="41">
        <f t="shared" si="8"/>
        <v>540000</v>
      </c>
      <c r="I273" s="35"/>
      <c r="J273" s="272"/>
    </row>
    <row r="274" spans="1:10" ht="21" customHeight="1">
      <c r="A274" s="41">
        <v>8</v>
      </c>
      <c r="B274" s="41" t="s">
        <v>1400</v>
      </c>
      <c r="C274" s="226">
        <v>1965</v>
      </c>
      <c r="D274" s="41" t="s">
        <v>1160</v>
      </c>
      <c r="E274" s="41">
        <v>540000</v>
      </c>
      <c r="F274" s="41"/>
      <c r="G274" s="41"/>
      <c r="H274" s="41">
        <f t="shared" si="8"/>
        <v>540000</v>
      </c>
      <c r="I274" s="35"/>
      <c r="J274" s="272"/>
    </row>
    <row r="275" spans="1:10" ht="21" customHeight="1">
      <c r="A275" s="41">
        <v>9</v>
      </c>
      <c r="B275" s="41" t="s">
        <v>1402</v>
      </c>
      <c r="C275" s="226">
        <v>1984</v>
      </c>
      <c r="D275" s="41" t="s">
        <v>1262</v>
      </c>
      <c r="E275" s="41">
        <v>540000</v>
      </c>
      <c r="F275" s="41"/>
      <c r="G275" s="41"/>
      <c r="H275" s="41">
        <f t="shared" si="8"/>
        <v>540000</v>
      </c>
      <c r="I275" s="35"/>
      <c r="J275" s="272"/>
    </row>
    <row r="276" spans="1:10" ht="21" customHeight="1">
      <c r="A276" s="41">
        <v>10</v>
      </c>
      <c r="B276" s="41" t="s">
        <v>1403</v>
      </c>
      <c r="C276" s="226">
        <v>1971</v>
      </c>
      <c r="D276" s="41" t="s">
        <v>1162</v>
      </c>
      <c r="E276" s="41">
        <v>540000</v>
      </c>
      <c r="F276" s="41"/>
      <c r="G276" s="41"/>
      <c r="H276" s="41">
        <f t="shared" si="8"/>
        <v>540000</v>
      </c>
      <c r="I276" s="35"/>
      <c r="J276" s="272"/>
    </row>
    <row r="277" spans="1:10" ht="21" customHeight="1">
      <c r="A277" s="41">
        <v>11</v>
      </c>
      <c r="B277" s="41" t="s">
        <v>1406</v>
      </c>
      <c r="C277" s="226">
        <v>1965</v>
      </c>
      <c r="D277" s="41" t="s">
        <v>1162</v>
      </c>
      <c r="E277" s="41">
        <v>540000</v>
      </c>
      <c r="F277" s="41"/>
      <c r="G277" s="41"/>
      <c r="H277" s="41">
        <f t="shared" si="8"/>
        <v>540000</v>
      </c>
      <c r="I277" s="35"/>
      <c r="J277" s="272"/>
    </row>
    <row r="278" spans="1:10" ht="21" customHeight="1">
      <c r="A278" s="41">
        <v>12</v>
      </c>
      <c r="B278" s="41" t="s">
        <v>1203</v>
      </c>
      <c r="C278" s="226">
        <v>1982</v>
      </c>
      <c r="D278" s="41" t="s">
        <v>1213</v>
      </c>
      <c r="E278" s="41">
        <v>540000</v>
      </c>
      <c r="F278" s="41"/>
      <c r="G278" s="41"/>
      <c r="H278" s="41">
        <f t="shared" si="8"/>
        <v>540000</v>
      </c>
      <c r="I278" s="35"/>
      <c r="J278" s="272"/>
    </row>
    <row r="279" spans="1:10" ht="21" customHeight="1">
      <c r="A279" s="41">
        <v>13</v>
      </c>
      <c r="B279" s="41" t="s">
        <v>1407</v>
      </c>
      <c r="C279" s="226">
        <v>1984</v>
      </c>
      <c r="D279" s="41" t="s">
        <v>1213</v>
      </c>
      <c r="E279" s="41">
        <v>540000</v>
      </c>
      <c r="F279" s="41"/>
      <c r="G279" s="41"/>
      <c r="H279" s="41">
        <f t="shared" si="8"/>
        <v>540000</v>
      </c>
      <c r="I279" s="35"/>
      <c r="J279" s="272"/>
    </row>
    <row r="280" spans="1:10" ht="21" customHeight="1">
      <c r="A280" s="41">
        <v>14</v>
      </c>
      <c r="B280" s="41" t="s">
        <v>1408</v>
      </c>
      <c r="C280" s="226">
        <v>1972</v>
      </c>
      <c r="D280" s="41" t="s">
        <v>1213</v>
      </c>
      <c r="E280" s="41">
        <v>540000</v>
      </c>
      <c r="F280" s="41"/>
      <c r="G280" s="41"/>
      <c r="H280" s="41">
        <f t="shared" si="8"/>
        <v>540000</v>
      </c>
      <c r="I280" s="35"/>
      <c r="J280" s="272"/>
    </row>
    <row r="281" spans="1:10" ht="21" customHeight="1">
      <c r="A281" s="41">
        <v>15</v>
      </c>
      <c r="B281" s="41" t="s">
        <v>1411</v>
      </c>
      <c r="C281" s="226">
        <v>1994</v>
      </c>
      <c r="D281" s="41" t="s">
        <v>1323</v>
      </c>
      <c r="E281" s="41">
        <v>540000</v>
      </c>
      <c r="F281" s="41"/>
      <c r="G281" s="41"/>
      <c r="H281" s="41">
        <f t="shared" si="8"/>
        <v>540000</v>
      </c>
      <c r="I281" s="35"/>
      <c r="J281" s="272"/>
    </row>
    <row r="282" spans="1:10" ht="21" customHeight="1">
      <c r="A282" s="41">
        <v>16</v>
      </c>
      <c r="B282" s="41" t="s">
        <v>1412</v>
      </c>
      <c r="C282" s="226">
        <v>1984</v>
      </c>
      <c r="D282" s="41" t="s">
        <v>1323</v>
      </c>
      <c r="E282" s="41">
        <v>540000</v>
      </c>
      <c r="F282" s="41"/>
      <c r="G282" s="41"/>
      <c r="H282" s="41">
        <f t="shared" si="8"/>
        <v>540000</v>
      </c>
      <c r="I282" s="35"/>
      <c r="J282" s="272"/>
    </row>
    <row r="283" spans="1:10" ht="21" customHeight="1">
      <c r="A283" s="41">
        <v>17</v>
      </c>
      <c r="B283" s="41" t="s">
        <v>1414</v>
      </c>
      <c r="C283" s="226">
        <v>1993</v>
      </c>
      <c r="D283" s="41" t="s">
        <v>1323</v>
      </c>
      <c r="E283" s="41">
        <v>540000</v>
      </c>
      <c r="F283" s="41"/>
      <c r="G283" s="41"/>
      <c r="H283" s="41">
        <f t="shared" si="8"/>
        <v>540000</v>
      </c>
      <c r="I283" s="35"/>
      <c r="J283" s="272"/>
    </row>
    <row r="284" spans="1:10" ht="21" customHeight="1">
      <c r="A284" s="41">
        <v>18</v>
      </c>
      <c r="B284" s="41" t="s">
        <v>1415</v>
      </c>
      <c r="C284" s="226">
        <v>1976</v>
      </c>
      <c r="D284" s="41" t="s">
        <v>1332</v>
      </c>
      <c r="E284" s="41">
        <v>540000</v>
      </c>
      <c r="F284" s="41"/>
      <c r="G284" s="41"/>
      <c r="H284" s="41">
        <f t="shared" si="8"/>
        <v>540000</v>
      </c>
      <c r="I284" s="35"/>
      <c r="J284" s="272"/>
    </row>
    <row r="285" spans="1:10" ht="21" customHeight="1">
      <c r="A285" s="41">
        <v>19</v>
      </c>
      <c r="B285" s="41" t="s">
        <v>1417</v>
      </c>
      <c r="C285" s="226">
        <v>1973</v>
      </c>
      <c r="D285" s="41" t="s">
        <v>1332</v>
      </c>
      <c r="E285" s="41">
        <v>540000</v>
      </c>
      <c r="F285" s="41"/>
      <c r="G285" s="41"/>
      <c r="H285" s="41">
        <f t="shared" si="8"/>
        <v>540000</v>
      </c>
      <c r="I285" s="35"/>
      <c r="J285" s="272"/>
    </row>
    <row r="286" spans="1:10" ht="21" customHeight="1">
      <c r="A286" s="41">
        <v>20</v>
      </c>
      <c r="B286" s="41" t="s">
        <v>1418</v>
      </c>
      <c r="C286" s="226">
        <v>1971</v>
      </c>
      <c r="D286" s="41" t="s">
        <v>1335</v>
      </c>
      <c r="E286" s="41">
        <v>540000</v>
      </c>
      <c r="F286" s="41"/>
      <c r="G286" s="41"/>
      <c r="H286" s="41">
        <f t="shared" si="8"/>
        <v>540000</v>
      </c>
      <c r="I286" s="35"/>
      <c r="J286" s="272"/>
    </row>
    <row r="287" spans="1:10" ht="21" customHeight="1">
      <c r="A287" s="41">
        <v>21</v>
      </c>
      <c r="B287" s="41" t="s">
        <v>2464</v>
      </c>
      <c r="C287" s="226">
        <v>1981</v>
      </c>
      <c r="D287" s="41" t="s">
        <v>1145</v>
      </c>
      <c r="E287" s="41">
        <v>540000</v>
      </c>
      <c r="F287" s="41"/>
      <c r="G287" s="41"/>
      <c r="H287" s="41">
        <f t="shared" si="8"/>
        <v>540000</v>
      </c>
      <c r="I287" s="35"/>
      <c r="J287" s="272"/>
    </row>
    <row r="288" spans="1:10" ht="21" customHeight="1">
      <c r="A288" s="41">
        <v>22</v>
      </c>
      <c r="B288" s="41" t="s">
        <v>1724</v>
      </c>
      <c r="C288" s="226">
        <v>1998</v>
      </c>
      <c r="D288" s="41" t="s">
        <v>1714</v>
      </c>
      <c r="E288" s="41">
        <v>540000</v>
      </c>
      <c r="F288" s="41"/>
      <c r="G288" s="41"/>
      <c r="H288" s="41">
        <f t="shared" si="8"/>
        <v>540000</v>
      </c>
      <c r="I288" s="35"/>
      <c r="J288" s="272"/>
    </row>
    <row r="289" spans="1:10" ht="21" customHeight="1">
      <c r="A289" s="41">
        <v>23</v>
      </c>
      <c r="B289" s="41" t="s">
        <v>1435</v>
      </c>
      <c r="C289" s="226">
        <v>1999</v>
      </c>
      <c r="D289" s="41" t="s">
        <v>1335</v>
      </c>
      <c r="E289" s="41">
        <v>540000</v>
      </c>
      <c r="F289" s="41"/>
      <c r="G289" s="41"/>
      <c r="H289" s="41">
        <f t="shared" si="8"/>
        <v>540000</v>
      </c>
      <c r="I289" s="35"/>
      <c r="J289" s="272"/>
    </row>
    <row r="290" spans="1:10" ht="21" customHeight="1">
      <c r="A290" s="41">
        <v>1</v>
      </c>
      <c r="B290" s="41" t="s">
        <v>1421</v>
      </c>
      <c r="C290" s="226">
        <v>1987</v>
      </c>
      <c r="D290" s="41" t="s">
        <v>1297</v>
      </c>
      <c r="E290" s="41">
        <v>540000</v>
      </c>
      <c r="F290" s="41"/>
      <c r="G290" s="41"/>
      <c r="H290" s="41">
        <v>540000</v>
      </c>
      <c r="I290" s="35"/>
      <c r="J290" s="272" t="s">
        <v>832</v>
      </c>
    </row>
    <row r="291" spans="1:10" ht="21" customHeight="1">
      <c r="A291" s="41">
        <v>2</v>
      </c>
      <c r="B291" s="41" t="s">
        <v>1422</v>
      </c>
      <c r="C291" s="226">
        <v>1968</v>
      </c>
      <c r="D291" s="41" t="s">
        <v>1297</v>
      </c>
      <c r="E291" s="41">
        <v>540000</v>
      </c>
      <c r="F291" s="41"/>
      <c r="G291" s="41"/>
      <c r="H291" s="41">
        <v>540000</v>
      </c>
      <c r="I291" s="35"/>
      <c r="J291" s="272" t="s">
        <v>832</v>
      </c>
    </row>
    <row r="292" spans="1:10" ht="21" customHeight="1">
      <c r="A292" s="41">
        <v>3</v>
      </c>
      <c r="B292" s="41" t="s">
        <v>1423</v>
      </c>
      <c r="C292" s="226">
        <v>1986</v>
      </c>
      <c r="D292" s="41" t="s">
        <v>1301</v>
      </c>
      <c r="E292" s="41">
        <v>540000</v>
      </c>
      <c r="F292" s="41"/>
      <c r="G292" s="41"/>
      <c r="H292" s="41">
        <v>540000</v>
      </c>
      <c r="I292" s="35"/>
      <c r="J292" s="272" t="s">
        <v>832</v>
      </c>
    </row>
    <row r="293" spans="1:10" ht="21" customHeight="1">
      <c r="A293" s="41">
        <v>4</v>
      </c>
      <c r="B293" s="41" t="s">
        <v>1424</v>
      </c>
      <c r="C293" s="226">
        <v>1986</v>
      </c>
      <c r="D293" s="41" t="s">
        <v>1160</v>
      </c>
      <c r="E293" s="41">
        <v>540000</v>
      </c>
      <c r="F293" s="41"/>
      <c r="G293" s="41"/>
      <c r="H293" s="41">
        <v>540000</v>
      </c>
      <c r="I293" s="35"/>
      <c r="J293" s="272" t="s">
        <v>832</v>
      </c>
    </row>
    <row r="294" spans="1:10" ht="21" customHeight="1">
      <c r="A294" s="41">
        <v>5</v>
      </c>
      <c r="B294" s="41" t="s">
        <v>1425</v>
      </c>
      <c r="C294" s="226">
        <v>1966</v>
      </c>
      <c r="D294" s="41" t="s">
        <v>1160</v>
      </c>
      <c r="E294" s="41">
        <v>540000</v>
      </c>
      <c r="F294" s="41"/>
      <c r="G294" s="41"/>
      <c r="H294" s="41">
        <v>540000</v>
      </c>
      <c r="I294" s="35"/>
      <c r="J294" s="272" t="s">
        <v>832</v>
      </c>
    </row>
    <row r="295" spans="1:10" ht="21" customHeight="1">
      <c r="A295" s="41">
        <v>6</v>
      </c>
      <c r="B295" s="41" t="s">
        <v>1426</v>
      </c>
      <c r="C295" s="226">
        <v>1970</v>
      </c>
      <c r="D295" s="41" t="s">
        <v>1262</v>
      </c>
      <c r="E295" s="41">
        <v>540000</v>
      </c>
      <c r="F295" s="41"/>
      <c r="G295" s="41"/>
      <c r="H295" s="41">
        <v>540000</v>
      </c>
      <c r="I295" s="35"/>
      <c r="J295" s="272" t="s">
        <v>832</v>
      </c>
    </row>
    <row r="296" spans="1:10" ht="21" customHeight="1">
      <c r="A296" s="41">
        <v>7</v>
      </c>
      <c r="B296" s="41" t="s">
        <v>1427</v>
      </c>
      <c r="C296" s="226">
        <v>1970</v>
      </c>
      <c r="D296" s="41" t="s">
        <v>1162</v>
      </c>
      <c r="E296" s="41">
        <v>540000</v>
      </c>
      <c r="F296" s="41"/>
      <c r="G296" s="41"/>
      <c r="H296" s="41">
        <v>540000</v>
      </c>
      <c r="I296" s="35"/>
      <c r="J296" s="272" t="s">
        <v>832</v>
      </c>
    </row>
    <row r="297" spans="1:10" ht="21" customHeight="1">
      <c r="A297" s="41">
        <v>8</v>
      </c>
      <c r="B297" s="41" t="s">
        <v>1206</v>
      </c>
      <c r="C297" s="226">
        <v>1974</v>
      </c>
      <c r="D297" s="41" t="s">
        <v>1162</v>
      </c>
      <c r="E297" s="41">
        <v>540000</v>
      </c>
      <c r="F297" s="41"/>
      <c r="G297" s="41"/>
      <c r="H297" s="41">
        <v>540000</v>
      </c>
      <c r="I297" s="35"/>
      <c r="J297" s="272" t="s">
        <v>832</v>
      </c>
    </row>
    <row r="298" spans="1:10" ht="21" customHeight="1">
      <c r="A298" s="41">
        <v>9</v>
      </c>
      <c r="B298" s="41" t="s">
        <v>1428</v>
      </c>
      <c r="C298" s="226">
        <v>1984</v>
      </c>
      <c r="D298" s="41" t="s">
        <v>1162</v>
      </c>
      <c r="E298" s="41">
        <v>540000</v>
      </c>
      <c r="F298" s="41"/>
      <c r="G298" s="41"/>
      <c r="H298" s="41">
        <v>540000</v>
      </c>
      <c r="I298" s="35"/>
      <c r="J298" s="272" t="s">
        <v>832</v>
      </c>
    </row>
    <row r="299" spans="1:10" ht="21" customHeight="1">
      <c r="A299" s="41">
        <v>10</v>
      </c>
      <c r="B299" s="41" t="s">
        <v>1429</v>
      </c>
      <c r="C299" s="226">
        <v>1965</v>
      </c>
      <c r="D299" s="41" t="s">
        <v>1335</v>
      </c>
      <c r="E299" s="41">
        <v>540000</v>
      </c>
      <c r="F299" s="41"/>
      <c r="G299" s="41"/>
      <c r="H299" s="41">
        <v>540000</v>
      </c>
      <c r="I299" s="35"/>
      <c r="J299" s="272" t="s">
        <v>832</v>
      </c>
    </row>
    <row r="300" spans="1:10" ht="21" customHeight="1">
      <c r="A300" s="41">
        <v>11</v>
      </c>
      <c r="B300" s="41" t="s">
        <v>1409</v>
      </c>
      <c r="C300" s="226">
        <v>1977</v>
      </c>
      <c r="D300" s="41" t="s">
        <v>1213</v>
      </c>
      <c r="E300" s="41">
        <v>540000</v>
      </c>
      <c r="F300" s="41"/>
      <c r="G300" s="41"/>
      <c r="H300" s="41">
        <f>SUM(E300:G300)</f>
        <v>540000</v>
      </c>
      <c r="I300" s="35"/>
      <c r="J300" s="272" t="s">
        <v>832</v>
      </c>
    </row>
    <row r="301" spans="1:10" ht="21" customHeight="1">
      <c r="A301" s="41">
        <v>12</v>
      </c>
      <c r="B301" s="41" t="s">
        <v>1410</v>
      </c>
      <c r="C301" s="226">
        <v>1974</v>
      </c>
      <c r="D301" s="41" t="s">
        <v>1213</v>
      </c>
      <c r="E301" s="41">
        <v>540000</v>
      </c>
      <c r="F301" s="41"/>
      <c r="G301" s="41"/>
      <c r="H301" s="41">
        <f aca="true" t="shared" si="9" ref="H301:H306">SUM(E301:G301)</f>
        <v>540000</v>
      </c>
      <c r="I301" s="35"/>
      <c r="J301" s="272" t="s">
        <v>832</v>
      </c>
    </row>
    <row r="302" spans="1:10" ht="21" customHeight="1">
      <c r="A302" s="41">
        <v>13</v>
      </c>
      <c r="B302" s="41" t="s">
        <v>1204</v>
      </c>
      <c r="C302" s="226">
        <v>1976</v>
      </c>
      <c r="D302" s="41" t="s">
        <v>1213</v>
      </c>
      <c r="E302" s="41">
        <v>540000</v>
      </c>
      <c r="F302" s="41"/>
      <c r="G302" s="41"/>
      <c r="H302" s="41">
        <f t="shared" si="9"/>
        <v>540000</v>
      </c>
      <c r="I302" s="35"/>
      <c r="J302" s="272" t="s">
        <v>832</v>
      </c>
    </row>
    <row r="303" spans="1:10" ht="21" customHeight="1">
      <c r="A303" s="41">
        <v>14</v>
      </c>
      <c r="B303" s="41" t="s">
        <v>1413</v>
      </c>
      <c r="C303" s="226">
        <v>1981</v>
      </c>
      <c r="D303" s="41" t="s">
        <v>1323</v>
      </c>
      <c r="E303" s="41">
        <v>540000</v>
      </c>
      <c r="F303" s="41"/>
      <c r="G303" s="41"/>
      <c r="H303" s="41">
        <f t="shared" si="9"/>
        <v>540000</v>
      </c>
      <c r="I303" s="35"/>
      <c r="J303" s="272" t="s">
        <v>832</v>
      </c>
    </row>
    <row r="304" spans="1:10" ht="21" customHeight="1">
      <c r="A304" s="41">
        <v>15</v>
      </c>
      <c r="B304" s="41" t="s">
        <v>1205</v>
      </c>
      <c r="C304" s="226">
        <v>1970</v>
      </c>
      <c r="D304" s="41" t="s">
        <v>1323</v>
      </c>
      <c r="E304" s="41">
        <v>540000</v>
      </c>
      <c r="F304" s="41"/>
      <c r="G304" s="41"/>
      <c r="H304" s="41">
        <f t="shared" si="9"/>
        <v>540000</v>
      </c>
      <c r="I304" s="35"/>
      <c r="J304" s="272" t="s">
        <v>832</v>
      </c>
    </row>
    <row r="305" spans="1:10" ht="21" customHeight="1">
      <c r="A305" s="41">
        <v>16</v>
      </c>
      <c r="B305" s="41" t="s">
        <v>1419</v>
      </c>
      <c r="C305" s="226">
        <v>1980</v>
      </c>
      <c r="D305" s="41" t="s">
        <v>1420</v>
      </c>
      <c r="E305" s="41">
        <v>540000</v>
      </c>
      <c r="F305" s="41"/>
      <c r="G305" s="41"/>
      <c r="H305" s="41">
        <f t="shared" si="9"/>
        <v>540000</v>
      </c>
      <c r="I305" s="35"/>
      <c r="J305" s="272" t="s">
        <v>832</v>
      </c>
    </row>
    <row r="306" spans="1:10" ht="21" customHeight="1">
      <c r="A306" s="41">
        <v>17</v>
      </c>
      <c r="B306" s="41" t="s">
        <v>1401</v>
      </c>
      <c r="C306" s="226">
        <v>1995</v>
      </c>
      <c r="D306" s="41" t="s">
        <v>1262</v>
      </c>
      <c r="E306" s="41">
        <v>540000</v>
      </c>
      <c r="F306" s="41"/>
      <c r="G306" s="41"/>
      <c r="H306" s="41">
        <f t="shared" si="9"/>
        <v>540000</v>
      </c>
      <c r="I306" s="35"/>
      <c r="J306" s="272" t="s">
        <v>832</v>
      </c>
    </row>
    <row r="307" spans="1:10" ht="21" customHeight="1">
      <c r="A307" s="8" t="s">
        <v>1040</v>
      </c>
      <c r="B307" s="8"/>
      <c r="C307" s="226"/>
      <c r="D307" s="8"/>
      <c r="E307" s="8">
        <f>SUM(E267:E306)</f>
        <v>21600000</v>
      </c>
      <c r="F307" s="8"/>
      <c r="G307" s="8"/>
      <c r="H307" s="8">
        <f>G307+E307</f>
        <v>21600000</v>
      </c>
      <c r="I307" s="35"/>
      <c r="J307" s="272"/>
    </row>
    <row r="308" spans="1:10" ht="21" customHeight="1">
      <c r="A308" s="1153" t="s">
        <v>1106</v>
      </c>
      <c r="B308" s="1154"/>
      <c r="C308" s="1154"/>
      <c r="D308" s="1154"/>
      <c r="E308" s="1154"/>
      <c r="F308" s="1154"/>
      <c r="G308" s="1154"/>
      <c r="H308" s="1154"/>
      <c r="I308" s="1154"/>
      <c r="J308" s="1155"/>
    </row>
    <row r="309" spans="1:10" ht="21" customHeight="1">
      <c r="A309" s="41">
        <v>1</v>
      </c>
      <c r="B309" s="41" t="s">
        <v>1208</v>
      </c>
      <c r="C309" s="226">
        <v>2012</v>
      </c>
      <c r="D309" s="41" t="s">
        <v>1431</v>
      </c>
      <c r="E309" s="41">
        <v>675000</v>
      </c>
      <c r="F309" s="41"/>
      <c r="G309" s="41"/>
      <c r="H309" s="41">
        <f>E309+G309</f>
        <v>675000</v>
      </c>
      <c r="I309" s="35"/>
      <c r="J309" s="272"/>
    </row>
    <row r="310" spans="1:10" ht="21" customHeight="1">
      <c r="A310" s="41">
        <v>2</v>
      </c>
      <c r="B310" s="41" t="s">
        <v>1430</v>
      </c>
      <c r="C310" s="226">
        <v>2004</v>
      </c>
      <c r="D310" s="41" t="s">
        <v>1431</v>
      </c>
      <c r="E310" s="41">
        <v>675000</v>
      </c>
      <c r="F310" s="41"/>
      <c r="G310" s="41"/>
      <c r="H310" s="41">
        <f>E310+G310</f>
        <v>675000</v>
      </c>
      <c r="I310" s="35"/>
      <c r="J310" s="272"/>
    </row>
    <row r="311" spans="1:10" ht="21" customHeight="1">
      <c r="A311" s="41">
        <v>3</v>
      </c>
      <c r="B311" s="41" t="s">
        <v>1432</v>
      </c>
      <c r="C311" s="226">
        <v>2009</v>
      </c>
      <c r="D311" s="41" t="s">
        <v>1433</v>
      </c>
      <c r="E311" s="41">
        <v>675000</v>
      </c>
      <c r="F311" s="41"/>
      <c r="G311" s="41"/>
      <c r="H311" s="41">
        <f>E311+G311</f>
        <v>675000</v>
      </c>
      <c r="I311" s="35"/>
      <c r="J311" s="272"/>
    </row>
    <row r="312" spans="1:10" ht="21" customHeight="1">
      <c r="A312" s="41">
        <v>4</v>
      </c>
      <c r="B312" s="41" t="s">
        <v>2317</v>
      </c>
      <c r="C312" s="226">
        <v>2014</v>
      </c>
      <c r="D312" s="41" t="s">
        <v>2318</v>
      </c>
      <c r="E312" s="41">
        <v>675000</v>
      </c>
      <c r="F312" s="41"/>
      <c r="G312" s="41"/>
      <c r="H312" s="41">
        <f>E312+G312</f>
        <v>675000</v>
      </c>
      <c r="I312" s="35"/>
      <c r="J312" s="272"/>
    </row>
    <row r="313" spans="1:10" ht="21" customHeight="1">
      <c r="A313" s="41">
        <v>5</v>
      </c>
      <c r="B313" s="41" t="s">
        <v>1436</v>
      </c>
      <c r="C313" s="226">
        <v>2011</v>
      </c>
      <c r="D313" s="41" t="s">
        <v>1297</v>
      </c>
      <c r="E313" s="41">
        <v>675000</v>
      </c>
      <c r="F313" s="41"/>
      <c r="G313" s="41"/>
      <c r="H313" s="41">
        <v>675000</v>
      </c>
      <c r="I313" s="35"/>
      <c r="J313" s="272" t="s">
        <v>832</v>
      </c>
    </row>
    <row r="314" spans="1:10" ht="21" customHeight="1">
      <c r="A314" s="41">
        <v>6</v>
      </c>
      <c r="B314" s="41" t="s">
        <v>339</v>
      </c>
      <c r="C314" s="226">
        <v>2014</v>
      </c>
      <c r="D314" s="41" t="s">
        <v>1297</v>
      </c>
      <c r="E314" s="41">
        <v>675000</v>
      </c>
      <c r="F314" s="41"/>
      <c r="G314" s="41"/>
      <c r="H314" s="41">
        <f>SUM(E314:G314)</f>
        <v>675000</v>
      </c>
      <c r="I314" s="35"/>
      <c r="J314" s="272" t="s">
        <v>832</v>
      </c>
    </row>
    <row r="315" spans="1:10" ht="21" customHeight="1">
      <c r="A315" s="41">
        <v>7</v>
      </c>
      <c r="B315" s="41" t="s">
        <v>1207</v>
      </c>
      <c r="C315" s="226">
        <v>2008</v>
      </c>
      <c r="D315" s="41" t="s">
        <v>1160</v>
      </c>
      <c r="E315" s="41">
        <v>675000</v>
      </c>
      <c r="F315" s="41"/>
      <c r="G315" s="41"/>
      <c r="H315" s="41">
        <f>SUM(E315:G315)</f>
        <v>675000</v>
      </c>
      <c r="I315" s="35"/>
      <c r="J315" s="272" t="s">
        <v>832</v>
      </c>
    </row>
    <row r="316" spans="1:10" ht="21" customHeight="1">
      <c r="A316" s="41">
        <v>8</v>
      </c>
      <c r="B316" s="41" t="s">
        <v>1434</v>
      </c>
      <c r="C316" s="226">
        <v>2007</v>
      </c>
      <c r="D316" s="41" t="s">
        <v>1332</v>
      </c>
      <c r="E316" s="41">
        <v>675000</v>
      </c>
      <c r="F316" s="41"/>
      <c r="G316" s="41"/>
      <c r="H316" s="41">
        <f>SUM(E316:G316)</f>
        <v>675000</v>
      </c>
      <c r="I316" s="35"/>
      <c r="J316" s="272" t="s">
        <v>832</v>
      </c>
    </row>
    <row r="317" spans="1:10" ht="21" customHeight="1">
      <c r="A317" s="8" t="s">
        <v>1040</v>
      </c>
      <c r="B317" s="8"/>
      <c r="C317" s="229"/>
      <c r="D317" s="8"/>
      <c r="E317" s="8">
        <f>SUM(E309:E316)</f>
        <v>5400000</v>
      </c>
      <c r="F317" s="8"/>
      <c r="G317" s="8"/>
      <c r="H317" s="8">
        <f>G317+E317</f>
        <v>5400000</v>
      </c>
      <c r="I317" s="146"/>
      <c r="J317" s="273"/>
    </row>
    <row r="318" spans="1:10" ht="21" customHeight="1">
      <c r="A318" s="1153" t="s">
        <v>1437</v>
      </c>
      <c r="B318" s="1154"/>
      <c r="C318" s="1154"/>
      <c r="D318" s="1154"/>
      <c r="E318" s="1154"/>
      <c r="F318" s="1154"/>
      <c r="G318" s="1154"/>
      <c r="H318" s="1154"/>
      <c r="I318" s="1154"/>
      <c r="J318" s="1155"/>
    </row>
    <row r="319" spans="1:10" ht="21" customHeight="1">
      <c r="A319" s="41">
        <v>1</v>
      </c>
      <c r="B319" s="41" t="s">
        <v>1438</v>
      </c>
      <c r="C319" s="226">
        <v>1953</v>
      </c>
      <c r="D319" s="41" t="s">
        <v>1301</v>
      </c>
      <c r="E319" s="41">
        <v>675000</v>
      </c>
      <c r="F319" s="41"/>
      <c r="G319" s="41"/>
      <c r="H319" s="41">
        <f>E319+G319</f>
        <v>675000</v>
      </c>
      <c r="I319" s="35"/>
      <c r="J319" s="272"/>
    </row>
    <row r="320" spans="1:10" ht="21" customHeight="1">
      <c r="A320" s="41">
        <v>2</v>
      </c>
      <c r="B320" s="41" t="s">
        <v>1439</v>
      </c>
      <c r="C320" s="226">
        <v>1947</v>
      </c>
      <c r="D320" s="41" t="s">
        <v>1440</v>
      </c>
      <c r="E320" s="41">
        <v>675000</v>
      </c>
      <c r="F320" s="41"/>
      <c r="G320" s="41"/>
      <c r="H320" s="41">
        <f>E320+G320</f>
        <v>675000</v>
      </c>
      <c r="I320" s="35"/>
      <c r="J320" s="272"/>
    </row>
    <row r="321" spans="1:10" ht="21" customHeight="1">
      <c r="A321" s="41">
        <v>3</v>
      </c>
      <c r="B321" s="41" t="s">
        <v>1456</v>
      </c>
      <c r="C321" s="226">
        <v>1935</v>
      </c>
      <c r="D321" s="41" t="s">
        <v>1309</v>
      </c>
      <c r="E321" s="41">
        <v>675000</v>
      </c>
      <c r="F321" s="41"/>
      <c r="G321" s="41"/>
      <c r="H321" s="41">
        <v>675000</v>
      </c>
      <c r="I321" s="35"/>
      <c r="J321" s="272" t="s">
        <v>832</v>
      </c>
    </row>
    <row r="322" spans="1:10" ht="21" customHeight="1">
      <c r="A322" s="41">
        <v>4</v>
      </c>
      <c r="B322" s="41" t="s">
        <v>2320</v>
      </c>
      <c r="C322" s="226">
        <v>1948</v>
      </c>
      <c r="D322" s="41" t="s">
        <v>1145</v>
      </c>
      <c r="E322" s="41">
        <v>675000</v>
      </c>
      <c r="F322" s="41"/>
      <c r="G322" s="41"/>
      <c r="H322" s="41">
        <f>SUM(E322:G322)</f>
        <v>675000</v>
      </c>
      <c r="I322" s="35"/>
      <c r="J322" s="272" t="s">
        <v>832</v>
      </c>
    </row>
    <row r="323" spans="1:10" ht="21" customHeight="1">
      <c r="A323" s="41">
        <v>5</v>
      </c>
      <c r="B323" s="41" t="s">
        <v>1455</v>
      </c>
      <c r="C323" s="226">
        <v>1939</v>
      </c>
      <c r="D323" s="41" t="s">
        <v>1332</v>
      </c>
      <c r="E323" s="41">
        <v>675000</v>
      </c>
      <c r="F323" s="41"/>
      <c r="G323" s="41"/>
      <c r="H323" s="41">
        <f>SUM(E323:G323)</f>
        <v>675000</v>
      </c>
      <c r="I323" s="35"/>
      <c r="J323" s="272" t="s">
        <v>832</v>
      </c>
    </row>
    <row r="324" spans="1:10" ht="21" customHeight="1">
      <c r="A324" s="41">
        <v>6</v>
      </c>
      <c r="B324" s="187" t="s">
        <v>1176</v>
      </c>
      <c r="C324" s="953">
        <v>1942</v>
      </c>
      <c r="D324" s="187" t="s">
        <v>1160</v>
      </c>
      <c r="E324" s="187">
        <v>675000</v>
      </c>
      <c r="F324" s="187"/>
      <c r="G324" s="187"/>
      <c r="H324" s="187">
        <f>G324+E324</f>
        <v>675000</v>
      </c>
      <c r="I324" s="35"/>
      <c r="J324" s="272"/>
    </row>
    <row r="325" spans="1:10" ht="21" customHeight="1">
      <c r="A325" s="41">
        <v>7</v>
      </c>
      <c r="B325" s="187" t="s">
        <v>1904</v>
      </c>
      <c r="C325" s="953">
        <v>1953</v>
      </c>
      <c r="D325" s="187" t="s">
        <v>1160</v>
      </c>
      <c r="E325" s="187">
        <v>675000</v>
      </c>
      <c r="F325" s="187"/>
      <c r="G325" s="187"/>
      <c r="H325" s="187">
        <f>G325+E325</f>
        <v>675000</v>
      </c>
      <c r="I325" s="35"/>
      <c r="J325" s="272"/>
    </row>
    <row r="326" spans="1:10" ht="21" customHeight="1">
      <c r="A326" s="8" t="s">
        <v>1040</v>
      </c>
      <c r="B326" s="8"/>
      <c r="C326" s="229"/>
      <c r="D326" s="8"/>
      <c r="E326" s="8">
        <f>SUM(E319:E325)</f>
        <v>4725000</v>
      </c>
      <c r="F326" s="8"/>
      <c r="G326" s="930"/>
      <c r="H326" s="8">
        <f>G326+E326</f>
        <v>4725000</v>
      </c>
      <c r="I326" s="146"/>
      <c r="J326" s="273"/>
    </row>
    <row r="327" spans="1:10" ht="21" customHeight="1">
      <c r="A327" s="8"/>
      <c r="B327" s="1153" t="s">
        <v>1047</v>
      </c>
      <c r="C327" s="1154"/>
      <c r="D327" s="1154"/>
      <c r="E327" s="1154"/>
      <c r="F327" s="1154"/>
      <c r="G327" s="1154"/>
      <c r="H327" s="1154"/>
      <c r="I327" s="1154"/>
      <c r="J327" s="1155"/>
    </row>
    <row r="328" spans="1:10" ht="21" customHeight="1">
      <c r="A328" s="41">
        <v>1</v>
      </c>
      <c r="B328" s="41" t="s">
        <v>1486</v>
      </c>
      <c r="C328" s="226">
        <v>1981</v>
      </c>
      <c r="D328" s="41" t="s">
        <v>1323</v>
      </c>
      <c r="E328" s="41">
        <v>405000</v>
      </c>
      <c r="F328" s="41"/>
      <c r="G328" s="41"/>
      <c r="H328" s="41">
        <f>E328+G328</f>
        <v>405000</v>
      </c>
      <c r="I328" s="35"/>
      <c r="J328" s="272"/>
    </row>
    <row r="329" spans="1:10" ht="21" customHeight="1">
      <c r="A329" s="41">
        <v>2</v>
      </c>
      <c r="B329" s="41" t="s">
        <v>1414</v>
      </c>
      <c r="C329" s="226">
        <v>1993</v>
      </c>
      <c r="D329" s="41" t="s">
        <v>1323</v>
      </c>
      <c r="E329" s="41">
        <v>405000</v>
      </c>
      <c r="F329" s="41"/>
      <c r="G329" s="41"/>
      <c r="H329" s="41">
        <f>E329+G329</f>
        <v>405000</v>
      </c>
      <c r="I329" s="35"/>
      <c r="J329" s="272"/>
    </row>
    <row r="330" spans="1:10" ht="21" customHeight="1">
      <c r="A330" s="41">
        <v>3</v>
      </c>
      <c r="B330" s="41" t="s">
        <v>1327</v>
      </c>
      <c r="C330" s="226">
        <v>1988</v>
      </c>
      <c r="D330" s="41" t="s">
        <v>1323</v>
      </c>
      <c r="E330" s="41">
        <v>405000</v>
      </c>
      <c r="F330" s="41"/>
      <c r="G330" s="41"/>
      <c r="H330" s="41">
        <f>E330+G330</f>
        <v>405000</v>
      </c>
      <c r="I330" s="35"/>
      <c r="J330" s="272"/>
    </row>
    <row r="331" spans="1:10" ht="21" customHeight="1">
      <c r="A331" s="41">
        <v>4</v>
      </c>
      <c r="B331" s="962" t="s">
        <v>1937</v>
      </c>
      <c r="C331" s="963">
        <v>1995</v>
      </c>
      <c r="D331" s="187" t="s">
        <v>1160</v>
      </c>
      <c r="E331" s="187">
        <v>405000</v>
      </c>
      <c r="F331" s="171"/>
      <c r="G331" s="834"/>
      <c r="H331" s="41">
        <f>E331+G331</f>
        <v>405000</v>
      </c>
      <c r="I331" s="35"/>
      <c r="J331" s="262" t="s">
        <v>2366</v>
      </c>
    </row>
    <row r="332" spans="1:10" ht="21" customHeight="1">
      <c r="A332" s="41">
        <v>5</v>
      </c>
      <c r="B332" s="962" t="s">
        <v>1048</v>
      </c>
      <c r="C332" s="963">
        <v>1980</v>
      </c>
      <c r="D332" s="187" t="s">
        <v>1145</v>
      </c>
      <c r="E332" s="187">
        <v>405000</v>
      </c>
      <c r="F332" s="14"/>
      <c r="G332" s="834"/>
      <c r="H332" s="41">
        <f>G332+E332</f>
        <v>405000</v>
      </c>
      <c r="I332" s="35"/>
      <c r="J332" s="262" t="s">
        <v>2365</v>
      </c>
    </row>
    <row r="333" spans="1:10" ht="21" customHeight="1">
      <c r="A333" s="8" t="s">
        <v>1040</v>
      </c>
      <c r="B333" s="8"/>
      <c r="C333" s="229"/>
      <c r="D333" s="8"/>
      <c r="E333" s="8">
        <f>SUM(E328:E332)</f>
        <v>2025000</v>
      </c>
      <c r="F333" s="8"/>
      <c r="G333" s="8"/>
      <c r="H333" s="8">
        <f>SUM(E333:G333)</f>
        <v>2025000</v>
      </c>
      <c r="I333" s="146"/>
      <c r="J333" s="273"/>
    </row>
    <row r="334" spans="1:10" ht="21" customHeight="1">
      <c r="A334" s="1153" t="s">
        <v>1487</v>
      </c>
      <c r="B334" s="1154"/>
      <c r="C334" s="1154"/>
      <c r="D334" s="1154"/>
      <c r="E334" s="1154"/>
      <c r="F334" s="1154"/>
      <c r="G334" s="1154"/>
      <c r="H334" s="1154"/>
      <c r="I334" s="1154"/>
      <c r="J334" s="1155"/>
    </row>
    <row r="335" spans="1:10" ht="21" customHeight="1">
      <c r="A335" s="41">
        <v>1</v>
      </c>
      <c r="B335" s="41" t="s">
        <v>1488</v>
      </c>
      <c r="C335" s="226">
        <v>1961</v>
      </c>
      <c r="D335" s="41" t="s">
        <v>1297</v>
      </c>
      <c r="E335" s="41">
        <v>270000</v>
      </c>
      <c r="F335" s="41"/>
      <c r="G335" s="41"/>
      <c r="H335" s="41">
        <f>E335+G335</f>
        <v>270000</v>
      </c>
      <c r="I335" s="35"/>
      <c r="J335" s="272"/>
    </row>
    <row r="336" spans="1:10" ht="21" customHeight="1">
      <c r="A336" s="41">
        <v>2</v>
      </c>
      <c r="B336" s="41" t="s">
        <v>1489</v>
      </c>
      <c r="C336" s="226">
        <v>1955</v>
      </c>
      <c r="D336" s="41" t="s">
        <v>1297</v>
      </c>
      <c r="E336" s="41">
        <v>270000</v>
      </c>
      <c r="F336" s="41"/>
      <c r="G336" s="41"/>
      <c r="H336" s="41">
        <f aca="true" t="shared" si="10" ref="H336:H386">E336+G336</f>
        <v>270000</v>
      </c>
      <c r="I336" s="35"/>
      <c r="J336" s="272"/>
    </row>
    <row r="337" spans="1:10" ht="21" customHeight="1">
      <c r="A337" s="41">
        <v>3</v>
      </c>
      <c r="B337" s="41" t="s">
        <v>1490</v>
      </c>
      <c r="C337" s="226">
        <v>1990</v>
      </c>
      <c r="D337" s="41" t="s">
        <v>1297</v>
      </c>
      <c r="E337" s="41">
        <v>270000</v>
      </c>
      <c r="F337" s="41"/>
      <c r="G337" s="41"/>
      <c r="H337" s="41">
        <f t="shared" si="10"/>
        <v>270000</v>
      </c>
      <c r="I337" s="35"/>
      <c r="J337" s="272"/>
    </row>
    <row r="338" spans="1:10" ht="21" customHeight="1">
      <c r="A338" s="41">
        <v>4</v>
      </c>
      <c r="B338" s="41" t="s">
        <v>1491</v>
      </c>
      <c r="C338" s="226">
        <v>1988</v>
      </c>
      <c r="D338" s="41" t="s">
        <v>1297</v>
      </c>
      <c r="E338" s="41">
        <v>270000</v>
      </c>
      <c r="F338" s="41"/>
      <c r="G338" s="41"/>
      <c r="H338" s="41">
        <f t="shared" si="10"/>
        <v>270000</v>
      </c>
      <c r="I338" s="35"/>
      <c r="J338" s="272"/>
    </row>
    <row r="339" spans="1:10" ht="21" customHeight="1">
      <c r="A339" s="41">
        <v>5</v>
      </c>
      <c r="B339" s="41" t="s">
        <v>1492</v>
      </c>
      <c r="C339" s="226">
        <v>1971</v>
      </c>
      <c r="D339" s="41" t="s">
        <v>1297</v>
      </c>
      <c r="E339" s="41">
        <v>270000</v>
      </c>
      <c r="F339" s="41"/>
      <c r="G339" s="41"/>
      <c r="H339" s="41">
        <f t="shared" si="10"/>
        <v>270000</v>
      </c>
      <c r="I339" s="35"/>
      <c r="J339" s="272"/>
    </row>
    <row r="340" spans="1:10" ht="21" customHeight="1">
      <c r="A340" s="41">
        <v>6</v>
      </c>
      <c r="B340" s="41" t="s">
        <v>1493</v>
      </c>
      <c r="C340" s="226">
        <v>1959</v>
      </c>
      <c r="D340" s="41" t="s">
        <v>1297</v>
      </c>
      <c r="E340" s="41">
        <v>270000</v>
      </c>
      <c r="F340" s="41"/>
      <c r="G340" s="41"/>
      <c r="H340" s="41">
        <f t="shared" si="10"/>
        <v>270000</v>
      </c>
      <c r="I340" s="35"/>
      <c r="J340" s="272"/>
    </row>
    <row r="341" spans="1:10" ht="21" customHeight="1">
      <c r="A341" s="41">
        <v>7</v>
      </c>
      <c r="B341" s="41" t="s">
        <v>1209</v>
      </c>
      <c r="C341" s="226">
        <v>1977</v>
      </c>
      <c r="D341" s="41" t="s">
        <v>1297</v>
      </c>
      <c r="E341" s="41">
        <v>270000</v>
      </c>
      <c r="F341" s="41"/>
      <c r="G341" s="41"/>
      <c r="H341" s="41">
        <f t="shared" si="10"/>
        <v>270000</v>
      </c>
      <c r="I341" s="35"/>
      <c r="J341" s="272"/>
    </row>
    <row r="342" spans="1:10" ht="21" customHeight="1">
      <c r="A342" s="41">
        <v>8</v>
      </c>
      <c r="B342" s="41" t="s">
        <v>1494</v>
      </c>
      <c r="C342" s="226">
        <v>1952</v>
      </c>
      <c r="D342" s="41" t="s">
        <v>1301</v>
      </c>
      <c r="E342" s="41">
        <v>270000</v>
      </c>
      <c r="F342" s="41"/>
      <c r="G342" s="41"/>
      <c r="H342" s="41">
        <f t="shared" si="10"/>
        <v>270000</v>
      </c>
      <c r="I342" s="35"/>
      <c r="J342" s="272"/>
    </row>
    <row r="343" spans="1:10" ht="21" customHeight="1">
      <c r="A343" s="41">
        <v>9</v>
      </c>
      <c r="B343" s="41" t="s">
        <v>1495</v>
      </c>
      <c r="C343" s="226">
        <v>1963</v>
      </c>
      <c r="D343" s="41" t="s">
        <v>1301</v>
      </c>
      <c r="E343" s="41">
        <v>270000</v>
      </c>
      <c r="F343" s="41"/>
      <c r="G343" s="41"/>
      <c r="H343" s="41">
        <f t="shared" si="10"/>
        <v>270000</v>
      </c>
      <c r="I343" s="35"/>
      <c r="J343" s="272"/>
    </row>
    <row r="344" spans="1:10" ht="21" customHeight="1">
      <c r="A344" s="41">
        <v>10</v>
      </c>
      <c r="B344" s="41" t="s">
        <v>1496</v>
      </c>
      <c r="C344" s="226">
        <v>1965</v>
      </c>
      <c r="D344" s="41" t="s">
        <v>1301</v>
      </c>
      <c r="E344" s="41">
        <v>270000</v>
      </c>
      <c r="F344" s="41"/>
      <c r="G344" s="41"/>
      <c r="H344" s="41">
        <f t="shared" si="10"/>
        <v>270000</v>
      </c>
      <c r="I344" s="35"/>
      <c r="J344" s="272"/>
    </row>
    <row r="345" spans="1:10" ht="21" customHeight="1">
      <c r="A345" s="41">
        <v>11</v>
      </c>
      <c r="B345" s="41" t="s">
        <v>1497</v>
      </c>
      <c r="C345" s="226">
        <v>1954</v>
      </c>
      <c r="D345" s="41" t="s">
        <v>1301</v>
      </c>
      <c r="E345" s="41">
        <v>270000</v>
      </c>
      <c r="F345" s="41"/>
      <c r="G345" s="41"/>
      <c r="H345" s="41">
        <f t="shared" si="10"/>
        <v>270000</v>
      </c>
      <c r="I345" s="35"/>
      <c r="J345" s="272"/>
    </row>
    <row r="346" spans="1:10" ht="21" customHeight="1">
      <c r="A346" s="41">
        <v>12</v>
      </c>
      <c r="B346" s="41" t="s">
        <v>1498</v>
      </c>
      <c r="C346" s="226">
        <v>1959</v>
      </c>
      <c r="D346" s="41" t="s">
        <v>1160</v>
      </c>
      <c r="E346" s="41">
        <v>270000</v>
      </c>
      <c r="F346" s="41"/>
      <c r="G346" s="41"/>
      <c r="H346" s="41">
        <f t="shared" si="10"/>
        <v>270000</v>
      </c>
      <c r="I346" s="35"/>
      <c r="J346" s="272"/>
    </row>
    <row r="347" spans="1:10" ht="21" customHeight="1">
      <c r="A347" s="41">
        <v>13</v>
      </c>
      <c r="B347" s="41" t="s">
        <v>1499</v>
      </c>
      <c r="C347" s="226">
        <v>1952</v>
      </c>
      <c r="D347" s="41" t="s">
        <v>1160</v>
      </c>
      <c r="E347" s="41">
        <v>270000</v>
      </c>
      <c r="F347" s="41"/>
      <c r="G347" s="41"/>
      <c r="H347" s="41">
        <f t="shared" si="10"/>
        <v>270000</v>
      </c>
      <c r="I347" s="35"/>
      <c r="J347" s="272"/>
    </row>
    <row r="348" spans="1:10" ht="21" customHeight="1">
      <c r="A348" s="41">
        <v>14</v>
      </c>
      <c r="B348" s="41" t="s">
        <v>1500</v>
      </c>
      <c r="C348" s="226">
        <v>1961</v>
      </c>
      <c r="D348" s="41" t="s">
        <v>1160</v>
      </c>
      <c r="E348" s="41">
        <v>270000</v>
      </c>
      <c r="F348" s="41"/>
      <c r="G348" s="41"/>
      <c r="H348" s="41">
        <f t="shared" si="10"/>
        <v>270000</v>
      </c>
      <c r="I348" s="35"/>
      <c r="J348" s="272"/>
    </row>
    <row r="349" spans="1:10" ht="21" customHeight="1">
      <c r="A349" s="41">
        <v>15</v>
      </c>
      <c r="B349" s="41" t="s">
        <v>1501</v>
      </c>
      <c r="C349" s="226">
        <v>1969</v>
      </c>
      <c r="D349" s="41" t="s">
        <v>1309</v>
      </c>
      <c r="E349" s="41">
        <v>270000</v>
      </c>
      <c r="F349" s="41"/>
      <c r="G349" s="41"/>
      <c r="H349" s="41">
        <f t="shared" si="10"/>
        <v>270000</v>
      </c>
      <c r="I349" s="35"/>
      <c r="J349" s="272"/>
    </row>
    <row r="350" spans="1:10" ht="21" customHeight="1">
      <c r="A350" s="41">
        <v>16</v>
      </c>
      <c r="B350" s="41" t="s">
        <v>1502</v>
      </c>
      <c r="C350" s="226">
        <v>1978</v>
      </c>
      <c r="D350" s="41" t="s">
        <v>1160</v>
      </c>
      <c r="E350" s="41">
        <v>270000</v>
      </c>
      <c r="F350" s="41"/>
      <c r="G350" s="41"/>
      <c r="H350" s="41">
        <f t="shared" si="10"/>
        <v>270000</v>
      </c>
      <c r="I350" s="35"/>
      <c r="J350" s="272"/>
    </row>
    <row r="351" spans="1:10" ht="21" customHeight="1">
      <c r="A351" s="41">
        <v>17</v>
      </c>
      <c r="B351" s="41" t="s">
        <v>1503</v>
      </c>
      <c r="C351" s="226">
        <v>1972</v>
      </c>
      <c r="D351" s="41" t="s">
        <v>1262</v>
      </c>
      <c r="E351" s="41">
        <v>270000</v>
      </c>
      <c r="F351" s="41"/>
      <c r="G351" s="41"/>
      <c r="H351" s="41">
        <f t="shared" si="10"/>
        <v>270000</v>
      </c>
      <c r="I351" s="35"/>
      <c r="J351" s="272"/>
    </row>
    <row r="352" spans="1:10" ht="21" customHeight="1">
      <c r="A352" s="41">
        <v>18</v>
      </c>
      <c r="B352" s="41" t="s">
        <v>1504</v>
      </c>
      <c r="C352" s="226">
        <v>1963</v>
      </c>
      <c r="D352" s="41" t="s">
        <v>1262</v>
      </c>
      <c r="E352" s="41">
        <v>270000</v>
      </c>
      <c r="F352" s="41"/>
      <c r="G352" s="41"/>
      <c r="H352" s="41">
        <f t="shared" si="10"/>
        <v>270000</v>
      </c>
      <c r="I352" s="35"/>
      <c r="J352" s="272"/>
    </row>
    <row r="353" spans="1:10" ht="21" customHeight="1">
      <c r="A353" s="41">
        <v>19</v>
      </c>
      <c r="B353" s="41" t="s">
        <v>1505</v>
      </c>
      <c r="C353" s="226">
        <v>1956</v>
      </c>
      <c r="D353" s="41" t="s">
        <v>1262</v>
      </c>
      <c r="E353" s="41">
        <v>270000</v>
      </c>
      <c r="F353" s="41"/>
      <c r="G353" s="41"/>
      <c r="H353" s="41">
        <f t="shared" si="10"/>
        <v>270000</v>
      </c>
      <c r="I353" s="35"/>
      <c r="J353" s="272"/>
    </row>
    <row r="354" spans="1:10" ht="21" customHeight="1">
      <c r="A354" s="41">
        <v>20</v>
      </c>
      <c r="B354" s="41" t="s">
        <v>1506</v>
      </c>
      <c r="C354" s="226">
        <v>1961</v>
      </c>
      <c r="D354" s="41" t="s">
        <v>1262</v>
      </c>
      <c r="E354" s="41">
        <v>270000</v>
      </c>
      <c r="F354" s="41"/>
      <c r="G354" s="41"/>
      <c r="H354" s="41">
        <f t="shared" si="10"/>
        <v>270000</v>
      </c>
      <c r="I354" s="35"/>
      <c r="J354" s="272"/>
    </row>
    <row r="355" spans="1:10" ht="21" customHeight="1">
      <c r="A355" s="41">
        <v>21</v>
      </c>
      <c r="B355" s="41" t="s">
        <v>1508</v>
      </c>
      <c r="C355" s="226">
        <v>1947</v>
      </c>
      <c r="D355" s="41" t="s">
        <v>1162</v>
      </c>
      <c r="E355" s="41">
        <v>270000</v>
      </c>
      <c r="F355" s="41"/>
      <c r="G355" s="41"/>
      <c r="H355" s="41">
        <f t="shared" si="10"/>
        <v>270000</v>
      </c>
      <c r="I355" s="35"/>
      <c r="J355" s="272"/>
    </row>
    <row r="356" spans="1:10" ht="21" customHeight="1">
      <c r="A356" s="41">
        <v>22</v>
      </c>
      <c r="B356" s="41" t="s">
        <v>1509</v>
      </c>
      <c r="C356" s="226">
        <v>1991</v>
      </c>
      <c r="D356" s="41" t="s">
        <v>1162</v>
      </c>
      <c r="E356" s="41">
        <v>270000</v>
      </c>
      <c r="F356" s="41"/>
      <c r="G356" s="41"/>
      <c r="H356" s="41">
        <f t="shared" si="10"/>
        <v>270000</v>
      </c>
      <c r="I356" s="35"/>
      <c r="J356" s="272"/>
    </row>
    <row r="357" spans="1:10" ht="21" customHeight="1">
      <c r="A357" s="41">
        <v>23</v>
      </c>
      <c r="B357" s="41" t="s">
        <v>1510</v>
      </c>
      <c r="C357" s="226">
        <v>1940</v>
      </c>
      <c r="D357" s="41" t="s">
        <v>1162</v>
      </c>
      <c r="E357" s="41">
        <v>270000</v>
      </c>
      <c r="F357" s="41"/>
      <c r="G357" s="41"/>
      <c r="H357" s="41">
        <f t="shared" si="10"/>
        <v>270000</v>
      </c>
      <c r="I357" s="35"/>
      <c r="J357" s="272"/>
    </row>
    <row r="358" spans="1:10" ht="21" customHeight="1">
      <c r="A358" s="41">
        <v>24</v>
      </c>
      <c r="B358" s="41" t="s">
        <v>1507</v>
      </c>
      <c r="C358" s="226">
        <v>1936</v>
      </c>
      <c r="D358" s="41" t="s">
        <v>1162</v>
      </c>
      <c r="E358" s="41">
        <v>270000</v>
      </c>
      <c r="F358" s="41"/>
      <c r="G358" s="41"/>
      <c r="H358" s="41">
        <f t="shared" si="10"/>
        <v>270000</v>
      </c>
      <c r="I358" s="35"/>
      <c r="J358" s="272"/>
    </row>
    <row r="359" spans="1:10" ht="21" customHeight="1">
      <c r="A359" s="41">
        <v>25</v>
      </c>
      <c r="B359" s="41" t="s">
        <v>1511</v>
      </c>
      <c r="C359" s="226">
        <v>1963</v>
      </c>
      <c r="D359" s="41" t="s">
        <v>1213</v>
      </c>
      <c r="E359" s="41">
        <v>270000</v>
      </c>
      <c r="F359" s="41"/>
      <c r="G359" s="41"/>
      <c r="H359" s="41">
        <f t="shared" si="10"/>
        <v>270000</v>
      </c>
      <c r="I359" s="35"/>
      <c r="J359" s="272"/>
    </row>
    <row r="360" spans="1:10" ht="21" customHeight="1">
      <c r="A360" s="41">
        <v>26</v>
      </c>
      <c r="B360" s="41" t="s">
        <v>1512</v>
      </c>
      <c r="C360" s="226">
        <v>1949</v>
      </c>
      <c r="D360" s="41" t="s">
        <v>1213</v>
      </c>
      <c r="E360" s="41">
        <v>270000</v>
      </c>
      <c r="F360" s="41"/>
      <c r="G360" s="41"/>
      <c r="H360" s="41">
        <f t="shared" si="10"/>
        <v>270000</v>
      </c>
      <c r="I360" s="35"/>
      <c r="J360" s="272"/>
    </row>
    <row r="361" spans="1:10" ht="21" customHeight="1">
      <c r="A361" s="41">
        <v>27</v>
      </c>
      <c r="B361" s="41" t="s">
        <v>1513</v>
      </c>
      <c r="C361" s="226">
        <v>1945</v>
      </c>
      <c r="D361" s="41" t="s">
        <v>1213</v>
      </c>
      <c r="E361" s="41">
        <v>270000</v>
      </c>
      <c r="F361" s="41"/>
      <c r="G361" s="41"/>
      <c r="H361" s="41">
        <f t="shared" si="10"/>
        <v>270000</v>
      </c>
      <c r="I361" s="35"/>
      <c r="J361" s="272"/>
    </row>
    <row r="362" spans="1:10" ht="21" customHeight="1">
      <c r="A362" s="41">
        <v>28</v>
      </c>
      <c r="B362" s="41" t="s">
        <v>1210</v>
      </c>
      <c r="C362" s="226">
        <v>1980</v>
      </c>
      <c r="D362" s="41" t="s">
        <v>1213</v>
      </c>
      <c r="E362" s="41">
        <v>270000</v>
      </c>
      <c r="F362" s="41"/>
      <c r="G362" s="41"/>
      <c r="H362" s="41">
        <f t="shared" si="10"/>
        <v>270000</v>
      </c>
      <c r="I362" s="35"/>
      <c r="J362" s="272"/>
    </row>
    <row r="363" spans="1:10" ht="21" customHeight="1">
      <c r="A363" s="41">
        <v>29</v>
      </c>
      <c r="B363" s="41" t="s">
        <v>1211</v>
      </c>
      <c r="C363" s="226">
        <v>1957</v>
      </c>
      <c r="D363" s="41" t="s">
        <v>1213</v>
      </c>
      <c r="E363" s="41">
        <v>270000</v>
      </c>
      <c r="F363" s="41"/>
      <c r="G363" s="41"/>
      <c r="H363" s="41">
        <f t="shared" si="10"/>
        <v>270000</v>
      </c>
      <c r="I363" s="35"/>
      <c r="J363" s="272"/>
    </row>
    <row r="364" spans="1:10" ht="21" customHeight="1">
      <c r="A364" s="41">
        <v>30</v>
      </c>
      <c r="B364" s="41" t="s">
        <v>1218</v>
      </c>
      <c r="C364" s="226">
        <v>1930</v>
      </c>
      <c r="D364" s="41" t="s">
        <v>1213</v>
      </c>
      <c r="E364" s="41">
        <v>270000</v>
      </c>
      <c r="F364" s="41"/>
      <c r="G364" s="41"/>
      <c r="H364" s="41">
        <f t="shared" si="10"/>
        <v>270000</v>
      </c>
      <c r="I364" s="35"/>
      <c r="J364" s="272"/>
    </row>
    <row r="365" spans="1:10" ht="21" customHeight="1">
      <c r="A365" s="41">
        <v>31</v>
      </c>
      <c r="B365" s="41" t="s">
        <v>1514</v>
      </c>
      <c r="C365" s="226">
        <v>1948</v>
      </c>
      <c r="D365" s="41" t="s">
        <v>1323</v>
      </c>
      <c r="E365" s="41">
        <v>270000</v>
      </c>
      <c r="F365" s="41"/>
      <c r="G365" s="41"/>
      <c r="H365" s="41">
        <f t="shared" si="10"/>
        <v>270000</v>
      </c>
      <c r="I365" s="35"/>
      <c r="J365" s="272"/>
    </row>
    <row r="366" spans="1:10" ht="21" customHeight="1">
      <c r="A366" s="41">
        <v>32</v>
      </c>
      <c r="B366" s="41" t="s">
        <v>1515</v>
      </c>
      <c r="C366" s="226">
        <v>1957</v>
      </c>
      <c r="D366" s="41" t="s">
        <v>1323</v>
      </c>
      <c r="E366" s="41">
        <v>270000</v>
      </c>
      <c r="F366" s="41"/>
      <c r="G366" s="41"/>
      <c r="H366" s="41">
        <f t="shared" si="10"/>
        <v>270000</v>
      </c>
      <c r="I366" s="35"/>
      <c r="J366" s="272"/>
    </row>
    <row r="367" spans="1:10" ht="21" customHeight="1">
      <c r="A367" s="41">
        <v>33</v>
      </c>
      <c r="B367" s="41" t="s">
        <v>1516</v>
      </c>
      <c r="C367" s="226">
        <v>1952</v>
      </c>
      <c r="D367" s="41" t="s">
        <v>1323</v>
      </c>
      <c r="E367" s="41">
        <v>270000</v>
      </c>
      <c r="F367" s="41"/>
      <c r="G367" s="41"/>
      <c r="H367" s="41">
        <f t="shared" si="10"/>
        <v>270000</v>
      </c>
      <c r="I367" s="35"/>
      <c r="J367" s="272"/>
    </row>
    <row r="368" spans="1:10" ht="21" customHeight="1">
      <c r="A368" s="41">
        <v>34</v>
      </c>
      <c r="B368" s="41" t="s">
        <v>2236</v>
      </c>
      <c r="C368" s="226">
        <v>1986</v>
      </c>
      <c r="D368" s="41" t="s">
        <v>1323</v>
      </c>
      <c r="E368" s="41">
        <v>270000</v>
      </c>
      <c r="F368" s="41"/>
      <c r="G368" s="41"/>
      <c r="H368" s="41">
        <f t="shared" si="10"/>
        <v>270000</v>
      </c>
      <c r="I368" s="35"/>
      <c r="J368" s="272"/>
    </row>
    <row r="369" spans="1:10" ht="21" customHeight="1">
      <c r="A369" s="41">
        <v>35</v>
      </c>
      <c r="B369" s="41" t="s">
        <v>1517</v>
      </c>
      <c r="C369" s="226">
        <v>1950</v>
      </c>
      <c r="D369" s="41" t="s">
        <v>1332</v>
      </c>
      <c r="E369" s="41">
        <v>270000</v>
      </c>
      <c r="F369" s="41"/>
      <c r="G369" s="41"/>
      <c r="H369" s="41">
        <f t="shared" si="10"/>
        <v>270000</v>
      </c>
      <c r="I369" s="35"/>
      <c r="J369" s="272"/>
    </row>
    <row r="370" spans="1:10" ht="21" customHeight="1">
      <c r="A370" s="41">
        <v>36</v>
      </c>
      <c r="B370" s="41" t="s">
        <v>1518</v>
      </c>
      <c r="C370" s="226">
        <v>1987</v>
      </c>
      <c r="D370" s="41" t="s">
        <v>1332</v>
      </c>
      <c r="E370" s="41">
        <v>270000</v>
      </c>
      <c r="F370" s="41"/>
      <c r="G370" s="41"/>
      <c r="H370" s="41">
        <f t="shared" si="10"/>
        <v>270000</v>
      </c>
      <c r="I370" s="35"/>
      <c r="J370" s="272"/>
    </row>
    <row r="371" spans="1:10" ht="21" customHeight="1">
      <c r="A371" s="41">
        <v>37</v>
      </c>
      <c r="B371" s="41" t="s">
        <v>1519</v>
      </c>
      <c r="C371" s="226">
        <v>1983</v>
      </c>
      <c r="D371" s="41" t="s">
        <v>1520</v>
      </c>
      <c r="E371" s="41">
        <v>270000</v>
      </c>
      <c r="F371" s="41"/>
      <c r="G371" s="41"/>
      <c r="H371" s="41">
        <f t="shared" si="10"/>
        <v>270000</v>
      </c>
      <c r="I371" s="35"/>
      <c r="J371" s="272"/>
    </row>
    <row r="372" spans="1:10" ht="21" customHeight="1">
      <c r="A372" s="41">
        <v>38</v>
      </c>
      <c r="B372" s="41" t="s">
        <v>1725</v>
      </c>
      <c r="C372" s="226">
        <v>1981</v>
      </c>
      <c r="D372" s="41" t="s">
        <v>1332</v>
      </c>
      <c r="E372" s="41">
        <v>270000</v>
      </c>
      <c r="F372" s="41"/>
      <c r="G372" s="41"/>
      <c r="H372" s="41">
        <f t="shared" si="10"/>
        <v>270000</v>
      </c>
      <c r="I372" s="35"/>
      <c r="J372" s="272"/>
    </row>
    <row r="373" spans="1:10" ht="21" customHeight="1">
      <c r="A373" s="41">
        <v>39</v>
      </c>
      <c r="B373" s="41" t="s">
        <v>1521</v>
      </c>
      <c r="C373" s="226">
        <v>1938</v>
      </c>
      <c r="D373" s="41" t="s">
        <v>1332</v>
      </c>
      <c r="E373" s="41">
        <v>270000</v>
      </c>
      <c r="F373" s="41"/>
      <c r="G373" s="41"/>
      <c r="H373" s="41">
        <f t="shared" si="10"/>
        <v>270000</v>
      </c>
      <c r="I373" s="35"/>
      <c r="J373" s="272"/>
    </row>
    <row r="374" spans="1:10" ht="21" customHeight="1">
      <c r="A374" s="41">
        <v>40</v>
      </c>
      <c r="B374" s="41" t="s">
        <v>1522</v>
      </c>
      <c r="C374" s="226">
        <v>1978</v>
      </c>
      <c r="D374" s="41" t="s">
        <v>1335</v>
      </c>
      <c r="E374" s="41">
        <v>270000</v>
      </c>
      <c r="F374" s="41"/>
      <c r="G374" s="41"/>
      <c r="H374" s="41">
        <f t="shared" si="10"/>
        <v>270000</v>
      </c>
      <c r="I374" s="35"/>
      <c r="J374" s="272"/>
    </row>
    <row r="375" spans="1:10" ht="21" customHeight="1">
      <c r="A375" s="41">
        <v>41</v>
      </c>
      <c r="B375" s="41" t="s">
        <v>1523</v>
      </c>
      <c r="C375" s="226">
        <v>1992</v>
      </c>
      <c r="D375" s="41" t="s">
        <v>1335</v>
      </c>
      <c r="E375" s="41">
        <v>270000</v>
      </c>
      <c r="F375" s="41"/>
      <c r="G375" s="41"/>
      <c r="H375" s="41">
        <f t="shared" si="10"/>
        <v>270000</v>
      </c>
      <c r="I375" s="35"/>
      <c r="J375" s="272"/>
    </row>
    <row r="376" spans="1:10" ht="21" customHeight="1">
      <c r="A376" s="41">
        <v>42</v>
      </c>
      <c r="B376" s="41" t="s">
        <v>1524</v>
      </c>
      <c r="C376" s="226">
        <v>1971</v>
      </c>
      <c r="D376" s="41" t="s">
        <v>1335</v>
      </c>
      <c r="E376" s="41">
        <v>270000</v>
      </c>
      <c r="F376" s="41"/>
      <c r="G376" s="41"/>
      <c r="H376" s="41">
        <f t="shared" si="10"/>
        <v>270000</v>
      </c>
      <c r="I376" s="35"/>
      <c r="J376" s="272"/>
    </row>
    <row r="377" spans="1:10" ht="21" customHeight="1">
      <c r="A377" s="41">
        <v>43</v>
      </c>
      <c r="B377" s="41" t="s">
        <v>1525</v>
      </c>
      <c r="C377" s="226">
        <v>1959</v>
      </c>
      <c r="D377" s="41" t="s">
        <v>1420</v>
      </c>
      <c r="E377" s="41">
        <v>270000</v>
      </c>
      <c r="F377" s="41"/>
      <c r="G377" s="41"/>
      <c r="H377" s="41">
        <f t="shared" si="10"/>
        <v>270000</v>
      </c>
      <c r="I377" s="35"/>
      <c r="J377" s="272"/>
    </row>
    <row r="378" spans="1:10" ht="21" customHeight="1">
      <c r="A378" s="41">
        <v>44</v>
      </c>
      <c r="B378" s="41" t="s">
        <v>1526</v>
      </c>
      <c r="C378" s="226">
        <v>1947</v>
      </c>
      <c r="D378" s="41" t="s">
        <v>1213</v>
      </c>
      <c r="E378" s="41">
        <v>270000</v>
      </c>
      <c r="F378" s="41"/>
      <c r="G378" s="41"/>
      <c r="H378" s="41">
        <f t="shared" si="10"/>
        <v>270000</v>
      </c>
      <c r="I378" s="35"/>
      <c r="J378" s="272"/>
    </row>
    <row r="379" spans="1:10" ht="21" customHeight="1">
      <c r="A379" s="41">
        <v>45</v>
      </c>
      <c r="B379" s="41" t="s">
        <v>1526</v>
      </c>
      <c r="C379" s="226">
        <v>1947</v>
      </c>
      <c r="D379" s="41" t="s">
        <v>1213</v>
      </c>
      <c r="E379" s="41">
        <v>270000</v>
      </c>
      <c r="F379" s="41"/>
      <c r="G379" s="41"/>
      <c r="H379" s="41">
        <f t="shared" si="10"/>
        <v>270000</v>
      </c>
      <c r="I379" s="35"/>
      <c r="J379" s="272"/>
    </row>
    <row r="380" spans="1:10" ht="21" customHeight="1">
      <c r="A380" s="41">
        <v>46</v>
      </c>
      <c r="B380" s="41" t="s">
        <v>54</v>
      </c>
      <c r="C380" s="226">
        <v>1950</v>
      </c>
      <c r="D380" s="41" t="s">
        <v>1145</v>
      </c>
      <c r="E380" s="41">
        <v>270000</v>
      </c>
      <c r="F380" s="41"/>
      <c r="G380" s="41"/>
      <c r="H380" s="41">
        <f t="shared" si="10"/>
        <v>270000</v>
      </c>
      <c r="I380" s="35"/>
      <c r="J380" s="262"/>
    </row>
    <row r="381" spans="1:10" ht="21" customHeight="1">
      <c r="A381" s="41">
        <v>47</v>
      </c>
      <c r="B381" s="274" t="s">
        <v>52</v>
      </c>
      <c r="C381" s="226">
        <v>1988</v>
      </c>
      <c r="D381" s="41" t="s">
        <v>1145</v>
      </c>
      <c r="E381" s="41">
        <v>270000</v>
      </c>
      <c r="F381" s="41"/>
      <c r="G381" s="41"/>
      <c r="H381" s="41">
        <f t="shared" si="10"/>
        <v>270000</v>
      </c>
      <c r="I381" s="35"/>
      <c r="J381" s="262"/>
    </row>
    <row r="382" spans="1:10" ht="21" customHeight="1">
      <c r="A382" s="41">
        <v>48</v>
      </c>
      <c r="B382" s="41" t="s">
        <v>53</v>
      </c>
      <c r="C382" s="226">
        <v>1978</v>
      </c>
      <c r="D382" s="41" t="s">
        <v>1332</v>
      </c>
      <c r="E382" s="41">
        <v>270000</v>
      </c>
      <c r="F382" s="41"/>
      <c r="G382" s="41"/>
      <c r="H382" s="41">
        <f t="shared" si="10"/>
        <v>270000</v>
      </c>
      <c r="I382" s="35"/>
      <c r="J382" s="262"/>
    </row>
    <row r="383" spans="1:10" ht="21" customHeight="1">
      <c r="A383" s="41">
        <v>49</v>
      </c>
      <c r="B383" s="41" t="s">
        <v>1726</v>
      </c>
      <c r="C383" s="226">
        <v>1970</v>
      </c>
      <c r="D383" s="41" t="s">
        <v>1323</v>
      </c>
      <c r="E383" s="41">
        <v>270000</v>
      </c>
      <c r="F383" s="41"/>
      <c r="G383" s="41"/>
      <c r="H383" s="41">
        <f t="shared" si="10"/>
        <v>270000</v>
      </c>
      <c r="I383" s="35"/>
      <c r="J383" s="262"/>
    </row>
    <row r="384" spans="1:10" ht="21" customHeight="1">
      <c r="A384" s="41">
        <v>50</v>
      </c>
      <c r="B384" s="41" t="s">
        <v>1413</v>
      </c>
      <c r="C384" s="226">
        <v>1981</v>
      </c>
      <c r="D384" s="41" t="s">
        <v>1323</v>
      </c>
      <c r="E384" s="41">
        <v>270000</v>
      </c>
      <c r="F384" s="41"/>
      <c r="G384" s="41"/>
      <c r="H384" s="41">
        <f t="shared" si="10"/>
        <v>270000</v>
      </c>
      <c r="I384" s="35"/>
      <c r="J384" s="262"/>
    </row>
    <row r="385" spans="1:10" ht="21" customHeight="1">
      <c r="A385" s="41">
        <v>51</v>
      </c>
      <c r="B385" s="41" t="s">
        <v>324</v>
      </c>
      <c r="C385" s="226">
        <v>1955</v>
      </c>
      <c r="D385" s="41" t="s">
        <v>1309</v>
      </c>
      <c r="E385" s="41">
        <v>270000</v>
      </c>
      <c r="F385" s="41"/>
      <c r="G385" s="41"/>
      <c r="H385" s="41">
        <f t="shared" si="10"/>
        <v>270000</v>
      </c>
      <c r="I385" s="35"/>
      <c r="J385" s="262"/>
    </row>
    <row r="386" spans="1:10" ht="21" customHeight="1">
      <c r="A386" s="41">
        <v>52</v>
      </c>
      <c r="B386" s="41" t="s">
        <v>1406</v>
      </c>
      <c r="C386" s="226">
        <v>1965</v>
      </c>
      <c r="D386" s="41" t="s">
        <v>1349</v>
      </c>
      <c r="E386" s="41">
        <v>270000</v>
      </c>
      <c r="F386" s="41"/>
      <c r="G386" s="41"/>
      <c r="H386" s="41">
        <f t="shared" si="10"/>
        <v>270000</v>
      </c>
      <c r="I386" s="35"/>
      <c r="J386" s="262"/>
    </row>
    <row r="387" spans="1:10" ht="21" customHeight="1">
      <c r="A387" s="41">
        <v>53</v>
      </c>
      <c r="B387" s="1212" t="s">
        <v>1176</v>
      </c>
      <c r="C387" s="226">
        <v>1942</v>
      </c>
      <c r="D387" s="41" t="s">
        <v>1309</v>
      </c>
      <c r="E387" s="41">
        <v>270000</v>
      </c>
      <c r="F387" s="41"/>
      <c r="G387" s="41">
        <v>270000</v>
      </c>
      <c r="H387" s="41">
        <f>G387+E387</f>
        <v>540000</v>
      </c>
      <c r="I387" s="35"/>
      <c r="J387" s="262"/>
    </row>
    <row r="388" spans="1:10" ht="21" customHeight="1">
      <c r="A388" s="1001" t="s">
        <v>1040</v>
      </c>
      <c r="B388" s="1002"/>
      <c r="C388" s="229"/>
      <c r="D388" s="8"/>
      <c r="E388" s="502">
        <f>SUM(E335:E386)</f>
        <v>14040000</v>
      </c>
      <c r="F388" s="502"/>
      <c r="G388" s="502">
        <v>270000</v>
      </c>
      <c r="H388" s="502">
        <f>SUM(H335:H387)</f>
        <v>14580000</v>
      </c>
      <c r="I388" s="146"/>
      <c r="J388" s="273"/>
    </row>
    <row r="389" spans="1:10" ht="21" customHeight="1">
      <c r="A389" s="382"/>
      <c r="B389" s="1156" t="s">
        <v>421</v>
      </c>
      <c r="C389" s="1157"/>
      <c r="D389" s="1151"/>
      <c r="E389" s="486" t="s">
        <v>1117</v>
      </c>
      <c r="F389" s="487"/>
      <c r="G389" s="486"/>
      <c r="H389" s="486"/>
      <c r="I389" s="462"/>
      <c r="J389" s="506"/>
    </row>
    <row r="390" spans="1:10" ht="21" customHeight="1">
      <c r="A390" s="382">
        <v>1</v>
      </c>
      <c r="B390" s="989" t="s">
        <v>2186</v>
      </c>
      <c r="C390" s="1215"/>
      <c r="D390" s="1216"/>
      <c r="E390" s="486">
        <v>5400000</v>
      </c>
      <c r="F390" s="487"/>
      <c r="G390" s="486"/>
      <c r="H390" s="486">
        <v>5400000</v>
      </c>
      <c r="I390" s="462"/>
      <c r="J390" s="506"/>
    </row>
    <row r="391" spans="1:10" ht="21" customHeight="1">
      <c r="A391" s="382">
        <v>2</v>
      </c>
      <c r="B391" s="989" t="s">
        <v>2187</v>
      </c>
      <c r="C391" s="1215"/>
      <c r="D391" s="1216"/>
      <c r="E391" s="486">
        <v>5400000</v>
      </c>
      <c r="F391" s="487"/>
      <c r="G391" s="486"/>
      <c r="H391" s="486">
        <v>5400000</v>
      </c>
      <c r="I391" s="462"/>
      <c r="J391" s="506"/>
    </row>
    <row r="392" spans="1:10" ht="21" customHeight="1">
      <c r="A392" s="382"/>
      <c r="B392" s="507" t="s">
        <v>1102</v>
      </c>
      <c r="C392" s="382"/>
      <c r="D392" s="382"/>
      <c r="E392" s="844">
        <f>SUM(E390:E391)</f>
        <v>10800000</v>
      </c>
      <c r="F392" s="487"/>
      <c r="G392" s="508"/>
      <c r="H392" s="844">
        <f>SUM(H390:H391)</f>
        <v>10800000</v>
      </c>
      <c r="I392" s="382"/>
      <c r="J392" s="509"/>
    </row>
    <row r="393" spans="1:10" ht="21" customHeight="1">
      <c r="A393" s="1162" t="s">
        <v>1082</v>
      </c>
      <c r="B393" s="1163"/>
      <c r="C393" s="1164"/>
      <c r="D393" s="382"/>
      <c r="E393" s="508">
        <f>E388+E333+E326+E317+E307+E265+E214+E203+E150+E56+E52+E392+E27+E19+E14+E11</f>
        <v>150660000</v>
      </c>
      <c r="F393" s="508"/>
      <c r="G393" s="508">
        <f>G388+G333+G326+G317+G307+G265+G214+G203+G150+G56+G52+G392+G27+G19+G14+G11</f>
        <v>270000</v>
      </c>
      <c r="H393" s="508">
        <f>H388+H333+H326+H317+H307+H265++H214+H203+H150+H56+H52+H392+H27+H19+H14+H11</f>
        <v>151200000</v>
      </c>
      <c r="I393" s="382"/>
      <c r="J393" s="509"/>
    </row>
    <row r="394" spans="1:10" ht="21" customHeight="1">
      <c r="A394" s="510"/>
      <c r="B394" s="1165" t="s">
        <v>1080</v>
      </c>
      <c r="C394" s="1165"/>
      <c r="D394" s="1165"/>
      <c r="E394" s="1165"/>
      <c r="F394" s="1165"/>
      <c r="G394" s="1165"/>
      <c r="H394" s="1165"/>
      <c r="I394" s="1165"/>
      <c r="J394" s="511"/>
    </row>
    <row r="395" spans="1:10" ht="21" customHeight="1">
      <c r="A395" s="510"/>
      <c r="B395" s="512"/>
      <c r="C395" s="513"/>
      <c r="D395" s="514"/>
      <c r="E395" s="1161" t="s">
        <v>442</v>
      </c>
      <c r="F395" s="1161"/>
      <c r="G395" s="1161"/>
      <c r="H395" s="1161"/>
      <c r="I395" s="1161"/>
      <c r="J395" s="1161"/>
    </row>
    <row r="396" spans="1:10" ht="21" customHeight="1">
      <c r="A396" s="510"/>
      <c r="B396" s="1000" t="s">
        <v>2211</v>
      </c>
      <c r="C396" s="1000"/>
      <c r="D396" s="1000"/>
      <c r="E396" s="147" t="s">
        <v>2543</v>
      </c>
      <c r="F396" s="1000" t="s">
        <v>474</v>
      </c>
      <c r="G396" s="1000"/>
      <c r="H396" s="1000"/>
      <c r="I396" s="1000"/>
      <c r="J396" s="1000"/>
    </row>
    <row r="397" spans="1:10" ht="21" customHeight="1">
      <c r="A397" s="510"/>
      <c r="B397" s="512"/>
      <c r="C397" s="515"/>
      <c r="D397" s="514"/>
      <c r="E397" s="516"/>
      <c r="F397" s="515"/>
      <c r="G397" s="516"/>
      <c r="H397" s="516"/>
      <c r="I397" s="515"/>
      <c r="J397" s="516"/>
    </row>
    <row r="398" spans="1:10" ht="21" customHeight="1">
      <c r="A398" s="510"/>
      <c r="B398" s="512"/>
      <c r="C398" s="515"/>
      <c r="D398" s="514"/>
      <c r="E398" s="516"/>
      <c r="F398" s="515"/>
      <c r="G398" s="516"/>
      <c r="H398" s="516"/>
      <c r="I398" s="515"/>
      <c r="J398" s="516"/>
    </row>
    <row r="399" spans="1:10" ht="21" customHeight="1">
      <c r="A399" s="510"/>
      <c r="B399" s="512"/>
      <c r="C399" s="389"/>
      <c r="D399" s="389"/>
      <c r="E399" s="517"/>
      <c r="F399" s="389"/>
      <c r="G399" s="517"/>
      <c r="H399" s="518"/>
      <c r="I399" s="519"/>
      <c r="J399" s="517"/>
    </row>
    <row r="400" spans="1:10" ht="21" customHeight="1">
      <c r="A400" s="510"/>
      <c r="B400" s="1161" t="s">
        <v>1882</v>
      </c>
      <c r="C400" s="1161"/>
      <c r="D400" s="1161"/>
      <c r="E400" s="1161" t="s">
        <v>750</v>
      </c>
      <c r="F400" s="1161"/>
      <c r="G400" s="517"/>
      <c r="H400" s="518"/>
      <c r="I400" s="519"/>
      <c r="J400" s="517"/>
    </row>
    <row r="401" spans="1:10" ht="21" customHeight="1">
      <c r="A401" s="510"/>
      <c r="B401" s="1159"/>
      <c r="C401" s="1159"/>
      <c r="D401" s="1159"/>
      <c r="E401" s="1159"/>
      <c r="F401" s="1159"/>
      <c r="G401" s="517"/>
      <c r="H401" s="518"/>
      <c r="I401" s="519"/>
      <c r="J401" s="517"/>
    </row>
    <row r="402" spans="1:10" ht="21" customHeight="1">
      <c r="A402" s="510"/>
      <c r="B402" s="512"/>
      <c r="C402" s="1213" t="s">
        <v>415</v>
      </c>
      <c r="D402" s="1213"/>
      <c r="E402" s="1213"/>
      <c r="F402" s="1213"/>
      <c r="G402" s="1213"/>
      <c r="H402" s="1213"/>
      <c r="I402" s="1213"/>
      <c r="J402" s="517"/>
    </row>
    <row r="403" spans="1:10" ht="21" customHeight="1">
      <c r="A403" s="510"/>
      <c r="B403" s="1213" t="s">
        <v>414</v>
      </c>
      <c r="C403" s="1213"/>
      <c r="D403" s="1213" t="s">
        <v>437</v>
      </c>
      <c r="E403" s="1213"/>
      <c r="F403" s="1213"/>
      <c r="G403" s="1213"/>
      <c r="H403" s="1213"/>
      <c r="I403" s="1213"/>
      <c r="J403" s="1213"/>
    </row>
    <row r="404" spans="1:10" ht="21" customHeight="1">
      <c r="A404" s="510"/>
      <c r="B404" s="512"/>
      <c r="C404" s="389"/>
      <c r="D404" s="389"/>
      <c r="E404" s="517"/>
      <c r="F404" s="389"/>
      <c r="G404" s="517"/>
      <c r="H404" s="518"/>
      <c r="I404" s="519"/>
      <c r="J404" s="517"/>
    </row>
    <row r="405" spans="1:10" ht="21" customHeight="1">
      <c r="A405" s="510"/>
      <c r="B405" s="520"/>
      <c r="C405" s="510"/>
      <c r="D405" s="510"/>
      <c r="E405" s="511"/>
      <c r="F405" s="510"/>
      <c r="G405" s="511"/>
      <c r="H405" s="511"/>
      <c r="I405" s="510"/>
      <c r="J405" s="511"/>
    </row>
    <row r="406" spans="1:10" ht="21" customHeight="1">
      <c r="A406" s="521"/>
      <c r="B406" s="521"/>
      <c r="C406" s="522"/>
      <c r="D406" s="521"/>
      <c r="E406" s="521"/>
      <c r="F406" s="521"/>
      <c r="G406" s="521"/>
      <c r="H406" s="521"/>
      <c r="I406" s="521"/>
      <c r="J406" s="523"/>
    </row>
    <row r="407" spans="1:10" ht="21" customHeight="1">
      <c r="A407" s="521"/>
      <c r="B407" s="521"/>
      <c r="C407" s="522"/>
      <c r="D407" s="521"/>
      <c r="E407" s="521"/>
      <c r="F407" s="521"/>
      <c r="G407" s="521"/>
      <c r="H407" s="521"/>
      <c r="I407" s="521"/>
      <c r="J407" s="523"/>
    </row>
    <row r="408" spans="1:10" ht="21" customHeight="1">
      <c r="A408" s="521"/>
      <c r="B408" s="521"/>
      <c r="C408" s="522"/>
      <c r="D408" s="521"/>
      <c r="E408" s="521"/>
      <c r="F408" s="521"/>
      <c r="G408" s="521"/>
      <c r="H408" s="521"/>
      <c r="I408" s="521"/>
      <c r="J408" s="523"/>
    </row>
    <row r="409" spans="1:10" ht="21" customHeight="1">
      <c r="A409" s="521"/>
      <c r="B409" s="521"/>
      <c r="C409" s="522"/>
      <c r="D409" s="521"/>
      <c r="E409" s="521"/>
      <c r="F409" s="521"/>
      <c r="G409" s="521"/>
      <c r="H409" s="521"/>
      <c r="I409" s="521"/>
      <c r="J409" s="523"/>
    </row>
    <row r="410" spans="1:10" ht="21" customHeight="1">
      <c r="A410" s="521"/>
      <c r="B410" s="521"/>
      <c r="C410" s="522"/>
      <c r="D410" s="521"/>
      <c r="E410" s="521"/>
      <c r="F410" s="521"/>
      <c r="G410" s="521"/>
      <c r="H410" s="521"/>
      <c r="I410" s="521"/>
      <c r="J410" s="523"/>
    </row>
    <row r="411" spans="1:10" ht="21" customHeight="1">
      <c r="A411" s="521"/>
      <c r="B411" s="521"/>
      <c r="C411" s="522"/>
      <c r="D411" s="521"/>
      <c r="E411" s="521"/>
      <c r="F411" s="521"/>
      <c r="G411" s="521"/>
      <c r="H411" s="521"/>
      <c r="I411" s="521"/>
      <c r="J411" s="523"/>
    </row>
    <row r="412" spans="1:10" ht="21" customHeight="1">
      <c r="A412" s="521"/>
      <c r="B412" s="521"/>
      <c r="C412" s="522"/>
      <c r="D412" s="521"/>
      <c r="E412" s="521"/>
      <c r="F412" s="521"/>
      <c r="G412" s="521"/>
      <c r="H412" s="521"/>
      <c r="I412" s="521"/>
      <c r="J412" s="523"/>
    </row>
  </sheetData>
  <mergeCells count="49"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A11:D11"/>
    <mergeCell ref="A12:J12"/>
    <mergeCell ref="A14:D14"/>
    <mergeCell ref="A15:H15"/>
    <mergeCell ref="A19:D19"/>
    <mergeCell ref="A20:J20"/>
    <mergeCell ref="A27:D27"/>
    <mergeCell ref="B28:J28"/>
    <mergeCell ref="B391:D391"/>
    <mergeCell ref="B215:J215"/>
    <mergeCell ref="A52:D52"/>
    <mergeCell ref="A53:J53"/>
    <mergeCell ref="A56:D56"/>
    <mergeCell ref="A57:J57"/>
    <mergeCell ref="A151:J151"/>
    <mergeCell ref="A204:J204"/>
    <mergeCell ref="A308:J308"/>
    <mergeCell ref="A318:J318"/>
    <mergeCell ref="A388:B388"/>
    <mergeCell ref="B390:D390"/>
    <mergeCell ref="C402:I402"/>
    <mergeCell ref="B403:C403"/>
    <mergeCell ref="D403:J403"/>
    <mergeCell ref="F6:G6"/>
    <mergeCell ref="H6:H7"/>
    <mergeCell ref="E6:E7"/>
    <mergeCell ref="I6:I7"/>
    <mergeCell ref="E395:J395"/>
    <mergeCell ref="B396:D396"/>
    <mergeCell ref="F396:J396"/>
    <mergeCell ref="B401:F401"/>
    <mergeCell ref="A2:B2"/>
    <mergeCell ref="B400:D400"/>
    <mergeCell ref="E400:F400"/>
    <mergeCell ref="A393:C393"/>
    <mergeCell ref="B394:I394"/>
    <mergeCell ref="A266:J266"/>
    <mergeCell ref="B327:J327"/>
    <mergeCell ref="A334:J334"/>
    <mergeCell ref="B389:D389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workbookViewId="0" topLeftCell="A220">
      <selection activeCell="A237" sqref="A237:J237"/>
    </sheetView>
  </sheetViews>
  <sheetFormatPr defaultColWidth="9.00390625" defaultRowHeight="18.75" customHeight="1"/>
  <cols>
    <col min="1" max="1" width="4.375" style="174" customWidth="1"/>
    <col min="2" max="2" width="19.50390625" style="171" customWidth="1"/>
    <col min="3" max="3" width="5.375" style="169" customWidth="1"/>
    <col min="4" max="4" width="8.375" style="169" customWidth="1"/>
    <col min="5" max="5" width="11.50390625" style="170" customWidth="1"/>
    <col min="6" max="6" width="5.75390625" style="171" customWidth="1"/>
    <col min="7" max="7" width="8.00390625" style="170" customWidth="1"/>
    <col min="8" max="8" width="11.375" style="172" customWidth="1"/>
    <col min="9" max="9" width="7.75390625" style="173" customWidth="1"/>
    <col min="10" max="10" width="10.125" style="171" customWidth="1"/>
    <col min="11" max="11" width="9.875" style="171" bestFit="1" customWidth="1"/>
    <col min="12" max="16384" width="9.00390625" style="171" customWidth="1"/>
  </cols>
  <sheetData>
    <row r="1" spans="1:2" ht="18.75" customHeight="1">
      <c r="A1" s="1272" t="s">
        <v>2022</v>
      </c>
      <c r="B1" s="1272"/>
    </row>
    <row r="2" spans="1:2" ht="18.75" customHeight="1">
      <c r="A2" s="1272" t="s">
        <v>475</v>
      </c>
      <c r="B2" s="1272"/>
    </row>
    <row r="3" spans="2:11" ht="18.75" customHeight="1">
      <c r="B3" s="526" t="s">
        <v>2209</v>
      </c>
      <c r="C3" s="526"/>
      <c r="D3" s="526"/>
      <c r="E3" s="526"/>
      <c r="F3" s="526"/>
      <c r="G3" s="526"/>
      <c r="H3" s="526"/>
      <c r="I3" s="526"/>
      <c r="J3" s="526"/>
      <c r="K3" s="526"/>
    </row>
    <row r="4" spans="1:11" ht="18.75" customHeight="1">
      <c r="A4" s="176"/>
      <c r="B4" s="177"/>
      <c r="C4" s="177"/>
      <c r="D4" s="1273" t="s">
        <v>445</v>
      </c>
      <c r="E4" s="1273"/>
      <c r="F4" s="1273"/>
      <c r="G4" s="177"/>
      <c r="H4" s="177"/>
      <c r="I4" s="177"/>
      <c r="J4" s="177"/>
      <c r="K4" s="175"/>
    </row>
    <row r="5" spans="1:10" ht="18.75" customHeight="1">
      <c r="A5" s="1274" t="s">
        <v>2210</v>
      </c>
      <c r="B5" s="1274"/>
      <c r="C5" s="1274"/>
      <c r="D5" s="1274"/>
      <c r="E5" s="1274"/>
      <c r="F5" s="1274"/>
      <c r="G5" s="1274"/>
      <c r="H5" s="1274"/>
      <c r="I5" s="1274"/>
      <c r="J5" s="1274"/>
    </row>
    <row r="6" spans="1:10" ht="18.75" customHeight="1">
      <c r="A6" s="1268" t="s">
        <v>1035</v>
      </c>
      <c r="B6" s="1268" t="s">
        <v>1036</v>
      </c>
      <c r="C6" s="1269" t="s">
        <v>1043</v>
      </c>
      <c r="D6" s="1264" t="s">
        <v>1527</v>
      </c>
      <c r="E6" s="1270" t="s">
        <v>1037</v>
      </c>
      <c r="F6" s="1266" t="s">
        <v>1038</v>
      </c>
      <c r="G6" s="1267"/>
      <c r="H6" s="1270" t="s">
        <v>1042</v>
      </c>
      <c r="I6" s="1264" t="s">
        <v>1141</v>
      </c>
      <c r="J6" s="1264" t="s">
        <v>476</v>
      </c>
    </row>
    <row r="7" spans="1:10" ht="27.75" customHeight="1">
      <c r="A7" s="1268"/>
      <c r="B7" s="1268"/>
      <c r="C7" s="1269"/>
      <c r="D7" s="1265"/>
      <c r="E7" s="1270"/>
      <c r="F7" s="179" t="s">
        <v>1528</v>
      </c>
      <c r="G7" s="180" t="s">
        <v>1039</v>
      </c>
      <c r="H7" s="1271"/>
      <c r="I7" s="1265"/>
      <c r="J7" s="1265"/>
    </row>
    <row r="8" spans="1:10" ht="18.75" customHeight="1">
      <c r="A8" s="185"/>
      <c r="B8" s="1252" t="s">
        <v>1529</v>
      </c>
      <c r="C8" s="1253"/>
      <c r="D8" s="1253"/>
      <c r="E8" s="1253"/>
      <c r="F8" s="1253"/>
      <c r="G8" s="1253"/>
      <c r="H8" s="1253"/>
      <c r="I8" s="1253"/>
      <c r="J8" s="1254"/>
    </row>
    <row r="9" spans="1:10" ht="18.75" customHeight="1">
      <c r="A9" s="185">
        <v>1</v>
      </c>
      <c r="B9" s="189" t="s">
        <v>1530</v>
      </c>
      <c r="C9" s="190">
        <v>1938</v>
      </c>
      <c r="D9" s="190" t="s">
        <v>1531</v>
      </c>
      <c r="E9" s="165">
        <v>405000</v>
      </c>
      <c r="F9" s="191">
        <v>0</v>
      </c>
      <c r="G9" s="192">
        <f>F9*225000</f>
        <v>0</v>
      </c>
      <c r="H9" s="165">
        <f>E9+G9</f>
        <v>405000</v>
      </c>
      <c r="I9" s="168"/>
      <c r="J9" s="188"/>
    </row>
    <row r="10" spans="1:10" ht="18.75" customHeight="1">
      <c r="A10" s="185">
        <v>2</v>
      </c>
      <c r="B10" s="189" t="s">
        <v>1282</v>
      </c>
      <c r="C10" s="190">
        <v>1944</v>
      </c>
      <c r="D10" s="190" t="s">
        <v>1532</v>
      </c>
      <c r="E10" s="165">
        <v>405000</v>
      </c>
      <c r="F10" s="191">
        <v>0</v>
      </c>
      <c r="G10" s="192">
        <f>F10*225000</f>
        <v>0</v>
      </c>
      <c r="H10" s="165">
        <f>E10+G10</f>
        <v>405000</v>
      </c>
      <c r="I10" s="168"/>
      <c r="J10" s="188"/>
    </row>
    <row r="11" spans="1:10" ht="18.75" customHeight="1">
      <c r="A11" s="185">
        <v>3</v>
      </c>
      <c r="B11" s="189" t="s">
        <v>1533</v>
      </c>
      <c r="C11" s="190">
        <v>1941</v>
      </c>
      <c r="D11" s="190" t="s">
        <v>1534</v>
      </c>
      <c r="E11" s="165">
        <v>405000</v>
      </c>
      <c r="F11" s="191">
        <v>0</v>
      </c>
      <c r="G11" s="192">
        <f>F11*225000</f>
        <v>0</v>
      </c>
      <c r="H11" s="165">
        <f>E11+G11</f>
        <v>405000</v>
      </c>
      <c r="I11" s="168"/>
      <c r="J11" s="188"/>
    </row>
    <row r="12" spans="1:10" ht="18.75" customHeight="1">
      <c r="A12" s="185">
        <v>4</v>
      </c>
      <c r="B12" s="189" t="s">
        <v>1535</v>
      </c>
      <c r="C12" s="190">
        <v>1938</v>
      </c>
      <c r="D12" s="190" t="s">
        <v>1536</v>
      </c>
      <c r="E12" s="165">
        <v>405000</v>
      </c>
      <c r="F12" s="191">
        <v>0</v>
      </c>
      <c r="G12" s="192">
        <f>F12*225000</f>
        <v>0</v>
      </c>
      <c r="H12" s="165">
        <f>E12+G12</f>
        <v>405000</v>
      </c>
      <c r="I12" s="168"/>
      <c r="J12" s="188"/>
    </row>
    <row r="13" spans="1:10" ht="18.75" customHeight="1">
      <c r="A13" s="1243" t="s">
        <v>2479</v>
      </c>
      <c r="B13" s="1244"/>
      <c r="C13" s="1244"/>
      <c r="D13" s="1245"/>
      <c r="E13" s="193">
        <f>SUM(E9:E12)</f>
        <v>1620000</v>
      </c>
      <c r="F13" s="194">
        <f>SUM(F9:F12)</f>
        <v>0</v>
      </c>
      <c r="G13" s="195">
        <f>SUM(G9:G12)</f>
        <v>0</v>
      </c>
      <c r="H13" s="193">
        <f>SUM(H9:H12)</f>
        <v>1620000</v>
      </c>
      <c r="I13" s="196"/>
      <c r="J13" s="188"/>
    </row>
    <row r="14" spans="1:10" ht="18.75" customHeight="1">
      <c r="A14" s="1242" t="s">
        <v>284</v>
      </c>
      <c r="B14" s="1242"/>
      <c r="C14" s="1242"/>
      <c r="D14" s="1242"/>
      <c r="E14" s="1242"/>
      <c r="F14" s="1242"/>
      <c r="G14" s="1242"/>
      <c r="H14" s="1242"/>
      <c r="I14" s="1242"/>
      <c r="J14" s="1242"/>
    </row>
    <row r="15" spans="1:10" ht="18.75" customHeight="1">
      <c r="A15" s="185">
        <v>1</v>
      </c>
      <c r="B15" s="189" t="s">
        <v>1586</v>
      </c>
      <c r="C15" s="162">
        <v>1930</v>
      </c>
      <c r="D15" s="162" t="s">
        <v>1558</v>
      </c>
      <c r="E15" s="165">
        <v>270000</v>
      </c>
      <c r="F15" s="166">
        <v>0</v>
      </c>
      <c r="G15" s="165">
        <v>0</v>
      </c>
      <c r="H15" s="165">
        <f>E15+G15</f>
        <v>270000</v>
      </c>
      <c r="I15" s="162"/>
      <c r="J15" s="864" t="s">
        <v>832</v>
      </c>
    </row>
    <row r="16" spans="1:10" ht="18.75" customHeight="1">
      <c r="A16" s="161">
        <v>2</v>
      </c>
      <c r="B16" s="189" t="s">
        <v>1240</v>
      </c>
      <c r="C16" s="190">
        <v>1931</v>
      </c>
      <c r="D16" s="190" t="s">
        <v>66</v>
      </c>
      <c r="E16" s="165">
        <v>270000</v>
      </c>
      <c r="F16" s="166">
        <v>0</v>
      </c>
      <c r="G16" s="167">
        <v>0</v>
      </c>
      <c r="H16" s="165">
        <f>E16+G16</f>
        <v>270000</v>
      </c>
      <c r="I16" s="166"/>
      <c r="J16" s="864" t="s">
        <v>832</v>
      </c>
    </row>
    <row r="17" spans="1:10" ht="18.75" customHeight="1">
      <c r="A17" s="185">
        <v>3</v>
      </c>
      <c r="B17" s="189" t="s">
        <v>1553</v>
      </c>
      <c r="C17" s="190">
        <v>1931</v>
      </c>
      <c r="D17" s="190" t="s">
        <v>1554</v>
      </c>
      <c r="E17" s="165">
        <v>270000</v>
      </c>
      <c r="F17" s="166">
        <v>0</v>
      </c>
      <c r="G17" s="167">
        <v>0</v>
      </c>
      <c r="H17" s="165">
        <f>E17+G17</f>
        <v>270000</v>
      </c>
      <c r="I17" s="168"/>
      <c r="J17" s="188"/>
    </row>
    <row r="18" spans="1:10" ht="18.75" customHeight="1">
      <c r="A18" s="161">
        <v>4</v>
      </c>
      <c r="B18" s="189" t="s">
        <v>1556</v>
      </c>
      <c r="C18" s="190">
        <v>1929</v>
      </c>
      <c r="D18" s="190" t="s">
        <v>1554</v>
      </c>
      <c r="E18" s="165">
        <v>270000</v>
      </c>
      <c r="F18" s="166">
        <v>0</v>
      </c>
      <c r="G18" s="167">
        <v>0</v>
      </c>
      <c r="H18" s="165">
        <f aca="true" t="shared" si="0" ref="H18:H72">E18+G18</f>
        <v>270000</v>
      </c>
      <c r="I18" s="168"/>
      <c r="J18" s="188"/>
    </row>
    <row r="19" spans="1:10" ht="18.75" customHeight="1">
      <c r="A19" s="185">
        <v>5</v>
      </c>
      <c r="B19" s="189" t="s">
        <v>1557</v>
      </c>
      <c r="C19" s="190">
        <v>1921</v>
      </c>
      <c r="D19" s="190" t="s">
        <v>1558</v>
      </c>
      <c r="E19" s="165">
        <v>270000</v>
      </c>
      <c r="F19" s="166">
        <v>0</v>
      </c>
      <c r="G19" s="167">
        <v>0</v>
      </c>
      <c r="H19" s="165">
        <f t="shared" si="0"/>
        <v>270000</v>
      </c>
      <c r="I19" s="168"/>
      <c r="J19" s="188"/>
    </row>
    <row r="20" spans="1:10" ht="18.75" customHeight="1">
      <c r="A20" s="161">
        <v>6</v>
      </c>
      <c r="B20" s="189" t="s">
        <v>1583</v>
      </c>
      <c r="C20" s="190">
        <v>1918</v>
      </c>
      <c r="D20" s="190" t="s">
        <v>1558</v>
      </c>
      <c r="E20" s="165">
        <v>270000</v>
      </c>
      <c r="F20" s="166">
        <v>0</v>
      </c>
      <c r="G20" s="167">
        <v>0</v>
      </c>
      <c r="H20" s="165">
        <f t="shared" si="0"/>
        <v>270000</v>
      </c>
      <c r="I20" s="168"/>
      <c r="J20" s="188"/>
    </row>
    <row r="21" spans="1:10" ht="18.75" customHeight="1">
      <c r="A21" s="185">
        <v>7</v>
      </c>
      <c r="B21" s="189" t="s">
        <v>1584</v>
      </c>
      <c r="C21" s="190">
        <v>1925</v>
      </c>
      <c r="D21" s="190" t="s">
        <v>1558</v>
      </c>
      <c r="E21" s="165">
        <v>270000</v>
      </c>
      <c r="F21" s="166">
        <v>0</v>
      </c>
      <c r="G21" s="167">
        <v>0</v>
      </c>
      <c r="H21" s="165">
        <f t="shared" si="0"/>
        <v>270000</v>
      </c>
      <c r="I21" s="168"/>
      <c r="J21" s="188"/>
    </row>
    <row r="22" spans="1:10" ht="18.75" customHeight="1">
      <c r="A22" s="161">
        <v>8</v>
      </c>
      <c r="B22" s="197" t="s">
        <v>1585</v>
      </c>
      <c r="C22" s="198">
        <v>1922</v>
      </c>
      <c r="D22" s="190" t="s">
        <v>1558</v>
      </c>
      <c r="E22" s="165">
        <v>270000</v>
      </c>
      <c r="F22" s="166">
        <v>0</v>
      </c>
      <c r="G22" s="167">
        <v>0</v>
      </c>
      <c r="H22" s="165">
        <f t="shared" si="0"/>
        <v>270000</v>
      </c>
      <c r="I22" s="168"/>
      <c r="J22" s="188"/>
    </row>
    <row r="23" spans="1:10" ht="18.75" customHeight="1">
      <c r="A23" s="185">
        <v>9</v>
      </c>
      <c r="B23" s="189" t="s">
        <v>1587</v>
      </c>
      <c r="C23" s="190">
        <v>1932</v>
      </c>
      <c r="D23" s="190" t="s">
        <v>1558</v>
      </c>
      <c r="E23" s="165">
        <v>270000</v>
      </c>
      <c r="F23" s="166">
        <v>0</v>
      </c>
      <c r="G23" s="167">
        <v>0</v>
      </c>
      <c r="H23" s="165">
        <f t="shared" si="0"/>
        <v>270000</v>
      </c>
      <c r="I23" s="168"/>
      <c r="J23" s="188"/>
    </row>
    <row r="24" spans="1:10" ht="18.75" customHeight="1">
      <c r="A24" s="161">
        <v>10</v>
      </c>
      <c r="B24" s="189" t="s">
        <v>1588</v>
      </c>
      <c r="C24" s="190">
        <v>1932</v>
      </c>
      <c r="D24" s="190" t="s">
        <v>1558</v>
      </c>
      <c r="E24" s="165">
        <v>270000</v>
      </c>
      <c r="F24" s="166">
        <v>0</v>
      </c>
      <c r="G24" s="167">
        <v>0</v>
      </c>
      <c r="H24" s="165">
        <f t="shared" si="0"/>
        <v>270000</v>
      </c>
      <c r="I24" s="168"/>
      <c r="J24" s="188"/>
    </row>
    <row r="25" spans="1:10" ht="18.75" customHeight="1">
      <c r="A25" s="185">
        <v>11</v>
      </c>
      <c r="B25" s="189" t="s">
        <v>1589</v>
      </c>
      <c r="C25" s="190">
        <v>1932</v>
      </c>
      <c r="D25" s="190" t="s">
        <v>1558</v>
      </c>
      <c r="E25" s="165">
        <v>270000</v>
      </c>
      <c r="F25" s="166">
        <v>0</v>
      </c>
      <c r="G25" s="167">
        <v>0</v>
      </c>
      <c r="H25" s="165">
        <f t="shared" si="0"/>
        <v>270000</v>
      </c>
      <c r="I25" s="168"/>
      <c r="J25" s="188"/>
    </row>
    <row r="26" spans="1:10" ht="18.75" customHeight="1">
      <c r="A26" s="161">
        <v>12</v>
      </c>
      <c r="B26" s="189" t="s">
        <v>1590</v>
      </c>
      <c r="C26" s="190">
        <v>1928</v>
      </c>
      <c r="D26" s="190" t="s">
        <v>1591</v>
      </c>
      <c r="E26" s="165">
        <v>270000</v>
      </c>
      <c r="F26" s="166">
        <v>0</v>
      </c>
      <c r="G26" s="167">
        <v>0</v>
      </c>
      <c r="H26" s="165">
        <f t="shared" si="0"/>
        <v>270000</v>
      </c>
      <c r="I26" s="168"/>
      <c r="J26" s="188"/>
    </row>
    <row r="27" spans="1:10" ht="18.75" customHeight="1">
      <c r="A27" s="185">
        <v>13</v>
      </c>
      <c r="B27" s="189" t="s">
        <v>1592</v>
      </c>
      <c r="C27" s="190">
        <v>1933</v>
      </c>
      <c r="D27" s="190" t="s">
        <v>1591</v>
      </c>
      <c r="E27" s="165">
        <v>270000</v>
      </c>
      <c r="F27" s="166">
        <v>0</v>
      </c>
      <c r="G27" s="167">
        <v>0</v>
      </c>
      <c r="H27" s="165">
        <f t="shared" si="0"/>
        <v>270000</v>
      </c>
      <c r="I27" s="168"/>
      <c r="J27" s="188"/>
    </row>
    <row r="28" spans="1:10" ht="18.75" customHeight="1">
      <c r="A28" s="161">
        <v>14</v>
      </c>
      <c r="B28" s="189" t="s">
        <v>1593</v>
      </c>
      <c r="C28" s="190">
        <v>1910</v>
      </c>
      <c r="D28" s="190" t="s">
        <v>1591</v>
      </c>
      <c r="E28" s="165">
        <v>270000</v>
      </c>
      <c r="F28" s="166">
        <v>0</v>
      </c>
      <c r="G28" s="167">
        <v>0</v>
      </c>
      <c r="H28" s="165">
        <f t="shared" si="0"/>
        <v>270000</v>
      </c>
      <c r="I28" s="168"/>
      <c r="J28" s="188"/>
    </row>
    <row r="29" spans="1:10" ht="18.75" customHeight="1">
      <c r="A29" s="185">
        <v>15</v>
      </c>
      <c r="B29" s="189" t="s">
        <v>1594</v>
      </c>
      <c r="C29" s="190">
        <v>1923</v>
      </c>
      <c r="D29" s="190" t="s">
        <v>1591</v>
      </c>
      <c r="E29" s="165">
        <v>270000</v>
      </c>
      <c r="F29" s="166">
        <v>0</v>
      </c>
      <c r="G29" s="167">
        <v>0</v>
      </c>
      <c r="H29" s="165">
        <f t="shared" si="0"/>
        <v>270000</v>
      </c>
      <c r="I29" s="168"/>
      <c r="J29" s="188"/>
    </row>
    <row r="30" spans="1:10" ht="18.75" customHeight="1">
      <c r="A30" s="161">
        <v>16</v>
      </c>
      <c r="B30" s="189" t="s">
        <v>1595</v>
      </c>
      <c r="C30" s="190">
        <v>1924</v>
      </c>
      <c r="D30" s="190" t="s">
        <v>1591</v>
      </c>
      <c r="E30" s="165">
        <v>270000</v>
      </c>
      <c r="F30" s="166">
        <v>0</v>
      </c>
      <c r="G30" s="167">
        <v>0</v>
      </c>
      <c r="H30" s="165">
        <f t="shared" si="0"/>
        <v>270000</v>
      </c>
      <c r="I30" s="168"/>
      <c r="J30" s="188"/>
    </row>
    <row r="31" spans="1:10" ht="18.75" customHeight="1">
      <c r="A31" s="185">
        <v>17</v>
      </c>
      <c r="B31" s="189" t="s">
        <v>1596</v>
      </c>
      <c r="C31" s="190">
        <v>1922</v>
      </c>
      <c r="D31" s="190" t="s">
        <v>1591</v>
      </c>
      <c r="E31" s="165">
        <v>270000</v>
      </c>
      <c r="F31" s="166">
        <v>0</v>
      </c>
      <c r="G31" s="167">
        <v>0</v>
      </c>
      <c r="H31" s="165">
        <f t="shared" si="0"/>
        <v>270000</v>
      </c>
      <c r="I31" s="168"/>
      <c r="J31" s="188"/>
    </row>
    <row r="32" spans="1:10" ht="18.75" customHeight="1">
      <c r="A32" s="161">
        <v>18</v>
      </c>
      <c r="B32" s="189" t="s">
        <v>1598</v>
      </c>
      <c r="C32" s="190">
        <v>1926</v>
      </c>
      <c r="D32" s="190" t="s">
        <v>1591</v>
      </c>
      <c r="E32" s="165">
        <v>270000</v>
      </c>
      <c r="F32" s="166">
        <v>0</v>
      </c>
      <c r="G32" s="167">
        <v>0</v>
      </c>
      <c r="H32" s="165">
        <f t="shared" si="0"/>
        <v>270000</v>
      </c>
      <c r="I32" s="168"/>
      <c r="J32" s="188"/>
    </row>
    <row r="33" spans="1:10" ht="18.75" customHeight="1">
      <c r="A33" s="185">
        <v>19</v>
      </c>
      <c r="B33" s="189" t="s">
        <v>1820</v>
      </c>
      <c r="C33" s="190">
        <v>1931</v>
      </c>
      <c r="D33" s="190" t="s">
        <v>1591</v>
      </c>
      <c r="E33" s="165">
        <v>270000</v>
      </c>
      <c r="F33" s="166">
        <v>0</v>
      </c>
      <c r="G33" s="167">
        <v>0</v>
      </c>
      <c r="H33" s="165">
        <f t="shared" si="0"/>
        <v>270000</v>
      </c>
      <c r="I33" s="168"/>
      <c r="J33" s="188"/>
    </row>
    <row r="34" spans="1:10" ht="18.75" customHeight="1">
      <c r="A34" s="161">
        <v>20</v>
      </c>
      <c r="B34" s="189" t="s">
        <v>1828</v>
      </c>
      <c r="C34" s="190">
        <v>1932</v>
      </c>
      <c r="D34" s="190" t="s">
        <v>1591</v>
      </c>
      <c r="E34" s="165">
        <v>270000</v>
      </c>
      <c r="F34" s="166">
        <v>0</v>
      </c>
      <c r="G34" s="167">
        <v>0</v>
      </c>
      <c r="H34" s="165">
        <f t="shared" si="0"/>
        <v>270000</v>
      </c>
      <c r="I34" s="168"/>
      <c r="J34" s="188"/>
    </row>
    <row r="35" spans="1:10" ht="18.75" customHeight="1">
      <c r="A35" s="185">
        <v>21</v>
      </c>
      <c r="B35" s="189" t="s">
        <v>1829</v>
      </c>
      <c r="C35" s="190">
        <v>1932</v>
      </c>
      <c r="D35" s="190" t="s">
        <v>1591</v>
      </c>
      <c r="E35" s="165">
        <v>270000</v>
      </c>
      <c r="F35" s="166">
        <v>0</v>
      </c>
      <c r="G35" s="167">
        <v>0</v>
      </c>
      <c r="H35" s="165">
        <f t="shared" si="0"/>
        <v>270000</v>
      </c>
      <c r="I35" s="168"/>
      <c r="J35" s="188"/>
    </row>
    <row r="36" spans="1:10" ht="18.75" customHeight="1">
      <c r="A36" s="161">
        <v>22</v>
      </c>
      <c r="B36" s="189" t="s">
        <v>1837</v>
      </c>
      <c r="C36" s="190">
        <v>1935</v>
      </c>
      <c r="D36" s="190" t="s">
        <v>1591</v>
      </c>
      <c r="E36" s="165">
        <v>270000</v>
      </c>
      <c r="F36" s="166">
        <v>0</v>
      </c>
      <c r="G36" s="167">
        <v>0</v>
      </c>
      <c r="H36" s="165">
        <f t="shared" si="0"/>
        <v>270000</v>
      </c>
      <c r="I36" s="168"/>
      <c r="J36" s="188"/>
    </row>
    <row r="37" spans="1:10" ht="18.75" customHeight="1">
      <c r="A37" s="185">
        <v>23</v>
      </c>
      <c r="B37" s="189" t="s">
        <v>1555</v>
      </c>
      <c r="C37" s="190">
        <v>1934</v>
      </c>
      <c r="D37" s="190" t="s">
        <v>1591</v>
      </c>
      <c r="E37" s="165">
        <v>270000</v>
      </c>
      <c r="F37" s="166">
        <v>0</v>
      </c>
      <c r="G37" s="167">
        <v>0</v>
      </c>
      <c r="H37" s="165">
        <f t="shared" si="0"/>
        <v>270000</v>
      </c>
      <c r="I37" s="168"/>
      <c r="J37" s="188"/>
    </row>
    <row r="38" spans="1:10" ht="18.75" customHeight="1">
      <c r="A38" s="161">
        <v>24</v>
      </c>
      <c r="B38" s="189" t="s">
        <v>1839</v>
      </c>
      <c r="C38" s="190">
        <v>1917</v>
      </c>
      <c r="D38" s="190" t="s">
        <v>1532</v>
      </c>
      <c r="E38" s="165">
        <v>270000</v>
      </c>
      <c r="F38" s="166">
        <v>0</v>
      </c>
      <c r="G38" s="167">
        <v>0</v>
      </c>
      <c r="H38" s="165">
        <f t="shared" si="0"/>
        <v>270000</v>
      </c>
      <c r="I38" s="168"/>
      <c r="J38" s="188"/>
    </row>
    <row r="39" spans="1:10" ht="18.75" customHeight="1">
      <c r="A39" s="185">
        <v>25</v>
      </c>
      <c r="B39" s="189" t="s">
        <v>1842</v>
      </c>
      <c r="C39" s="190">
        <v>1934</v>
      </c>
      <c r="D39" s="190" t="s">
        <v>1532</v>
      </c>
      <c r="E39" s="165">
        <v>270000</v>
      </c>
      <c r="F39" s="166">
        <v>0</v>
      </c>
      <c r="G39" s="167">
        <v>0</v>
      </c>
      <c r="H39" s="165">
        <f t="shared" si="0"/>
        <v>270000</v>
      </c>
      <c r="I39" s="168"/>
      <c r="J39" s="188"/>
    </row>
    <row r="40" spans="1:10" ht="18.75" customHeight="1">
      <c r="A40" s="161">
        <v>26</v>
      </c>
      <c r="B40" s="189" t="s">
        <v>1110</v>
      </c>
      <c r="C40" s="190">
        <v>1935</v>
      </c>
      <c r="D40" s="190" t="s">
        <v>1532</v>
      </c>
      <c r="E40" s="165">
        <v>270000</v>
      </c>
      <c r="F40" s="166">
        <v>0</v>
      </c>
      <c r="G40" s="167">
        <v>0</v>
      </c>
      <c r="H40" s="165">
        <f t="shared" si="0"/>
        <v>270000</v>
      </c>
      <c r="I40" s="168"/>
      <c r="J40" s="188"/>
    </row>
    <row r="41" spans="1:10" ht="18.75" customHeight="1">
      <c r="A41" s="185">
        <v>27</v>
      </c>
      <c r="B41" s="189" t="s">
        <v>1838</v>
      </c>
      <c r="C41" s="190">
        <v>1924</v>
      </c>
      <c r="D41" s="190" t="s">
        <v>1532</v>
      </c>
      <c r="E41" s="165">
        <v>270000</v>
      </c>
      <c r="F41" s="166">
        <v>0</v>
      </c>
      <c r="G41" s="167">
        <v>0</v>
      </c>
      <c r="H41" s="165">
        <f t="shared" si="0"/>
        <v>270000</v>
      </c>
      <c r="I41" s="168"/>
      <c r="J41" s="188"/>
    </row>
    <row r="42" spans="1:10" ht="18.75" customHeight="1">
      <c r="A42" s="161">
        <v>28</v>
      </c>
      <c r="B42" s="189" t="s">
        <v>1840</v>
      </c>
      <c r="C42" s="190">
        <v>1930</v>
      </c>
      <c r="D42" s="190" t="s">
        <v>1532</v>
      </c>
      <c r="E42" s="165">
        <v>270000</v>
      </c>
      <c r="F42" s="166">
        <v>0</v>
      </c>
      <c r="G42" s="167">
        <v>0</v>
      </c>
      <c r="H42" s="165">
        <f t="shared" si="0"/>
        <v>270000</v>
      </c>
      <c r="I42" s="168"/>
      <c r="J42" s="188"/>
    </row>
    <row r="43" spans="1:10" ht="18.75" customHeight="1">
      <c r="A43" s="185">
        <v>29</v>
      </c>
      <c r="B43" s="189" t="s">
        <v>1843</v>
      </c>
      <c r="C43" s="190">
        <v>1931</v>
      </c>
      <c r="D43" s="190" t="s">
        <v>1844</v>
      </c>
      <c r="E43" s="165">
        <v>270000</v>
      </c>
      <c r="F43" s="166">
        <v>0</v>
      </c>
      <c r="G43" s="167">
        <v>0</v>
      </c>
      <c r="H43" s="165">
        <f t="shared" si="0"/>
        <v>270000</v>
      </c>
      <c r="I43" s="168"/>
      <c r="J43" s="188"/>
    </row>
    <row r="44" spans="1:10" ht="18.75" customHeight="1">
      <c r="A44" s="161">
        <v>30</v>
      </c>
      <c r="B44" s="189" t="s">
        <v>1845</v>
      </c>
      <c r="C44" s="190">
        <v>1924</v>
      </c>
      <c r="D44" s="190" t="s">
        <v>1844</v>
      </c>
      <c r="E44" s="165">
        <v>270000</v>
      </c>
      <c r="F44" s="166">
        <v>0</v>
      </c>
      <c r="G44" s="167">
        <v>0</v>
      </c>
      <c r="H44" s="165">
        <f t="shared" si="0"/>
        <v>270000</v>
      </c>
      <c r="I44" s="168"/>
      <c r="J44" s="188"/>
    </row>
    <row r="45" spans="1:10" ht="18.75" customHeight="1">
      <c r="A45" s="185">
        <v>31</v>
      </c>
      <c r="B45" s="189" t="s">
        <v>1846</v>
      </c>
      <c r="C45" s="190">
        <v>1922</v>
      </c>
      <c r="D45" s="190" t="s">
        <v>1844</v>
      </c>
      <c r="E45" s="165">
        <v>270000</v>
      </c>
      <c r="F45" s="166">
        <v>0</v>
      </c>
      <c r="G45" s="167">
        <v>0</v>
      </c>
      <c r="H45" s="165">
        <f t="shared" si="0"/>
        <v>270000</v>
      </c>
      <c r="I45" s="168"/>
      <c r="J45" s="188"/>
    </row>
    <row r="46" spans="1:10" ht="18.75" customHeight="1">
      <c r="A46" s="161">
        <v>32</v>
      </c>
      <c r="B46" s="189" t="s">
        <v>1847</v>
      </c>
      <c r="C46" s="190">
        <v>1930</v>
      </c>
      <c r="D46" s="190" t="s">
        <v>1844</v>
      </c>
      <c r="E46" s="165">
        <v>270000</v>
      </c>
      <c r="F46" s="166">
        <v>0</v>
      </c>
      <c r="G46" s="167">
        <v>0</v>
      </c>
      <c r="H46" s="165">
        <f t="shared" si="0"/>
        <v>270000</v>
      </c>
      <c r="I46" s="168"/>
      <c r="J46" s="188"/>
    </row>
    <row r="47" spans="1:10" ht="18.75" customHeight="1">
      <c r="A47" s="185">
        <v>33</v>
      </c>
      <c r="B47" s="189" t="s">
        <v>1848</v>
      </c>
      <c r="C47" s="190">
        <v>1934</v>
      </c>
      <c r="D47" s="190" t="s">
        <v>1844</v>
      </c>
      <c r="E47" s="165">
        <v>270000</v>
      </c>
      <c r="F47" s="166">
        <v>0</v>
      </c>
      <c r="G47" s="167">
        <v>0</v>
      </c>
      <c r="H47" s="165">
        <f t="shared" si="0"/>
        <v>270000</v>
      </c>
      <c r="I47" s="168"/>
      <c r="J47" s="188"/>
    </row>
    <row r="48" spans="1:10" ht="18.75" customHeight="1">
      <c r="A48" s="161">
        <v>34</v>
      </c>
      <c r="B48" s="189" t="s">
        <v>1849</v>
      </c>
      <c r="C48" s="190">
        <v>1926</v>
      </c>
      <c r="D48" s="190" t="s">
        <v>1536</v>
      </c>
      <c r="E48" s="165">
        <v>270000</v>
      </c>
      <c r="F48" s="166">
        <v>0</v>
      </c>
      <c r="G48" s="167">
        <v>0</v>
      </c>
      <c r="H48" s="165">
        <f t="shared" si="0"/>
        <v>270000</v>
      </c>
      <c r="I48" s="168"/>
      <c r="J48" s="188"/>
    </row>
    <row r="49" spans="1:10" ht="18.75" customHeight="1">
      <c r="A49" s="185">
        <v>35</v>
      </c>
      <c r="B49" s="199" t="s">
        <v>1853</v>
      </c>
      <c r="C49" s="200">
        <v>1932</v>
      </c>
      <c r="D49" s="190" t="s">
        <v>1534</v>
      </c>
      <c r="E49" s="165">
        <v>270000</v>
      </c>
      <c r="F49" s="166">
        <v>0</v>
      </c>
      <c r="G49" s="165">
        <v>0</v>
      </c>
      <c r="H49" s="165">
        <f t="shared" si="0"/>
        <v>270000</v>
      </c>
      <c r="I49" s="168"/>
      <c r="J49" s="188"/>
    </row>
    <row r="50" spans="1:10" ht="18.75" customHeight="1">
      <c r="A50" s="161">
        <v>36</v>
      </c>
      <c r="B50" s="189" t="s">
        <v>1854</v>
      </c>
      <c r="C50" s="190">
        <v>1918</v>
      </c>
      <c r="D50" s="190" t="s">
        <v>1534</v>
      </c>
      <c r="E50" s="165">
        <v>270000</v>
      </c>
      <c r="F50" s="166">
        <v>0</v>
      </c>
      <c r="G50" s="167">
        <v>0</v>
      </c>
      <c r="H50" s="165">
        <f t="shared" si="0"/>
        <v>270000</v>
      </c>
      <c r="I50" s="168"/>
      <c r="J50" s="188"/>
    </row>
    <row r="51" spans="1:10" ht="18.75" customHeight="1">
      <c r="A51" s="185">
        <v>37</v>
      </c>
      <c r="B51" s="189" t="s">
        <v>1855</v>
      </c>
      <c r="C51" s="190">
        <v>1933</v>
      </c>
      <c r="D51" s="190" t="s">
        <v>1534</v>
      </c>
      <c r="E51" s="165">
        <v>270000</v>
      </c>
      <c r="F51" s="166">
        <v>0</v>
      </c>
      <c r="G51" s="167">
        <v>0</v>
      </c>
      <c r="H51" s="165">
        <f t="shared" si="0"/>
        <v>270000</v>
      </c>
      <c r="I51" s="168"/>
      <c r="J51" s="188"/>
    </row>
    <row r="52" spans="1:10" ht="18.75" customHeight="1">
      <c r="A52" s="161">
        <v>38</v>
      </c>
      <c r="B52" s="189" t="s">
        <v>1856</v>
      </c>
      <c r="C52" s="190">
        <v>1926</v>
      </c>
      <c r="D52" s="190" t="s">
        <v>1534</v>
      </c>
      <c r="E52" s="165">
        <v>270000</v>
      </c>
      <c r="F52" s="166">
        <v>0</v>
      </c>
      <c r="G52" s="167">
        <v>0</v>
      </c>
      <c r="H52" s="165">
        <f t="shared" si="0"/>
        <v>270000</v>
      </c>
      <c r="I52" s="168"/>
      <c r="J52" s="188"/>
    </row>
    <row r="53" spans="1:10" ht="18.75" customHeight="1">
      <c r="A53" s="185">
        <v>39</v>
      </c>
      <c r="B53" s="189" t="s">
        <v>1857</v>
      </c>
      <c r="C53" s="190">
        <v>1926</v>
      </c>
      <c r="D53" s="190" t="s">
        <v>1534</v>
      </c>
      <c r="E53" s="165">
        <v>270000</v>
      </c>
      <c r="F53" s="166">
        <v>0</v>
      </c>
      <c r="G53" s="167">
        <v>0</v>
      </c>
      <c r="H53" s="165">
        <f t="shared" si="0"/>
        <v>270000</v>
      </c>
      <c r="I53" s="168"/>
      <c r="J53" s="188"/>
    </row>
    <row r="54" spans="1:10" ht="18.75" customHeight="1">
      <c r="A54" s="161">
        <v>40</v>
      </c>
      <c r="B54" s="189" t="s">
        <v>1858</v>
      </c>
      <c r="C54" s="190">
        <v>1927</v>
      </c>
      <c r="D54" s="190" t="s">
        <v>1859</v>
      </c>
      <c r="E54" s="165">
        <v>270000</v>
      </c>
      <c r="F54" s="166">
        <v>0</v>
      </c>
      <c r="G54" s="167">
        <v>0</v>
      </c>
      <c r="H54" s="165">
        <f t="shared" si="0"/>
        <v>270000</v>
      </c>
      <c r="I54" s="168"/>
      <c r="J54" s="188"/>
    </row>
    <row r="55" spans="1:10" ht="18.75" customHeight="1">
      <c r="A55" s="185">
        <v>41</v>
      </c>
      <c r="B55" s="189" t="s">
        <v>1846</v>
      </c>
      <c r="C55" s="190">
        <v>1928</v>
      </c>
      <c r="D55" s="190" t="s">
        <v>1859</v>
      </c>
      <c r="E55" s="165">
        <v>270000</v>
      </c>
      <c r="F55" s="166">
        <v>0</v>
      </c>
      <c r="G55" s="167">
        <v>0</v>
      </c>
      <c r="H55" s="165">
        <f t="shared" si="0"/>
        <v>270000</v>
      </c>
      <c r="I55" s="168"/>
      <c r="J55" s="188"/>
    </row>
    <row r="56" spans="1:10" ht="18.75" customHeight="1">
      <c r="A56" s="161">
        <v>42</v>
      </c>
      <c r="B56" s="189" t="s">
        <v>1861</v>
      </c>
      <c r="C56" s="190">
        <v>1934</v>
      </c>
      <c r="D56" s="190" t="s">
        <v>1859</v>
      </c>
      <c r="E56" s="165">
        <v>270000</v>
      </c>
      <c r="F56" s="166">
        <v>0</v>
      </c>
      <c r="G56" s="167">
        <v>0</v>
      </c>
      <c r="H56" s="165">
        <f t="shared" si="0"/>
        <v>270000</v>
      </c>
      <c r="I56" s="168"/>
      <c r="J56" s="188"/>
    </row>
    <row r="57" spans="1:10" ht="18.75" customHeight="1">
      <c r="A57" s="185">
        <v>43</v>
      </c>
      <c r="B57" s="189" t="s">
        <v>1860</v>
      </c>
      <c r="C57" s="190">
        <v>1926</v>
      </c>
      <c r="D57" s="190" t="s">
        <v>1859</v>
      </c>
      <c r="E57" s="165">
        <v>270000</v>
      </c>
      <c r="F57" s="166">
        <v>0</v>
      </c>
      <c r="G57" s="167">
        <v>0</v>
      </c>
      <c r="H57" s="165">
        <f t="shared" si="0"/>
        <v>270000</v>
      </c>
      <c r="I57" s="168"/>
      <c r="J57" s="188"/>
    </row>
    <row r="58" spans="1:11" ht="18.75" customHeight="1">
      <c r="A58" s="161">
        <v>44</v>
      </c>
      <c r="B58" s="197" t="s">
        <v>1862</v>
      </c>
      <c r="C58" s="198">
        <v>1933</v>
      </c>
      <c r="D58" s="198" t="s">
        <v>1531</v>
      </c>
      <c r="E58" s="165">
        <v>270000</v>
      </c>
      <c r="F58" s="166">
        <v>0</v>
      </c>
      <c r="G58" s="167">
        <v>0</v>
      </c>
      <c r="H58" s="165">
        <f t="shared" si="0"/>
        <v>270000</v>
      </c>
      <c r="I58" s="168"/>
      <c r="J58" s="188"/>
      <c r="K58" s="201"/>
    </row>
    <row r="59" spans="1:10" ht="18.75" customHeight="1">
      <c r="A59" s="185">
        <v>45</v>
      </c>
      <c r="B59" s="1181" t="s">
        <v>1863</v>
      </c>
      <c r="C59" s="1182">
        <v>1914</v>
      </c>
      <c r="D59" s="1182" t="s">
        <v>1531</v>
      </c>
      <c r="E59" s="1183">
        <v>0</v>
      </c>
      <c r="F59" s="1184">
        <v>0</v>
      </c>
      <c r="G59" s="1185">
        <v>0</v>
      </c>
      <c r="H59" s="1183">
        <f t="shared" si="0"/>
        <v>0</v>
      </c>
      <c r="I59" s="1186" t="s">
        <v>2164</v>
      </c>
      <c r="J59" s="188"/>
    </row>
    <row r="60" spans="1:10" ht="18.75" customHeight="1">
      <c r="A60" s="161">
        <v>46</v>
      </c>
      <c r="B60" s="189" t="s">
        <v>1269</v>
      </c>
      <c r="C60" s="190">
        <v>1923</v>
      </c>
      <c r="D60" s="190" t="s">
        <v>1531</v>
      </c>
      <c r="E60" s="165">
        <v>270000</v>
      </c>
      <c r="F60" s="166">
        <v>0</v>
      </c>
      <c r="G60" s="167">
        <v>0</v>
      </c>
      <c r="H60" s="165">
        <f t="shared" si="0"/>
        <v>270000</v>
      </c>
      <c r="I60" s="168"/>
      <c r="J60" s="188"/>
    </row>
    <row r="61" spans="1:10" ht="18.75" customHeight="1">
      <c r="A61" s="185">
        <v>47</v>
      </c>
      <c r="B61" s="189" t="s">
        <v>1864</v>
      </c>
      <c r="C61" s="190">
        <v>1922</v>
      </c>
      <c r="D61" s="190" t="s">
        <v>1531</v>
      </c>
      <c r="E61" s="165">
        <v>270000</v>
      </c>
      <c r="F61" s="166">
        <v>0</v>
      </c>
      <c r="G61" s="167">
        <v>0</v>
      </c>
      <c r="H61" s="165">
        <f t="shared" si="0"/>
        <v>270000</v>
      </c>
      <c r="I61" s="168"/>
      <c r="J61" s="188"/>
    </row>
    <row r="62" spans="1:10" ht="18.75" customHeight="1">
      <c r="A62" s="161">
        <v>48</v>
      </c>
      <c r="B62" s="189" t="s">
        <v>1869</v>
      </c>
      <c r="C62" s="190">
        <v>1934</v>
      </c>
      <c r="D62" s="190" t="s">
        <v>1531</v>
      </c>
      <c r="E62" s="165">
        <v>270000</v>
      </c>
      <c r="F62" s="166">
        <v>0</v>
      </c>
      <c r="G62" s="167">
        <v>0</v>
      </c>
      <c r="H62" s="165">
        <f t="shared" si="0"/>
        <v>270000</v>
      </c>
      <c r="I62" s="168"/>
      <c r="J62" s="188"/>
    </row>
    <row r="63" spans="1:11" ht="18.75" customHeight="1">
      <c r="A63" s="185">
        <v>49</v>
      </c>
      <c r="B63" s="189" t="s">
        <v>1870</v>
      </c>
      <c r="C63" s="190">
        <v>1926</v>
      </c>
      <c r="D63" s="190" t="s">
        <v>1871</v>
      </c>
      <c r="E63" s="165">
        <v>270000</v>
      </c>
      <c r="F63" s="166">
        <v>0</v>
      </c>
      <c r="G63" s="167">
        <v>0</v>
      </c>
      <c r="H63" s="165">
        <f t="shared" si="0"/>
        <v>270000</v>
      </c>
      <c r="I63" s="168"/>
      <c r="J63" s="188"/>
      <c r="K63" s="173"/>
    </row>
    <row r="64" spans="1:10" ht="18.75" customHeight="1">
      <c r="A64" s="161">
        <v>50</v>
      </c>
      <c r="B64" s="189" t="s">
        <v>1111</v>
      </c>
      <c r="C64" s="190">
        <v>1935</v>
      </c>
      <c r="D64" s="190" t="s">
        <v>1558</v>
      </c>
      <c r="E64" s="165">
        <v>270000</v>
      </c>
      <c r="F64" s="166">
        <v>0</v>
      </c>
      <c r="G64" s="167">
        <v>0</v>
      </c>
      <c r="H64" s="165">
        <f t="shared" si="0"/>
        <v>270000</v>
      </c>
      <c r="I64" s="168"/>
      <c r="J64" s="188"/>
    </row>
    <row r="65" spans="1:10" ht="18.75" customHeight="1">
      <c r="A65" s="185">
        <v>51</v>
      </c>
      <c r="B65" s="189" t="s">
        <v>1837</v>
      </c>
      <c r="C65" s="190">
        <v>1935</v>
      </c>
      <c r="D65" s="202" t="s">
        <v>1844</v>
      </c>
      <c r="E65" s="165">
        <v>270000</v>
      </c>
      <c r="F65" s="166">
        <v>0</v>
      </c>
      <c r="G65" s="167">
        <v>0</v>
      </c>
      <c r="H65" s="165">
        <f t="shared" si="0"/>
        <v>270000</v>
      </c>
      <c r="I65" s="168"/>
      <c r="J65" s="188"/>
    </row>
    <row r="66" spans="1:10" ht="18.75" customHeight="1">
      <c r="A66" s="161">
        <v>52</v>
      </c>
      <c r="B66" s="189" t="s">
        <v>2345</v>
      </c>
      <c r="C66" s="190">
        <v>1935</v>
      </c>
      <c r="D66" s="202" t="s">
        <v>1536</v>
      </c>
      <c r="E66" s="165">
        <v>270000</v>
      </c>
      <c r="F66" s="166">
        <v>0</v>
      </c>
      <c r="G66" s="167">
        <v>0</v>
      </c>
      <c r="H66" s="165">
        <f t="shared" si="0"/>
        <v>270000</v>
      </c>
      <c r="I66" s="168"/>
      <c r="J66" s="188"/>
    </row>
    <row r="67" spans="1:10" ht="18.75" customHeight="1">
      <c r="A67" s="185">
        <v>53</v>
      </c>
      <c r="B67" s="189" t="s">
        <v>2346</v>
      </c>
      <c r="C67" s="190">
        <v>1935</v>
      </c>
      <c r="D67" s="202" t="s">
        <v>1591</v>
      </c>
      <c r="E67" s="165">
        <v>270000</v>
      </c>
      <c r="F67" s="166">
        <v>0</v>
      </c>
      <c r="G67" s="167">
        <v>0</v>
      </c>
      <c r="H67" s="165">
        <f t="shared" si="0"/>
        <v>270000</v>
      </c>
      <c r="I67" s="168"/>
      <c r="J67" s="188"/>
    </row>
    <row r="68" spans="1:10" ht="18.75" customHeight="1">
      <c r="A68" s="161">
        <v>54</v>
      </c>
      <c r="B68" s="189" t="s">
        <v>1284</v>
      </c>
      <c r="C68" s="190">
        <v>1936</v>
      </c>
      <c r="D68" s="202" t="s">
        <v>1591</v>
      </c>
      <c r="E68" s="165">
        <v>270000</v>
      </c>
      <c r="F68" s="166">
        <v>0</v>
      </c>
      <c r="G68" s="167">
        <v>0</v>
      </c>
      <c r="H68" s="165">
        <f t="shared" si="0"/>
        <v>270000</v>
      </c>
      <c r="I68" s="168"/>
      <c r="J68" s="188"/>
    </row>
    <row r="69" spans="1:10" ht="18.75" customHeight="1">
      <c r="A69" s="185">
        <v>55</v>
      </c>
      <c r="B69" s="965" t="s">
        <v>1727</v>
      </c>
      <c r="C69" s="190">
        <v>1936</v>
      </c>
      <c r="D69" s="202" t="s">
        <v>1536</v>
      </c>
      <c r="E69" s="165">
        <v>270000</v>
      </c>
      <c r="F69" s="166"/>
      <c r="G69" s="928"/>
      <c r="H69" s="165">
        <f t="shared" si="0"/>
        <v>270000</v>
      </c>
      <c r="I69" s="168"/>
      <c r="J69" s="527"/>
    </row>
    <row r="70" spans="1:10" ht="18.75" customHeight="1">
      <c r="A70" s="161">
        <v>56</v>
      </c>
      <c r="B70" s="965" t="s">
        <v>1728</v>
      </c>
      <c r="C70" s="190">
        <v>1936</v>
      </c>
      <c r="D70" s="202" t="s">
        <v>1591</v>
      </c>
      <c r="E70" s="165">
        <v>270000</v>
      </c>
      <c r="F70" s="166"/>
      <c r="G70" s="928"/>
      <c r="H70" s="165">
        <f t="shared" si="0"/>
        <v>270000</v>
      </c>
      <c r="I70" s="168"/>
      <c r="J70" s="527"/>
    </row>
    <row r="71" spans="1:10" ht="18.75" customHeight="1">
      <c r="A71" s="185">
        <v>57</v>
      </c>
      <c r="B71" s="965" t="s">
        <v>2721</v>
      </c>
      <c r="C71" s="346">
        <v>1937</v>
      </c>
      <c r="D71" s="202" t="s">
        <v>1554</v>
      </c>
      <c r="E71" s="165">
        <v>270000</v>
      </c>
      <c r="F71" s="166"/>
      <c r="G71" s="928"/>
      <c r="H71" s="165">
        <f t="shared" si="0"/>
        <v>270000</v>
      </c>
      <c r="I71" s="168"/>
      <c r="J71" s="527"/>
    </row>
    <row r="72" spans="1:10" ht="18.75" customHeight="1">
      <c r="A72" s="161">
        <v>58</v>
      </c>
      <c r="B72" s="965" t="s">
        <v>76</v>
      </c>
      <c r="C72" s="346">
        <v>1937</v>
      </c>
      <c r="D72" s="202" t="s">
        <v>1554</v>
      </c>
      <c r="E72" s="165">
        <v>270000</v>
      </c>
      <c r="F72" s="166"/>
      <c r="G72" s="928"/>
      <c r="H72" s="165">
        <f t="shared" si="0"/>
        <v>270000</v>
      </c>
      <c r="I72" s="168"/>
      <c r="J72" s="527"/>
    </row>
    <row r="73" spans="1:10" ht="18.75" customHeight="1">
      <c r="A73" s="185">
        <v>59</v>
      </c>
      <c r="B73" s="965" t="s">
        <v>1846</v>
      </c>
      <c r="C73" s="346">
        <v>1937</v>
      </c>
      <c r="D73" s="202" t="s">
        <v>2706</v>
      </c>
      <c r="E73" s="165">
        <v>270000</v>
      </c>
      <c r="F73" s="166"/>
      <c r="G73" s="928"/>
      <c r="H73" s="165">
        <f>G73+E73</f>
        <v>270000</v>
      </c>
      <c r="I73" s="168"/>
      <c r="J73" s="527"/>
    </row>
    <row r="74" spans="1:10" ht="18.75" customHeight="1">
      <c r="A74" s="161">
        <v>60</v>
      </c>
      <c r="B74" s="171" t="s">
        <v>1964</v>
      </c>
      <c r="C74" s="346">
        <v>1937</v>
      </c>
      <c r="D74" s="171" t="s">
        <v>1729</v>
      </c>
      <c r="E74" s="165">
        <v>270000</v>
      </c>
      <c r="F74" s="166"/>
      <c r="G74" s="928"/>
      <c r="H74" s="165">
        <f>G74+E74</f>
        <v>270000</v>
      </c>
      <c r="I74" s="168"/>
      <c r="J74" s="527"/>
    </row>
    <row r="75" spans="1:10" ht="18.75" customHeight="1">
      <c r="A75" s="1243" t="s">
        <v>2479</v>
      </c>
      <c r="B75" s="1244"/>
      <c r="C75" s="1244"/>
      <c r="D75" s="1245"/>
      <c r="E75" s="528">
        <f>SUM(E15:E74)</f>
        <v>15930000</v>
      </c>
      <c r="F75" s="528">
        <f>SUM(F17:F70)</f>
        <v>0</v>
      </c>
      <c r="G75" s="195"/>
      <c r="H75" s="528">
        <f>G75+E75</f>
        <v>15930000</v>
      </c>
      <c r="I75" s="196"/>
      <c r="J75" s="188"/>
    </row>
    <row r="76" spans="1:10" ht="18.75" customHeight="1">
      <c r="A76" s="1252" t="s">
        <v>1874</v>
      </c>
      <c r="B76" s="1253"/>
      <c r="C76" s="1253"/>
      <c r="D76" s="1253"/>
      <c r="E76" s="1253"/>
      <c r="F76" s="1253"/>
      <c r="G76" s="1253"/>
      <c r="H76" s="1253"/>
      <c r="I76" s="1253"/>
      <c r="J76" s="1254"/>
    </row>
    <row r="77" spans="1:10" ht="18.75" customHeight="1">
      <c r="A77" s="865">
        <v>1</v>
      </c>
      <c r="B77" s="198" t="s">
        <v>1885</v>
      </c>
      <c r="C77" s="190">
        <v>1966</v>
      </c>
      <c r="D77" s="190" t="s">
        <v>1591</v>
      </c>
      <c r="E77" s="165">
        <v>405000</v>
      </c>
      <c r="F77" s="166">
        <v>0</v>
      </c>
      <c r="G77" s="167">
        <v>0</v>
      </c>
      <c r="H77" s="165">
        <f aca="true" t="shared" si="1" ref="H77:H89">E77+G77</f>
        <v>405000</v>
      </c>
      <c r="I77" s="168"/>
      <c r="J77" s="527" t="s">
        <v>832</v>
      </c>
    </row>
    <row r="78" spans="1:10" ht="18.75" customHeight="1">
      <c r="A78" s="865">
        <v>2</v>
      </c>
      <c r="B78" s="198" t="s">
        <v>1891</v>
      </c>
      <c r="C78" s="198">
        <v>1964</v>
      </c>
      <c r="D78" s="198" t="s">
        <v>1532</v>
      </c>
      <c r="E78" s="165">
        <v>405000</v>
      </c>
      <c r="F78" s="166">
        <v>0</v>
      </c>
      <c r="G78" s="167">
        <v>0</v>
      </c>
      <c r="H78" s="165">
        <f t="shared" si="1"/>
        <v>405000</v>
      </c>
      <c r="I78" s="168"/>
      <c r="J78" s="527" t="s">
        <v>832</v>
      </c>
    </row>
    <row r="79" spans="1:10" ht="18.75" customHeight="1">
      <c r="A79" s="865">
        <v>3</v>
      </c>
      <c r="B79" s="198" t="s">
        <v>1892</v>
      </c>
      <c r="C79" s="198">
        <v>1970</v>
      </c>
      <c r="D79" s="198" t="s">
        <v>1844</v>
      </c>
      <c r="E79" s="165">
        <v>405000</v>
      </c>
      <c r="F79" s="166">
        <v>0</v>
      </c>
      <c r="G79" s="167">
        <v>0</v>
      </c>
      <c r="H79" s="165">
        <f t="shared" si="1"/>
        <v>405000</v>
      </c>
      <c r="I79" s="168"/>
      <c r="J79" s="527" t="s">
        <v>832</v>
      </c>
    </row>
    <row r="80" spans="1:10" ht="18.75" customHeight="1">
      <c r="A80" s="865">
        <v>4</v>
      </c>
      <c r="B80" s="198" t="s">
        <v>1897</v>
      </c>
      <c r="C80" s="198">
        <v>1975</v>
      </c>
      <c r="D80" s="198" t="s">
        <v>66</v>
      </c>
      <c r="E80" s="165">
        <v>405000</v>
      </c>
      <c r="F80" s="166">
        <v>0</v>
      </c>
      <c r="G80" s="167">
        <v>0</v>
      </c>
      <c r="H80" s="165">
        <f t="shared" si="1"/>
        <v>405000</v>
      </c>
      <c r="I80" s="168"/>
      <c r="J80" s="527" t="s">
        <v>832</v>
      </c>
    </row>
    <row r="81" spans="1:10" ht="18.75" customHeight="1">
      <c r="A81" s="865">
        <v>5</v>
      </c>
      <c r="B81" s="198" t="s">
        <v>1899</v>
      </c>
      <c r="C81" s="198">
        <v>1977</v>
      </c>
      <c r="D81" s="198" t="s">
        <v>66</v>
      </c>
      <c r="E81" s="165">
        <v>405000</v>
      </c>
      <c r="F81" s="166">
        <v>0</v>
      </c>
      <c r="G81" s="167">
        <v>0</v>
      </c>
      <c r="H81" s="165">
        <f t="shared" si="1"/>
        <v>405000</v>
      </c>
      <c r="I81" s="168"/>
      <c r="J81" s="527" t="s">
        <v>832</v>
      </c>
    </row>
    <row r="82" spans="1:10" ht="18.75" customHeight="1">
      <c r="A82" s="865">
        <v>6</v>
      </c>
      <c r="B82" s="198" t="s">
        <v>1876</v>
      </c>
      <c r="C82" s="190">
        <v>1997</v>
      </c>
      <c r="D82" s="190" t="s">
        <v>1558</v>
      </c>
      <c r="E82" s="165">
        <v>405000</v>
      </c>
      <c r="F82" s="166">
        <v>0</v>
      </c>
      <c r="G82" s="167">
        <v>0</v>
      </c>
      <c r="H82" s="165">
        <f t="shared" si="1"/>
        <v>405000</v>
      </c>
      <c r="I82" s="168"/>
      <c r="J82" s="527" t="s">
        <v>832</v>
      </c>
    </row>
    <row r="83" spans="1:10" ht="18.75" customHeight="1">
      <c r="A83" s="865">
        <v>7</v>
      </c>
      <c r="B83" s="198" t="s">
        <v>1877</v>
      </c>
      <c r="C83" s="190">
        <v>1975</v>
      </c>
      <c r="D83" s="190" t="s">
        <v>1558</v>
      </c>
      <c r="E83" s="165">
        <v>405000</v>
      </c>
      <c r="F83" s="166">
        <v>0</v>
      </c>
      <c r="G83" s="167">
        <v>0</v>
      </c>
      <c r="H83" s="165">
        <f t="shared" si="1"/>
        <v>405000</v>
      </c>
      <c r="I83" s="168"/>
      <c r="J83" s="527" t="s">
        <v>832</v>
      </c>
    </row>
    <row r="84" spans="1:10" ht="18.75" customHeight="1">
      <c r="A84" s="865">
        <v>8</v>
      </c>
      <c r="B84" s="198" t="s">
        <v>1901</v>
      </c>
      <c r="C84" s="198">
        <v>1994</v>
      </c>
      <c r="D84" s="198" t="s">
        <v>1554</v>
      </c>
      <c r="E84" s="165">
        <v>405000</v>
      </c>
      <c r="F84" s="166">
        <v>0</v>
      </c>
      <c r="G84" s="167">
        <v>0</v>
      </c>
      <c r="H84" s="165">
        <f t="shared" si="1"/>
        <v>405000</v>
      </c>
      <c r="I84" s="168"/>
      <c r="J84" s="527" t="s">
        <v>832</v>
      </c>
    </row>
    <row r="85" spans="1:10" ht="18.75" customHeight="1">
      <c r="A85" s="865">
        <v>9</v>
      </c>
      <c r="B85" s="198" t="s">
        <v>1903</v>
      </c>
      <c r="C85" s="198">
        <v>1980</v>
      </c>
      <c r="D85" s="198" t="s">
        <v>1873</v>
      </c>
      <c r="E85" s="165">
        <v>405000</v>
      </c>
      <c r="F85" s="166">
        <v>0</v>
      </c>
      <c r="G85" s="167">
        <v>0</v>
      </c>
      <c r="H85" s="165">
        <f t="shared" si="1"/>
        <v>405000</v>
      </c>
      <c r="I85" s="168"/>
      <c r="J85" s="527" t="s">
        <v>832</v>
      </c>
    </row>
    <row r="86" spans="1:10" ht="18.75" customHeight="1">
      <c r="A86" s="865">
        <v>10</v>
      </c>
      <c r="B86" s="198" t="s">
        <v>1446</v>
      </c>
      <c r="C86" s="198">
        <v>1976</v>
      </c>
      <c r="D86" s="198" t="s">
        <v>1534</v>
      </c>
      <c r="E86" s="165">
        <v>405000</v>
      </c>
      <c r="F86" s="166">
        <v>0</v>
      </c>
      <c r="G86" s="167">
        <v>0</v>
      </c>
      <c r="H86" s="165">
        <f t="shared" si="1"/>
        <v>405000</v>
      </c>
      <c r="I86" s="168"/>
      <c r="J86" s="527" t="s">
        <v>832</v>
      </c>
    </row>
    <row r="87" spans="1:10" ht="18.75" customHeight="1">
      <c r="A87" s="865">
        <v>11</v>
      </c>
      <c r="B87" s="198" t="s">
        <v>1447</v>
      </c>
      <c r="C87" s="198">
        <v>1972</v>
      </c>
      <c r="D87" s="198" t="s">
        <v>1220</v>
      </c>
      <c r="E87" s="165">
        <v>405000</v>
      </c>
      <c r="F87" s="166">
        <v>0</v>
      </c>
      <c r="G87" s="167">
        <v>0</v>
      </c>
      <c r="H87" s="165">
        <f t="shared" si="1"/>
        <v>405000</v>
      </c>
      <c r="I87" s="168"/>
      <c r="J87" s="527" t="s">
        <v>832</v>
      </c>
    </row>
    <row r="88" spans="1:10" ht="18.75" customHeight="1">
      <c r="A88" s="865">
        <v>12</v>
      </c>
      <c r="B88" s="198" t="s">
        <v>1830</v>
      </c>
      <c r="C88" s="618">
        <v>1965</v>
      </c>
      <c r="D88" s="784" t="s">
        <v>1729</v>
      </c>
      <c r="E88" s="165">
        <v>405000</v>
      </c>
      <c r="F88" s="166">
        <v>0</v>
      </c>
      <c r="G88" s="167">
        <v>0</v>
      </c>
      <c r="H88" s="785">
        <f t="shared" si="1"/>
        <v>405000</v>
      </c>
      <c r="I88" s="168"/>
      <c r="J88" s="527" t="s">
        <v>832</v>
      </c>
    </row>
    <row r="89" spans="1:10" ht="18.75" customHeight="1">
      <c r="A89" s="865">
        <v>13</v>
      </c>
      <c r="B89" s="198" t="s">
        <v>1731</v>
      </c>
      <c r="C89" s="618">
        <v>1958</v>
      </c>
      <c r="D89" s="784" t="s">
        <v>1729</v>
      </c>
      <c r="E89" s="165">
        <v>405000</v>
      </c>
      <c r="F89" s="166">
        <v>0</v>
      </c>
      <c r="G89" s="167">
        <v>0</v>
      </c>
      <c r="H89" s="785">
        <f t="shared" si="1"/>
        <v>405000</v>
      </c>
      <c r="I89" s="168"/>
      <c r="J89" s="527" t="s">
        <v>832</v>
      </c>
    </row>
    <row r="90" spans="1:10" ht="18.75" customHeight="1">
      <c r="A90" s="865">
        <v>14</v>
      </c>
      <c r="B90" s="197" t="s">
        <v>1875</v>
      </c>
      <c r="C90" s="190">
        <v>1997</v>
      </c>
      <c r="D90" s="190" t="s">
        <v>1558</v>
      </c>
      <c r="E90" s="165">
        <v>405000</v>
      </c>
      <c r="F90" s="166">
        <v>0</v>
      </c>
      <c r="G90" s="167">
        <v>0</v>
      </c>
      <c r="H90" s="165">
        <f>G90+E90</f>
        <v>405000</v>
      </c>
      <c r="I90" s="168"/>
      <c r="J90" s="188"/>
    </row>
    <row r="91" spans="1:10" ht="18.75" customHeight="1">
      <c r="A91" s="865">
        <v>15</v>
      </c>
      <c r="B91" s="197" t="s">
        <v>1878</v>
      </c>
      <c r="C91" s="198">
        <v>1988</v>
      </c>
      <c r="D91" s="198" t="s">
        <v>1558</v>
      </c>
      <c r="E91" s="165">
        <v>405000</v>
      </c>
      <c r="F91" s="166">
        <v>0</v>
      </c>
      <c r="G91" s="167">
        <v>0</v>
      </c>
      <c r="H91" s="165">
        <f aca="true" t="shared" si="2" ref="H91:H113">G91+E91</f>
        <v>405000</v>
      </c>
      <c r="I91" s="168"/>
      <c r="J91" s="188"/>
    </row>
    <row r="92" spans="1:10" ht="18.75" customHeight="1">
      <c r="A92" s="865">
        <v>16</v>
      </c>
      <c r="B92" s="197" t="s">
        <v>1879</v>
      </c>
      <c r="C92" s="198">
        <v>1993</v>
      </c>
      <c r="D92" s="198" t="s">
        <v>1558</v>
      </c>
      <c r="E92" s="165">
        <v>405000</v>
      </c>
      <c r="F92" s="166">
        <v>0</v>
      </c>
      <c r="G92" s="167">
        <v>0</v>
      </c>
      <c r="H92" s="165">
        <f t="shared" si="2"/>
        <v>405000</v>
      </c>
      <c r="I92" s="168"/>
      <c r="J92" s="188"/>
    </row>
    <row r="93" spans="1:10" ht="18.75" customHeight="1">
      <c r="A93" s="865">
        <v>17</v>
      </c>
      <c r="B93" s="197" t="s">
        <v>1880</v>
      </c>
      <c r="C93" s="198">
        <v>1996</v>
      </c>
      <c r="D93" s="198" t="s">
        <v>1558</v>
      </c>
      <c r="E93" s="165">
        <v>405000</v>
      </c>
      <c r="F93" s="166">
        <v>0</v>
      </c>
      <c r="G93" s="167">
        <v>0</v>
      </c>
      <c r="H93" s="165">
        <f t="shared" si="2"/>
        <v>405000</v>
      </c>
      <c r="I93" s="168"/>
      <c r="J93" s="188"/>
    </row>
    <row r="94" spans="1:10" ht="18.75" customHeight="1">
      <c r="A94" s="865">
        <v>18</v>
      </c>
      <c r="B94" s="197" t="s">
        <v>1881</v>
      </c>
      <c r="C94" s="190">
        <v>1981</v>
      </c>
      <c r="D94" s="190" t="s">
        <v>1591</v>
      </c>
      <c r="E94" s="165">
        <v>405000</v>
      </c>
      <c r="F94" s="166">
        <v>0</v>
      </c>
      <c r="G94" s="167">
        <v>0</v>
      </c>
      <c r="H94" s="165">
        <f t="shared" si="2"/>
        <v>405000</v>
      </c>
      <c r="I94" s="168"/>
      <c r="J94" s="188"/>
    </row>
    <row r="95" spans="1:10" ht="18.75" customHeight="1">
      <c r="A95" s="865">
        <v>19</v>
      </c>
      <c r="B95" s="197" t="s">
        <v>1888</v>
      </c>
      <c r="C95" s="198">
        <v>1961</v>
      </c>
      <c r="D95" s="198" t="s">
        <v>1591</v>
      </c>
      <c r="E95" s="165">
        <v>405000</v>
      </c>
      <c r="F95" s="166">
        <v>0</v>
      </c>
      <c r="G95" s="167">
        <v>0</v>
      </c>
      <c r="H95" s="165">
        <f t="shared" si="2"/>
        <v>405000</v>
      </c>
      <c r="I95" s="168"/>
      <c r="J95" s="188"/>
    </row>
    <row r="96" spans="1:10" ht="18.75" customHeight="1">
      <c r="A96" s="865">
        <v>20</v>
      </c>
      <c r="B96" s="197" t="s">
        <v>1870</v>
      </c>
      <c r="C96" s="198">
        <v>1963</v>
      </c>
      <c r="D96" s="198" t="s">
        <v>1591</v>
      </c>
      <c r="E96" s="165">
        <v>405000</v>
      </c>
      <c r="F96" s="166">
        <v>0</v>
      </c>
      <c r="G96" s="167">
        <v>0</v>
      </c>
      <c r="H96" s="165">
        <f t="shared" si="2"/>
        <v>405000</v>
      </c>
      <c r="I96" s="168"/>
      <c r="J96" s="188"/>
    </row>
    <row r="97" spans="1:10" ht="18.75" customHeight="1">
      <c r="A97" s="865">
        <v>21</v>
      </c>
      <c r="B97" s="197" t="s">
        <v>1889</v>
      </c>
      <c r="C97" s="198">
        <v>1962</v>
      </c>
      <c r="D97" s="198" t="s">
        <v>1532</v>
      </c>
      <c r="E97" s="165">
        <v>405000</v>
      </c>
      <c r="F97" s="166">
        <v>0</v>
      </c>
      <c r="G97" s="167">
        <v>0</v>
      </c>
      <c r="H97" s="165">
        <f t="shared" si="2"/>
        <v>405000</v>
      </c>
      <c r="I97" s="168"/>
      <c r="J97" s="188"/>
    </row>
    <row r="98" spans="1:10" ht="18.75" customHeight="1">
      <c r="A98" s="865">
        <v>22</v>
      </c>
      <c r="B98" s="197" t="s">
        <v>1890</v>
      </c>
      <c r="C98" s="200">
        <v>1995</v>
      </c>
      <c r="D98" s="198" t="s">
        <v>1532</v>
      </c>
      <c r="E98" s="165">
        <v>405000</v>
      </c>
      <c r="F98" s="166">
        <v>0</v>
      </c>
      <c r="G98" s="167">
        <v>0</v>
      </c>
      <c r="H98" s="165">
        <f t="shared" si="2"/>
        <v>405000</v>
      </c>
      <c r="I98" s="168"/>
      <c r="J98" s="188"/>
    </row>
    <row r="99" spans="1:10" ht="18.75" customHeight="1">
      <c r="A99" s="865">
        <v>23</v>
      </c>
      <c r="B99" s="197" t="s">
        <v>1893</v>
      </c>
      <c r="C99" s="198">
        <v>1966</v>
      </c>
      <c r="D99" s="198" t="s">
        <v>2726</v>
      </c>
      <c r="E99" s="165">
        <v>405000</v>
      </c>
      <c r="F99" s="166">
        <v>0</v>
      </c>
      <c r="G99" s="167">
        <v>0</v>
      </c>
      <c r="H99" s="165">
        <f t="shared" si="2"/>
        <v>405000</v>
      </c>
      <c r="I99" s="168"/>
      <c r="J99" s="188" t="s">
        <v>1117</v>
      </c>
    </row>
    <row r="100" spans="1:10" ht="18.75" customHeight="1">
      <c r="A100" s="865">
        <v>24</v>
      </c>
      <c r="B100" s="197" t="s">
        <v>1896</v>
      </c>
      <c r="C100" s="198">
        <v>1982</v>
      </c>
      <c r="D100" s="198" t="s">
        <v>1531</v>
      </c>
      <c r="E100" s="165">
        <v>405000</v>
      </c>
      <c r="F100" s="166">
        <v>0</v>
      </c>
      <c r="G100" s="167">
        <v>0</v>
      </c>
      <c r="H100" s="165">
        <f t="shared" si="2"/>
        <v>405000</v>
      </c>
      <c r="I100" s="168"/>
      <c r="J100" s="188"/>
    </row>
    <row r="101" spans="1:10" ht="18.75" customHeight="1">
      <c r="A101" s="865">
        <v>25</v>
      </c>
      <c r="B101" s="197" t="s">
        <v>1898</v>
      </c>
      <c r="C101" s="198">
        <v>1968</v>
      </c>
      <c r="D101" s="198" t="s">
        <v>210</v>
      </c>
      <c r="E101" s="165">
        <v>405000</v>
      </c>
      <c r="F101" s="166">
        <v>0</v>
      </c>
      <c r="G101" s="167">
        <v>0</v>
      </c>
      <c r="H101" s="165">
        <f t="shared" si="2"/>
        <v>405000</v>
      </c>
      <c r="I101" s="168"/>
      <c r="J101" s="188"/>
    </row>
    <row r="102" spans="1:10" ht="18.75" customHeight="1">
      <c r="A102" s="865">
        <v>26</v>
      </c>
      <c r="B102" s="197" t="s">
        <v>1900</v>
      </c>
      <c r="C102" s="198">
        <v>1974</v>
      </c>
      <c r="D102" s="198" t="s">
        <v>210</v>
      </c>
      <c r="E102" s="165">
        <v>405000</v>
      </c>
      <c r="F102" s="166">
        <v>0</v>
      </c>
      <c r="G102" s="167">
        <v>0</v>
      </c>
      <c r="H102" s="165">
        <f t="shared" si="2"/>
        <v>405000</v>
      </c>
      <c r="I102" s="168"/>
      <c r="J102" s="188"/>
    </row>
    <row r="103" spans="1:10" ht="18.75" customHeight="1">
      <c r="A103" s="865">
        <v>27</v>
      </c>
      <c r="B103" s="197" t="s">
        <v>1872</v>
      </c>
      <c r="C103" s="198">
        <v>1966</v>
      </c>
      <c r="D103" s="198" t="s">
        <v>1873</v>
      </c>
      <c r="E103" s="165">
        <v>405000</v>
      </c>
      <c r="F103" s="166">
        <v>0</v>
      </c>
      <c r="G103" s="167">
        <v>0</v>
      </c>
      <c r="H103" s="165">
        <f t="shared" si="2"/>
        <v>405000</v>
      </c>
      <c r="I103" s="168"/>
      <c r="J103" s="188"/>
    </row>
    <row r="104" spans="1:10" ht="18.75" customHeight="1">
      <c r="A104" s="865">
        <v>28</v>
      </c>
      <c r="B104" s="197" t="s">
        <v>1904</v>
      </c>
      <c r="C104" s="198">
        <v>1976</v>
      </c>
      <c r="D104" s="198" t="s">
        <v>1534</v>
      </c>
      <c r="E104" s="165">
        <v>405000</v>
      </c>
      <c r="F104" s="166">
        <v>0</v>
      </c>
      <c r="G104" s="167">
        <v>0</v>
      </c>
      <c r="H104" s="165">
        <f t="shared" si="2"/>
        <v>405000</v>
      </c>
      <c r="I104" s="168"/>
      <c r="J104" s="188"/>
    </row>
    <row r="105" spans="1:10" ht="18.75" customHeight="1">
      <c r="A105" s="865">
        <v>29</v>
      </c>
      <c r="B105" s="197" t="s">
        <v>1905</v>
      </c>
      <c r="C105" s="203">
        <v>1995</v>
      </c>
      <c r="D105" s="203" t="s">
        <v>1536</v>
      </c>
      <c r="E105" s="165">
        <v>405000</v>
      </c>
      <c r="F105" s="166">
        <v>0</v>
      </c>
      <c r="G105" s="167">
        <v>0</v>
      </c>
      <c r="H105" s="165">
        <f t="shared" si="2"/>
        <v>405000</v>
      </c>
      <c r="I105" s="168"/>
      <c r="J105" s="188"/>
    </row>
    <row r="106" spans="1:10" ht="18.75" customHeight="1">
      <c r="A106" s="865">
        <v>30</v>
      </c>
      <c r="B106" s="197" t="s">
        <v>1906</v>
      </c>
      <c r="C106" s="198">
        <v>1967</v>
      </c>
      <c r="D106" s="198" t="s">
        <v>1532</v>
      </c>
      <c r="E106" s="165">
        <v>405000</v>
      </c>
      <c r="F106" s="166">
        <v>0</v>
      </c>
      <c r="G106" s="167">
        <v>0</v>
      </c>
      <c r="H106" s="165">
        <f t="shared" si="2"/>
        <v>405000</v>
      </c>
      <c r="I106" s="168"/>
      <c r="J106" s="188"/>
    </row>
    <row r="107" spans="1:10" ht="18.75" customHeight="1">
      <c r="A107" s="865">
        <v>31</v>
      </c>
      <c r="B107" s="197" t="s">
        <v>1907</v>
      </c>
      <c r="C107" s="198">
        <v>1963</v>
      </c>
      <c r="D107" s="198" t="s">
        <v>1591</v>
      </c>
      <c r="E107" s="165">
        <v>405000</v>
      </c>
      <c r="F107" s="166">
        <v>0</v>
      </c>
      <c r="G107" s="167">
        <v>0</v>
      </c>
      <c r="H107" s="165">
        <f t="shared" si="2"/>
        <v>405000</v>
      </c>
      <c r="I107" s="168"/>
      <c r="J107" s="188"/>
    </row>
    <row r="108" spans="1:10" ht="18.75" customHeight="1">
      <c r="A108" s="865">
        <v>32</v>
      </c>
      <c r="B108" s="197" t="s">
        <v>1908</v>
      </c>
      <c r="C108" s="198">
        <v>1992</v>
      </c>
      <c r="D108" s="198" t="s">
        <v>1554</v>
      </c>
      <c r="E108" s="165">
        <v>405000</v>
      </c>
      <c r="F108" s="166">
        <v>0</v>
      </c>
      <c r="G108" s="167">
        <v>0</v>
      </c>
      <c r="H108" s="165">
        <f t="shared" si="2"/>
        <v>405000</v>
      </c>
      <c r="I108" s="168"/>
      <c r="J108" s="188"/>
    </row>
    <row r="109" spans="1:10" ht="18.75" customHeight="1">
      <c r="A109" s="865">
        <v>33</v>
      </c>
      <c r="B109" s="197" t="s">
        <v>1910</v>
      </c>
      <c r="C109" s="203">
        <v>1971</v>
      </c>
      <c r="D109" s="203" t="s">
        <v>1532</v>
      </c>
      <c r="E109" s="165">
        <v>405000</v>
      </c>
      <c r="F109" s="166">
        <v>0</v>
      </c>
      <c r="G109" s="167">
        <v>0</v>
      </c>
      <c r="H109" s="165">
        <f t="shared" si="2"/>
        <v>405000</v>
      </c>
      <c r="I109" s="168"/>
      <c r="J109" s="188"/>
    </row>
    <row r="110" spans="1:10" ht="18.75" customHeight="1">
      <c r="A110" s="865">
        <v>34</v>
      </c>
      <c r="B110" s="197" t="s">
        <v>1894</v>
      </c>
      <c r="C110" s="200">
        <v>1971</v>
      </c>
      <c r="D110" s="198" t="s">
        <v>406</v>
      </c>
      <c r="E110" s="165">
        <v>405000</v>
      </c>
      <c r="F110" s="166">
        <v>0</v>
      </c>
      <c r="G110" s="167">
        <v>0</v>
      </c>
      <c r="H110" s="165">
        <f t="shared" si="2"/>
        <v>405000</v>
      </c>
      <c r="I110" s="168"/>
      <c r="J110" s="188"/>
    </row>
    <row r="111" spans="1:13" ht="18.75" customHeight="1">
      <c r="A111" s="865">
        <v>35</v>
      </c>
      <c r="B111" s="197" t="s">
        <v>1895</v>
      </c>
      <c r="C111" s="198">
        <v>1981</v>
      </c>
      <c r="D111" s="198" t="s">
        <v>406</v>
      </c>
      <c r="E111" s="165">
        <v>405000</v>
      </c>
      <c r="F111" s="166">
        <v>0</v>
      </c>
      <c r="G111" s="167">
        <v>0</v>
      </c>
      <c r="H111" s="165">
        <f t="shared" si="2"/>
        <v>405000</v>
      </c>
      <c r="I111" s="168"/>
      <c r="J111" s="188"/>
      <c r="M111" s="171" t="s">
        <v>1117</v>
      </c>
    </row>
    <row r="112" spans="1:10" ht="18.75" customHeight="1">
      <c r="A112" s="865">
        <v>36</v>
      </c>
      <c r="B112" s="212" t="s">
        <v>1174</v>
      </c>
      <c r="C112" s="213">
        <v>1969</v>
      </c>
      <c r="D112" s="198" t="s">
        <v>1534</v>
      </c>
      <c r="E112" s="165">
        <v>405000</v>
      </c>
      <c r="F112" s="166">
        <v>0</v>
      </c>
      <c r="G112" s="167">
        <v>0</v>
      </c>
      <c r="H112" s="165">
        <f t="shared" si="2"/>
        <v>405000</v>
      </c>
      <c r="I112" s="168"/>
      <c r="J112" s="188"/>
    </row>
    <row r="113" spans="1:10" ht="18.75" customHeight="1">
      <c r="A113" s="865">
        <v>37</v>
      </c>
      <c r="B113" s="212" t="s">
        <v>1441</v>
      </c>
      <c r="C113" s="213">
        <v>1966</v>
      </c>
      <c r="D113" s="198" t="s">
        <v>406</v>
      </c>
      <c r="E113" s="165">
        <v>405000</v>
      </c>
      <c r="F113" s="166">
        <v>0</v>
      </c>
      <c r="G113" s="167">
        <v>0</v>
      </c>
      <c r="H113" s="165">
        <f t="shared" si="2"/>
        <v>405000</v>
      </c>
      <c r="I113" s="168"/>
      <c r="J113" s="188"/>
    </row>
    <row r="114" spans="1:10" ht="18.75" customHeight="1">
      <c r="A114" s="865">
        <v>38</v>
      </c>
      <c r="B114" s="197" t="s">
        <v>1961</v>
      </c>
      <c r="C114" s="198">
        <v>1995</v>
      </c>
      <c r="D114" s="198" t="s">
        <v>1536</v>
      </c>
      <c r="E114" s="165">
        <v>405000</v>
      </c>
      <c r="F114" s="166"/>
      <c r="G114" s="167"/>
      <c r="H114" s="165">
        <f>G113+E113</f>
        <v>405000</v>
      </c>
      <c r="I114" s="168"/>
      <c r="J114" s="188"/>
    </row>
    <row r="115" spans="1:10" ht="18.75" customHeight="1">
      <c r="A115" s="865">
        <v>39</v>
      </c>
      <c r="B115" s="212" t="s">
        <v>1170</v>
      </c>
      <c r="C115" s="213">
        <v>1963</v>
      </c>
      <c r="D115" s="203" t="s">
        <v>210</v>
      </c>
      <c r="E115" s="165">
        <v>405000</v>
      </c>
      <c r="F115" s="166"/>
      <c r="G115" s="920"/>
      <c r="H115" s="165">
        <f>G115+E115</f>
        <v>405000</v>
      </c>
      <c r="I115" s="168"/>
      <c r="J115" s="188"/>
    </row>
    <row r="116" spans="1:10" ht="18.75" customHeight="1">
      <c r="A116" s="865">
        <v>40</v>
      </c>
      <c r="B116" s="212" t="s">
        <v>2528</v>
      </c>
      <c r="C116" s="213">
        <v>1984</v>
      </c>
      <c r="D116" s="203" t="s">
        <v>2720</v>
      </c>
      <c r="E116" s="165">
        <v>405000</v>
      </c>
      <c r="F116" s="166"/>
      <c r="G116" s="920"/>
      <c r="H116" s="165">
        <f>G116+E116</f>
        <v>405000</v>
      </c>
      <c r="I116" s="168"/>
      <c r="J116" s="188"/>
    </row>
    <row r="117" spans="1:10" ht="18.75" customHeight="1">
      <c r="A117" s="865">
        <v>41</v>
      </c>
      <c r="B117" s="171" t="s">
        <v>1963</v>
      </c>
      <c r="C117" s="169">
        <v>1975</v>
      </c>
      <c r="D117" s="203" t="s">
        <v>1532</v>
      </c>
      <c r="E117" s="165">
        <v>405000</v>
      </c>
      <c r="F117" s="166"/>
      <c r="G117" s="920"/>
      <c r="H117" s="165">
        <f>G117+E117</f>
        <v>405000</v>
      </c>
      <c r="I117" s="168"/>
      <c r="J117" s="188"/>
    </row>
    <row r="118" spans="1:10" ht="18.75" customHeight="1">
      <c r="A118" s="1255" t="s">
        <v>2479</v>
      </c>
      <c r="B118" s="1256"/>
      <c r="C118" s="1256"/>
      <c r="D118" s="1257"/>
      <c r="E118" s="529">
        <f>SUM(E77:E117)</f>
        <v>16605000</v>
      </c>
      <c r="F118" s="530"/>
      <c r="G118" s="921">
        <f>SUM(G115:G117)</f>
        <v>0</v>
      </c>
      <c r="H118" s="529">
        <f>G118+E118</f>
        <v>16605000</v>
      </c>
      <c r="I118" s="196"/>
      <c r="J118" s="188"/>
    </row>
    <row r="119" spans="1:10" ht="18.75" customHeight="1">
      <c r="A119" s="860"/>
      <c r="B119" s="861"/>
      <c r="C119" s="861"/>
      <c r="D119" s="861"/>
      <c r="E119" s="866"/>
      <c r="F119" s="867"/>
      <c r="G119" s="866"/>
      <c r="H119" s="866"/>
      <c r="I119" s="863"/>
      <c r="J119" s="188"/>
    </row>
    <row r="120" spans="1:10" ht="18.75" customHeight="1">
      <c r="A120" s="1275" t="s">
        <v>833</v>
      </c>
      <c r="B120" s="1276"/>
      <c r="C120" s="1276"/>
      <c r="D120" s="1276"/>
      <c r="E120" s="1276"/>
      <c r="F120" s="1276"/>
      <c r="G120" s="1276"/>
      <c r="H120" s="1276"/>
      <c r="I120" s="1276"/>
      <c r="J120" s="1277"/>
    </row>
    <row r="121" spans="1:10" ht="18.75" customHeight="1">
      <c r="A121" s="868">
        <v>1</v>
      </c>
      <c r="B121" s="197" t="s">
        <v>1914</v>
      </c>
      <c r="C121" s="198">
        <v>1930</v>
      </c>
      <c r="D121" s="198" t="s">
        <v>1534</v>
      </c>
      <c r="E121" s="165">
        <v>540000</v>
      </c>
      <c r="F121" s="166">
        <v>0</v>
      </c>
      <c r="G121" s="167">
        <v>0</v>
      </c>
      <c r="H121" s="165">
        <f>E121+G121</f>
        <v>540000</v>
      </c>
      <c r="I121" s="862"/>
      <c r="J121" s="870" t="s">
        <v>832</v>
      </c>
    </row>
    <row r="122" spans="1:10" ht="18.75" customHeight="1">
      <c r="A122" s="868">
        <v>2</v>
      </c>
      <c r="B122" s="924" t="s">
        <v>1886</v>
      </c>
      <c r="C122" s="190">
        <v>1955</v>
      </c>
      <c r="D122" s="190" t="s">
        <v>1591</v>
      </c>
      <c r="E122" s="165">
        <v>540000</v>
      </c>
      <c r="F122" s="166">
        <v>0</v>
      </c>
      <c r="G122" s="167">
        <v>0</v>
      </c>
      <c r="H122" s="165">
        <f>G122+E122</f>
        <v>540000</v>
      </c>
      <c r="I122" s="862"/>
      <c r="J122" s="870" t="s">
        <v>832</v>
      </c>
    </row>
    <row r="123" spans="1:10" ht="18.75" customHeight="1">
      <c r="A123" s="868">
        <v>3</v>
      </c>
      <c r="B123" s="197" t="s">
        <v>1911</v>
      </c>
      <c r="C123" s="198">
        <v>1940</v>
      </c>
      <c r="D123" s="198" t="s">
        <v>1531</v>
      </c>
      <c r="E123" s="165">
        <v>540000</v>
      </c>
      <c r="F123" s="166">
        <v>0</v>
      </c>
      <c r="G123" s="167">
        <v>0</v>
      </c>
      <c r="H123" s="165">
        <f>E123+G123</f>
        <v>540000</v>
      </c>
      <c r="I123" s="168"/>
      <c r="J123" s="188"/>
    </row>
    <row r="124" spans="1:10" ht="18.75" customHeight="1">
      <c r="A124" s="868">
        <v>4</v>
      </c>
      <c r="B124" s="197" t="s">
        <v>1912</v>
      </c>
      <c r="C124" s="198">
        <v>1939</v>
      </c>
      <c r="D124" s="198" t="s">
        <v>1554</v>
      </c>
      <c r="E124" s="165">
        <v>540000</v>
      </c>
      <c r="F124" s="166">
        <v>0</v>
      </c>
      <c r="G124" s="167">
        <v>0</v>
      </c>
      <c r="H124" s="165">
        <f>E124+G124</f>
        <v>540000</v>
      </c>
      <c r="I124" s="168"/>
      <c r="J124" s="188"/>
    </row>
    <row r="125" spans="1:10" ht="18.75" customHeight="1">
      <c r="A125" s="868">
        <v>5</v>
      </c>
      <c r="B125" s="197" t="s">
        <v>1913</v>
      </c>
      <c r="C125" s="198">
        <v>1938</v>
      </c>
      <c r="D125" s="198" t="s">
        <v>406</v>
      </c>
      <c r="E125" s="165">
        <v>540000</v>
      </c>
      <c r="F125" s="166">
        <v>0</v>
      </c>
      <c r="G125" s="167">
        <v>0</v>
      </c>
      <c r="H125" s="165">
        <f>E125+G125</f>
        <v>540000</v>
      </c>
      <c r="I125" s="168"/>
      <c r="J125" s="188"/>
    </row>
    <row r="126" spans="1:10" ht="18.75" customHeight="1">
      <c r="A126" s="868">
        <v>6</v>
      </c>
      <c r="B126" s="197" t="s">
        <v>1915</v>
      </c>
      <c r="C126" s="198">
        <v>1951</v>
      </c>
      <c r="D126" s="198" t="s">
        <v>1534</v>
      </c>
      <c r="E126" s="165">
        <v>540000</v>
      </c>
      <c r="F126" s="166">
        <v>0</v>
      </c>
      <c r="G126" s="167">
        <v>0</v>
      </c>
      <c r="H126" s="165">
        <f>E126+G126</f>
        <v>540000</v>
      </c>
      <c r="I126" s="168"/>
      <c r="J126" s="188"/>
    </row>
    <row r="127" spans="1:10" ht="18.75" customHeight="1">
      <c r="A127" s="868">
        <v>7</v>
      </c>
      <c r="B127" s="197" t="s">
        <v>1442</v>
      </c>
      <c r="C127" s="198">
        <v>1944</v>
      </c>
      <c r="D127" s="198" t="s">
        <v>1443</v>
      </c>
      <c r="E127" s="165">
        <v>540000</v>
      </c>
      <c r="F127" s="166"/>
      <c r="G127" s="167"/>
      <c r="H127" s="165">
        <f>E127+G127</f>
        <v>540000</v>
      </c>
      <c r="I127" s="168"/>
      <c r="J127" s="188"/>
    </row>
    <row r="128" spans="1:10" ht="18.75" customHeight="1">
      <c r="A128" s="868">
        <v>8</v>
      </c>
      <c r="B128" s="197" t="s">
        <v>1909</v>
      </c>
      <c r="C128" s="197">
        <v>1956</v>
      </c>
      <c r="D128" s="197" t="s">
        <v>1534</v>
      </c>
      <c r="E128" s="165">
        <v>540000</v>
      </c>
      <c r="F128" s="197"/>
      <c r="G128" s="197"/>
      <c r="H128" s="165">
        <f>G128+E128</f>
        <v>540000</v>
      </c>
      <c r="I128" s="168"/>
      <c r="J128" s="925"/>
    </row>
    <row r="129" spans="1:10" ht="18.75" customHeight="1">
      <c r="A129" s="868">
        <v>9</v>
      </c>
      <c r="B129" s="197" t="s">
        <v>1730</v>
      </c>
      <c r="C129" s="197">
        <v>1952</v>
      </c>
      <c r="D129" s="197" t="s">
        <v>1534</v>
      </c>
      <c r="E129" s="165">
        <v>540000</v>
      </c>
      <c r="F129" s="197"/>
      <c r="G129" s="197"/>
      <c r="H129" s="165">
        <f>G129+E129</f>
        <v>540000</v>
      </c>
      <c r="I129" s="168"/>
      <c r="J129" s="925"/>
    </row>
    <row r="130" spans="1:10" ht="18.75" customHeight="1">
      <c r="A130" s="868">
        <v>10</v>
      </c>
      <c r="B130" s="197" t="s">
        <v>1902</v>
      </c>
      <c r="C130" s="197">
        <v>1956</v>
      </c>
      <c r="D130" s="197" t="s">
        <v>1554</v>
      </c>
      <c r="E130" s="165">
        <v>540000</v>
      </c>
      <c r="F130" s="197"/>
      <c r="G130" s="197"/>
      <c r="H130" s="165">
        <f>G130+E130</f>
        <v>540000</v>
      </c>
      <c r="I130" s="168"/>
      <c r="J130" s="925"/>
    </row>
    <row r="131" spans="1:10" ht="18.75" customHeight="1">
      <c r="A131" s="868">
        <v>11</v>
      </c>
      <c r="B131" s="171" t="s">
        <v>2590</v>
      </c>
      <c r="C131" s="171">
        <v>1947</v>
      </c>
      <c r="D131" s="203" t="s">
        <v>210</v>
      </c>
      <c r="E131" s="165">
        <v>540000</v>
      </c>
      <c r="F131" s="166"/>
      <c r="G131" s="967"/>
      <c r="H131" s="165">
        <f>G131+E131</f>
        <v>540000</v>
      </c>
      <c r="I131" s="168"/>
      <c r="J131" s="925"/>
    </row>
    <row r="132" spans="1:10" ht="18.75" customHeight="1">
      <c r="A132" s="206"/>
      <c r="B132" s="1255" t="s">
        <v>2479</v>
      </c>
      <c r="C132" s="1256"/>
      <c r="D132" s="1257"/>
      <c r="E132" s="529">
        <f>SUM(E121:E131)</f>
        <v>5940000</v>
      </c>
      <c r="F132" s="530"/>
      <c r="G132" s="921"/>
      <c r="H132" s="529">
        <f>SUM(H121:H131)</f>
        <v>5940000</v>
      </c>
      <c r="I132" s="196"/>
      <c r="J132" s="188"/>
    </row>
    <row r="133" spans="1:10" ht="18.75" customHeight="1">
      <c r="A133" s="1258" t="s">
        <v>834</v>
      </c>
      <c r="B133" s="1259"/>
      <c r="C133" s="1259"/>
      <c r="D133" s="1260"/>
      <c r="E133" s="1261"/>
      <c r="F133" s="1262"/>
      <c r="G133" s="1262"/>
      <c r="H133" s="1262"/>
      <c r="I133" s="1262"/>
      <c r="J133" s="1263"/>
    </row>
    <row r="134" spans="1:10" ht="18.75" customHeight="1">
      <c r="A134" s="206">
        <v>1</v>
      </c>
      <c r="B134" s="207" t="s">
        <v>1916</v>
      </c>
      <c r="C134" s="208">
        <v>2005</v>
      </c>
      <c r="D134" s="209" t="s">
        <v>1873</v>
      </c>
      <c r="E134" s="165">
        <v>540000</v>
      </c>
      <c r="F134" s="166">
        <v>0</v>
      </c>
      <c r="G134" s="167">
        <v>0</v>
      </c>
      <c r="H134" s="165">
        <f>E134+G134</f>
        <v>540000</v>
      </c>
      <c r="I134" s="168"/>
      <c r="J134" s="188"/>
    </row>
    <row r="135" spans="1:10" ht="18.75" customHeight="1">
      <c r="A135" s="206">
        <v>2</v>
      </c>
      <c r="B135" s="207" t="s">
        <v>1917</v>
      </c>
      <c r="C135" s="208">
        <v>2008</v>
      </c>
      <c r="D135" s="209" t="s">
        <v>1844</v>
      </c>
      <c r="E135" s="165">
        <v>540000</v>
      </c>
      <c r="F135" s="166">
        <v>0</v>
      </c>
      <c r="G135" s="167">
        <v>0</v>
      </c>
      <c r="H135" s="165">
        <f aca="true" t="shared" si="3" ref="H135:H141">E135+G135</f>
        <v>540000</v>
      </c>
      <c r="I135" s="168"/>
      <c r="J135" s="188"/>
    </row>
    <row r="136" spans="1:10" ht="18.75" customHeight="1">
      <c r="A136" s="206">
        <v>3</v>
      </c>
      <c r="B136" s="531" t="s">
        <v>1918</v>
      </c>
      <c r="C136" s="532">
        <v>2007</v>
      </c>
      <c r="D136" s="333" t="s">
        <v>1591</v>
      </c>
      <c r="E136" s="533">
        <v>540000</v>
      </c>
      <c r="F136" s="534">
        <v>0</v>
      </c>
      <c r="G136" s="535">
        <v>0</v>
      </c>
      <c r="H136" s="533">
        <f t="shared" si="3"/>
        <v>540000</v>
      </c>
      <c r="I136" s="168"/>
      <c r="J136" s="188"/>
    </row>
    <row r="137" spans="1:10" ht="18.75" customHeight="1">
      <c r="A137" s="206">
        <v>4</v>
      </c>
      <c r="B137" s="536" t="s">
        <v>2207</v>
      </c>
      <c r="C137" s="537">
        <v>2008</v>
      </c>
      <c r="D137" s="333" t="s">
        <v>1591</v>
      </c>
      <c r="E137" s="533">
        <v>540000</v>
      </c>
      <c r="F137" s="534">
        <v>0</v>
      </c>
      <c r="G137" s="535">
        <v>0</v>
      </c>
      <c r="H137" s="533">
        <f t="shared" si="3"/>
        <v>540000</v>
      </c>
      <c r="I137" s="168"/>
      <c r="J137" s="188"/>
    </row>
    <row r="138" spans="1:10" ht="18.75" customHeight="1">
      <c r="A138" s="206">
        <v>5</v>
      </c>
      <c r="B138" s="207" t="s">
        <v>2208</v>
      </c>
      <c r="C138" s="208">
        <v>2002</v>
      </c>
      <c r="D138" s="209" t="s">
        <v>1532</v>
      </c>
      <c r="E138" s="165">
        <v>540000</v>
      </c>
      <c r="F138" s="166">
        <v>0</v>
      </c>
      <c r="G138" s="167">
        <v>0</v>
      </c>
      <c r="H138" s="165">
        <f t="shared" si="3"/>
        <v>540000</v>
      </c>
      <c r="I138" s="168"/>
      <c r="J138" s="188"/>
    </row>
    <row r="139" spans="1:10" ht="18.75" customHeight="1">
      <c r="A139" s="206">
        <v>6</v>
      </c>
      <c r="B139" s="207" t="s">
        <v>1920</v>
      </c>
      <c r="C139" s="208">
        <v>2006</v>
      </c>
      <c r="D139" s="209" t="s">
        <v>1859</v>
      </c>
      <c r="E139" s="165">
        <v>540000</v>
      </c>
      <c r="F139" s="166">
        <v>0</v>
      </c>
      <c r="G139" s="167">
        <v>0</v>
      </c>
      <c r="H139" s="165">
        <f t="shared" si="3"/>
        <v>540000</v>
      </c>
      <c r="I139" s="168"/>
      <c r="J139" s="188"/>
    </row>
    <row r="140" spans="1:10" ht="18.75" customHeight="1">
      <c r="A140" s="206">
        <v>7</v>
      </c>
      <c r="B140" s="207" t="s">
        <v>1921</v>
      </c>
      <c r="C140" s="208">
        <v>2009</v>
      </c>
      <c r="D140" s="209" t="s">
        <v>1844</v>
      </c>
      <c r="E140" s="165">
        <v>540000</v>
      </c>
      <c r="F140" s="166">
        <v>0</v>
      </c>
      <c r="G140" s="167">
        <v>0</v>
      </c>
      <c r="H140" s="165">
        <f t="shared" si="3"/>
        <v>540000</v>
      </c>
      <c r="I140" s="168"/>
      <c r="J140" s="188"/>
    </row>
    <row r="141" spans="1:10" ht="18.75" customHeight="1">
      <c r="A141" s="206">
        <v>8</v>
      </c>
      <c r="B141" s="207" t="s">
        <v>1444</v>
      </c>
      <c r="C141" s="208">
        <v>2006</v>
      </c>
      <c r="D141" s="209" t="s">
        <v>1445</v>
      </c>
      <c r="E141" s="165">
        <v>540000</v>
      </c>
      <c r="F141" s="166"/>
      <c r="G141" s="167"/>
      <c r="H141" s="165">
        <f t="shared" si="3"/>
        <v>540000</v>
      </c>
      <c r="I141" s="168"/>
      <c r="J141" s="188"/>
    </row>
    <row r="142" spans="1:10" ht="18.75" customHeight="1">
      <c r="A142" s="206">
        <v>9</v>
      </c>
      <c r="B142" s="207" t="s">
        <v>1919</v>
      </c>
      <c r="C142" s="208">
        <v>2007</v>
      </c>
      <c r="D142" s="209" t="s">
        <v>1554</v>
      </c>
      <c r="E142" s="165">
        <v>540000</v>
      </c>
      <c r="F142" s="166"/>
      <c r="G142" s="165"/>
      <c r="H142" s="165">
        <f>G142+E142</f>
        <v>540000</v>
      </c>
      <c r="I142" s="538"/>
      <c r="J142" s="300" t="s">
        <v>832</v>
      </c>
    </row>
    <row r="143" spans="1:10" ht="18.75" customHeight="1">
      <c r="A143" s="206">
        <v>10</v>
      </c>
      <c r="B143" s="207" t="s">
        <v>1732</v>
      </c>
      <c r="C143" s="208">
        <v>2009</v>
      </c>
      <c r="D143" s="333" t="s">
        <v>1591</v>
      </c>
      <c r="E143" s="165">
        <v>540000</v>
      </c>
      <c r="F143" s="166"/>
      <c r="G143" s="165"/>
      <c r="H143" s="165">
        <f>G143+E143</f>
        <v>540000</v>
      </c>
      <c r="I143" s="538"/>
      <c r="J143" s="300" t="s">
        <v>832</v>
      </c>
    </row>
    <row r="144" spans="1:10" ht="18.75" customHeight="1">
      <c r="A144" s="538"/>
      <c r="B144" s="538" t="s">
        <v>2479</v>
      </c>
      <c r="C144" s="538"/>
      <c r="D144" s="538"/>
      <c r="E144" s="204">
        <f>SUM(E134:E143)</f>
        <v>5400000</v>
      </c>
      <c r="F144" s="204">
        <f>SUM(F142:F143)</f>
        <v>0</v>
      </c>
      <c r="G144" s="204">
        <f>SUM(G142:G143)</f>
        <v>0</v>
      </c>
      <c r="H144" s="204">
        <f>SUM(H134:H143)</f>
        <v>5400000</v>
      </c>
      <c r="I144" s="538"/>
      <c r="J144" s="538"/>
    </row>
    <row r="145" spans="1:11" ht="18.75" customHeight="1">
      <c r="A145" s="1278" t="s">
        <v>1922</v>
      </c>
      <c r="B145" s="1279"/>
      <c r="C145" s="1279"/>
      <c r="D145" s="1279"/>
      <c r="E145" s="1279"/>
      <c r="F145" s="1279"/>
      <c r="G145" s="1279"/>
      <c r="H145" s="1279"/>
      <c r="I145" s="1279"/>
      <c r="J145" s="1280"/>
      <c r="K145" s="539"/>
    </row>
    <row r="146" spans="1:10" ht="18.75" customHeight="1">
      <c r="A146" s="206">
        <v>1</v>
      </c>
      <c r="B146" s="197" t="s">
        <v>1927</v>
      </c>
      <c r="C146" s="198">
        <v>1995</v>
      </c>
      <c r="D146" s="198" t="s">
        <v>1591</v>
      </c>
      <c r="E146" s="165">
        <v>540000</v>
      </c>
      <c r="F146" s="166">
        <v>0</v>
      </c>
      <c r="G146" s="167">
        <v>0</v>
      </c>
      <c r="H146" s="165">
        <f aca="true" t="shared" si="4" ref="H146:H156">E146+G146</f>
        <v>540000</v>
      </c>
      <c r="I146" s="168"/>
      <c r="J146" s="188"/>
    </row>
    <row r="147" spans="1:10" ht="18.75" customHeight="1">
      <c r="A147" s="206">
        <v>2</v>
      </c>
      <c r="B147" s="210" t="s">
        <v>1928</v>
      </c>
      <c r="C147" s="200">
        <v>1960</v>
      </c>
      <c r="D147" s="211" t="s">
        <v>1591</v>
      </c>
      <c r="E147" s="165">
        <v>540000</v>
      </c>
      <c r="F147" s="166">
        <v>0</v>
      </c>
      <c r="G147" s="167">
        <v>0</v>
      </c>
      <c r="H147" s="165">
        <f t="shared" si="4"/>
        <v>540000</v>
      </c>
      <c r="I147" s="168"/>
      <c r="J147" s="188"/>
    </row>
    <row r="148" spans="1:10" ht="18.75" customHeight="1">
      <c r="A148" s="206">
        <v>3</v>
      </c>
      <c r="B148" s="197" t="s">
        <v>1929</v>
      </c>
      <c r="C148" s="198">
        <v>1962</v>
      </c>
      <c r="D148" s="198" t="s">
        <v>1532</v>
      </c>
      <c r="E148" s="165">
        <v>540000</v>
      </c>
      <c r="F148" s="166">
        <v>0</v>
      </c>
      <c r="G148" s="167">
        <v>0</v>
      </c>
      <c r="H148" s="165">
        <f t="shared" si="4"/>
        <v>540000</v>
      </c>
      <c r="I148" s="168"/>
      <c r="J148" s="188"/>
    </row>
    <row r="149" spans="1:10" ht="18.75" customHeight="1">
      <c r="A149" s="206">
        <v>4</v>
      </c>
      <c r="B149" s="197" t="s">
        <v>1932</v>
      </c>
      <c r="C149" s="198">
        <v>1962</v>
      </c>
      <c r="D149" s="198" t="s">
        <v>1844</v>
      </c>
      <c r="E149" s="165">
        <v>540000</v>
      </c>
      <c r="F149" s="166">
        <v>0</v>
      </c>
      <c r="G149" s="167">
        <v>0</v>
      </c>
      <c r="H149" s="165">
        <f t="shared" si="4"/>
        <v>540000</v>
      </c>
      <c r="I149" s="168"/>
      <c r="J149" s="188"/>
    </row>
    <row r="150" spans="1:10" ht="18.75" customHeight="1">
      <c r="A150" s="206">
        <v>5</v>
      </c>
      <c r="B150" s="197" t="s">
        <v>1933</v>
      </c>
      <c r="C150" s="198">
        <v>1993</v>
      </c>
      <c r="D150" s="198" t="s">
        <v>1844</v>
      </c>
      <c r="E150" s="165">
        <v>540000</v>
      </c>
      <c r="F150" s="166">
        <v>0</v>
      </c>
      <c r="G150" s="167">
        <v>0</v>
      </c>
      <c r="H150" s="165">
        <f t="shared" si="4"/>
        <v>540000</v>
      </c>
      <c r="I150" s="168"/>
      <c r="J150" s="188"/>
    </row>
    <row r="151" spans="1:10" ht="18.75" customHeight="1">
      <c r="A151" s="206">
        <v>6</v>
      </c>
      <c r="B151" s="197" t="s">
        <v>1935</v>
      </c>
      <c r="C151" s="198">
        <v>1987</v>
      </c>
      <c r="D151" s="198" t="s">
        <v>1554</v>
      </c>
      <c r="E151" s="165">
        <v>540000</v>
      </c>
      <c r="F151" s="166">
        <v>0</v>
      </c>
      <c r="G151" s="167">
        <v>0</v>
      </c>
      <c r="H151" s="165">
        <f t="shared" si="4"/>
        <v>540000</v>
      </c>
      <c r="I151" s="168"/>
      <c r="J151" s="188"/>
    </row>
    <row r="152" spans="1:10" ht="18.75" customHeight="1">
      <c r="A152" s="206">
        <v>7</v>
      </c>
      <c r="B152" s="197" t="s">
        <v>1937</v>
      </c>
      <c r="C152" s="198">
        <v>1995</v>
      </c>
      <c r="D152" s="198" t="s">
        <v>1852</v>
      </c>
      <c r="E152" s="165">
        <v>540000</v>
      </c>
      <c r="F152" s="166">
        <v>0</v>
      </c>
      <c r="G152" s="167">
        <v>0</v>
      </c>
      <c r="H152" s="165">
        <f t="shared" si="4"/>
        <v>540000</v>
      </c>
      <c r="I152" s="168"/>
      <c r="J152" s="188"/>
    </row>
    <row r="153" spans="1:10" ht="18.75" customHeight="1">
      <c r="A153" s="206">
        <v>8</v>
      </c>
      <c r="B153" s="197" t="s">
        <v>1938</v>
      </c>
      <c r="C153" s="198">
        <v>1991</v>
      </c>
      <c r="D153" s="198" t="s">
        <v>1534</v>
      </c>
      <c r="E153" s="165">
        <v>540000</v>
      </c>
      <c r="F153" s="166">
        <v>0</v>
      </c>
      <c r="G153" s="167">
        <v>0</v>
      </c>
      <c r="H153" s="165">
        <f t="shared" si="4"/>
        <v>540000</v>
      </c>
      <c r="I153" s="168"/>
      <c r="J153" s="188"/>
    </row>
    <row r="154" spans="1:10" ht="18.75" customHeight="1">
      <c r="A154" s="206">
        <v>9</v>
      </c>
      <c r="B154" s="197" t="s">
        <v>1959</v>
      </c>
      <c r="C154" s="198">
        <v>1988</v>
      </c>
      <c r="D154" s="198" t="s">
        <v>1534</v>
      </c>
      <c r="E154" s="165">
        <v>540000</v>
      </c>
      <c r="F154" s="166">
        <v>0</v>
      </c>
      <c r="G154" s="167">
        <v>0</v>
      </c>
      <c r="H154" s="165">
        <f t="shared" si="4"/>
        <v>540000</v>
      </c>
      <c r="I154" s="168"/>
      <c r="J154" s="188"/>
    </row>
    <row r="155" spans="1:10" ht="18.75" customHeight="1">
      <c r="A155" s="206">
        <v>10</v>
      </c>
      <c r="B155" s="197" t="s">
        <v>1968</v>
      </c>
      <c r="C155" s="203">
        <v>1988</v>
      </c>
      <c r="D155" s="203" t="s">
        <v>1536</v>
      </c>
      <c r="E155" s="165">
        <v>540000</v>
      </c>
      <c r="F155" s="166">
        <v>0</v>
      </c>
      <c r="G155" s="167">
        <v>0</v>
      </c>
      <c r="H155" s="165">
        <f t="shared" si="4"/>
        <v>540000</v>
      </c>
      <c r="I155" s="168"/>
      <c r="J155" s="869" t="s">
        <v>832</v>
      </c>
    </row>
    <row r="156" spans="1:10" ht="18.75" customHeight="1">
      <c r="A156" s="206">
        <v>11</v>
      </c>
      <c r="B156" s="212" t="s">
        <v>1988</v>
      </c>
      <c r="C156" s="213">
        <v>1993</v>
      </c>
      <c r="D156" s="203" t="s">
        <v>1591</v>
      </c>
      <c r="E156" s="165">
        <v>540000</v>
      </c>
      <c r="F156" s="166">
        <v>0</v>
      </c>
      <c r="G156" s="167">
        <v>0</v>
      </c>
      <c r="H156" s="165">
        <f t="shared" si="4"/>
        <v>540000</v>
      </c>
      <c r="I156" s="168"/>
      <c r="J156" s="869" t="s">
        <v>832</v>
      </c>
    </row>
    <row r="157" spans="1:10" ht="18.75" customHeight="1">
      <c r="A157" s="206">
        <v>12</v>
      </c>
      <c r="B157" s="197" t="s">
        <v>1925</v>
      </c>
      <c r="C157" s="198">
        <v>1984</v>
      </c>
      <c r="D157" s="198" t="s">
        <v>1558</v>
      </c>
      <c r="E157" s="165">
        <v>540000</v>
      </c>
      <c r="F157" s="166">
        <v>0</v>
      </c>
      <c r="G157" s="167">
        <v>0</v>
      </c>
      <c r="H157" s="165">
        <f aca="true" t="shared" si="5" ref="H157:H164">E157+G157</f>
        <v>540000</v>
      </c>
      <c r="I157" s="168"/>
      <c r="J157" s="869" t="s">
        <v>832</v>
      </c>
    </row>
    <row r="158" spans="1:10" ht="18.75" customHeight="1">
      <c r="A158" s="206">
        <v>13</v>
      </c>
      <c r="B158" s="197" t="s">
        <v>1930</v>
      </c>
      <c r="C158" s="198">
        <v>1994</v>
      </c>
      <c r="D158" s="198" t="s">
        <v>1532</v>
      </c>
      <c r="E158" s="165">
        <v>540000</v>
      </c>
      <c r="F158" s="166">
        <v>0</v>
      </c>
      <c r="G158" s="167">
        <f>F158*180000</f>
        <v>0</v>
      </c>
      <c r="H158" s="165">
        <f t="shared" si="5"/>
        <v>540000</v>
      </c>
      <c r="I158" s="168"/>
      <c r="J158" s="869" t="s">
        <v>832</v>
      </c>
    </row>
    <row r="159" spans="1:10" ht="18.75" customHeight="1">
      <c r="A159" s="206">
        <v>14</v>
      </c>
      <c r="B159" s="197" t="s">
        <v>1934</v>
      </c>
      <c r="C159" s="198">
        <v>1970</v>
      </c>
      <c r="D159" s="198" t="s">
        <v>1844</v>
      </c>
      <c r="E159" s="165">
        <v>540000</v>
      </c>
      <c r="F159" s="166">
        <v>0</v>
      </c>
      <c r="G159" s="167">
        <v>0</v>
      </c>
      <c r="H159" s="165">
        <f t="shared" si="5"/>
        <v>540000</v>
      </c>
      <c r="I159" s="168"/>
      <c r="J159" s="869" t="s">
        <v>832</v>
      </c>
    </row>
    <row r="160" spans="1:10" ht="18.75" customHeight="1">
      <c r="A160" s="206">
        <v>15</v>
      </c>
      <c r="B160" s="197" t="s">
        <v>1936</v>
      </c>
      <c r="C160" s="198">
        <v>1973</v>
      </c>
      <c r="D160" s="198" t="s">
        <v>1531</v>
      </c>
      <c r="E160" s="165">
        <v>540000</v>
      </c>
      <c r="F160" s="166">
        <v>0</v>
      </c>
      <c r="G160" s="167">
        <v>0</v>
      </c>
      <c r="H160" s="165">
        <f t="shared" si="5"/>
        <v>540000</v>
      </c>
      <c r="I160" s="168"/>
      <c r="J160" s="869" t="s">
        <v>832</v>
      </c>
    </row>
    <row r="161" spans="1:10" ht="18.75" customHeight="1">
      <c r="A161" s="206">
        <v>16</v>
      </c>
      <c r="B161" s="197" t="s">
        <v>1960</v>
      </c>
      <c r="C161" s="198">
        <v>1974</v>
      </c>
      <c r="D161" s="198" t="s">
        <v>1534</v>
      </c>
      <c r="E161" s="165">
        <v>540000</v>
      </c>
      <c r="F161" s="166">
        <v>0</v>
      </c>
      <c r="G161" s="167">
        <v>0</v>
      </c>
      <c r="H161" s="165">
        <f t="shared" si="5"/>
        <v>540000</v>
      </c>
      <c r="I161" s="168"/>
      <c r="J161" s="869" t="s">
        <v>832</v>
      </c>
    </row>
    <row r="162" spans="1:10" ht="18.75" customHeight="1">
      <c r="A162" s="206">
        <v>17</v>
      </c>
      <c r="B162" s="197" t="s">
        <v>1970</v>
      </c>
      <c r="C162" s="198">
        <v>1995</v>
      </c>
      <c r="D162" s="198" t="s">
        <v>1859</v>
      </c>
      <c r="E162" s="165">
        <v>540000</v>
      </c>
      <c r="F162" s="166"/>
      <c r="G162" s="167"/>
      <c r="H162" s="165">
        <f t="shared" si="5"/>
        <v>540000</v>
      </c>
      <c r="I162" s="168"/>
      <c r="J162" s="869" t="s">
        <v>832</v>
      </c>
    </row>
    <row r="163" spans="1:10" ht="18.75" customHeight="1">
      <c r="A163" s="206">
        <v>18</v>
      </c>
      <c r="B163" s="197" t="s">
        <v>1931</v>
      </c>
      <c r="C163" s="198">
        <v>1989</v>
      </c>
      <c r="D163" s="198" t="s">
        <v>1532</v>
      </c>
      <c r="E163" s="165">
        <v>540000</v>
      </c>
      <c r="F163" s="166"/>
      <c r="G163" s="167"/>
      <c r="H163" s="165">
        <f t="shared" si="5"/>
        <v>540000</v>
      </c>
      <c r="I163" s="168"/>
      <c r="J163" s="869" t="s">
        <v>832</v>
      </c>
    </row>
    <row r="164" spans="1:10" ht="18.75" customHeight="1">
      <c r="A164" s="206">
        <v>19</v>
      </c>
      <c r="B164" s="197" t="s">
        <v>1969</v>
      </c>
      <c r="C164" s="203">
        <v>1976</v>
      </c>
      <c r="D164" s="203" t="s">
        <v>1859</v>
      </c>
      <c r="E164" s="165">
        <v>540000</v>
      </c>
      <c r="F164" s="166"/>
      <c r="G164" s="167"/>
      <c r="H164" s="165">
        <f t="shared" si="5"/>
        <v>540000</v>
      </c>
      <c r="I164" s="168"/>
      <c r="J164" s="869" t="s">
        <v>832</v>
      </c>
    </row>
    <row r="165" spans="1:10" ht="18.75" customHeight="1">
      <c r="A165" s="1255" t="s">
        <v>2479</v>
      </c>
      <c r="B165" s="1256"/>
      <c r="C165" s="1256"/>
      <c r="D165" s="1257"/>
      <c r="E165" s="204">
        <f>SUM(E146:E164)</f>
        <v>10260000</v>
      </c>
      <c r="F165" s="205"/>
      <c r="G165" s="195"/>
      <c r="H165" s="204">
        <f>SUM(H146:H164)</f>
        <v>10260000</v>
      </c>
      <c r="I165" s="196"/>
      <c r="J165" s="188"/>
    </row>
    <row r="166" spans="1:10" ht="18.75" customHeight="1">
      <c r="A166" s="1275" t="s">
        <v>1971</v>
      </c>
      <c r="B166" s="1276"/>
      <c r="C166" s="1276"/>
      <c r="D166" s="1276"/>
      <c r="E166" s="1276"/>
      <c r="F166" s="1276"/>
      <c r="G166" s="1276"/>
      <c r="H166" s="1276"/>
      <c r="I166" s="1276"/>
      <c r="J166" s="1277"/>
    </row>
    <row r="167" spans="1:10" ht="18.75" customHeight="1">
      <c r="A167" s="206">
        <v>1</v>
      </c>
      <c r="B167" s="197" t="s">
        <v>1974</v>
      </c>
      <c r="C167" s="198">
        <v>1940</v>
      </c>
      <c r="D167" s="198" t="s">
        <v>1871</v>
      </c>
      <c r="E167" s="165">
        <v>675000</v>
      </c>
      <c r="F167" s="166"/>
      <c r="G167" s="167"/>
      <c r="H167" s="165">
        <f aca="true" t="shared" si="6" ref="H167:H173">E167+G167</f>
        <v>675000</v>
      </c>
      <c r="I167" s="168"/>
      <c r="J167" s="869" t="s">
        <v>832</v>
      </c>
    </row>
    <row r="168" spans="1:10" ht="18.75" customHeight="1">
      <c r="A168" s="206">
        <v>2</v>
      </c>
      <c r="B168" s="197" t="s">
        <v>1975</v>
      </c>
      <c r="C168" s="198">
        <v>1930</v>
      </c>
      <c r="D168" s="198" t="s">
        <v>1531</v>
      </c>
      <c r="E168" s="165">
        <v>675000</v>
      </c>
      <c r="F168" s="166"/>
      <c r="G168" s="167"/>
      <c r="H168" s="165">
        <f t="shared" si="6"/>
        <v>675000</v>
      </c>
      <c r="I168" s="168"/>
      <c r="J168" s="869" t="s">
        <v>832</v>
      </c>
    </row>
    <row r="169" spans="1:10" ht="18.75" customHeight="1">
      <c r="A169" s="161">
        <v>1</v>
      </c>
      <c r="B169" s="197" t="s">
        <v>1973</v>
      </c>
      <c r="C169" s="198">
        <v>1941</v>
      </c>
      <c r="D169" s="198" t="s">
        <v>1591</v>
      </c>
      <c r="E169" s="165">
        <v>675000</v>
      </c>
      <c r="F169" s="166"/>
      <c r="G169" s="167"/>
      <c r="H169" s="165">
        <f t="shared" si="6"/>
        <v>675000</v>
      </c>
      <c r="I169" s="168"/>
      <c r="J169" s="188"/>
    </row>
    <row r="170" spans="1:10" ht="18.75" customHeight="1">
      <c r="A170" s="161">
        <v>2</v>
      </c>
      <c r="B170" s="197" t="s">
        <v>1976</v>
      </c>
      <c r="C170" s="198">
        <v>1937</v>
      </c>
      <c r="D170" s="198" t="s">
        <v>1558</v>
      </c>
      <c r="E170" s="165">
        <v>675000</v>
      </c>
      <c r="F170" s="166"/>
      <c r="G170" s="167"/>
      <c r="H170" s="165">
        <f t="shared" si="6"/>
        <v>675000</v>
      </c>
      <c r="I170" s="168"/>
      <c r="J170" s="188"/>
    </row>
    <row r="171" spans="1:10" ht="18.75" customHeight="1">
      <c r="A171" s="161">
        <v>3</v>
      </c>
      <c r="B171" s="197" t="s">
        <v>1977</v>
      </c>
      <c r="C171" s="198">
        <v>1944</v>
      </c>
      <c r="D171" s="198" t="s">
        <v>1532</v>
      </c>
      <c r="E171" s="165">
        <v>675000</v>
      </c>
      <c r="F171" s="166"/>
      <c r="G171" s="167"/>
      <c r="H171" s="165">
        <f t="shared" si="6"/>
        <v>675000</v>
      </c>
      <c r="I171" s="168"/>
      <c r="J171" s="188"/>
    </row>
    <row r="172" spans="1:10" ht="18.75" customHeight="1">
      <c r="A172" s="161">
        <v>4</v>
      </c>
      <c r="B172" s="197" t="s">
        <v>1972</v>
      </c>
      <c r="C172" s="198">
        <v>1938</v>
      </c>
      <c r="D172" s="198" t="s">
        <v>1591</v>
      </c>
      <c r="E172" s="165">
        <v>675000</v>
      </c>
      <c r="F172" s="166"/>
      <c r="G172" s="167"/>
      <c r="H172" s="165">
        <f t="shared" si="6"/>
        <v>675000</v>
      </c>
      <c r="I172" s="168"/>
      <c r="J172" s="188"/>
    </row>
    <row r="173" spans="1:10" ht="18.75" customHeight="1">
      <c r="A173" s="161">
        <v>5</v>
      </c>
      <c r="B173" s="197" t="s">
        <v>1923</v>
      </c>
      <c r="C173" s="197">
        <v>1956</v>
      </c>
      <c r="D173" s="197" t="s">
        <v>1558</v>
      </c>
      <c r="E173" s="197">
        <v>675000</v>
      </c>
      <c r="F173" s="166"/>
      <c r="G173" s="967"/>
      <c r="H173" s="165">
        <f t="shared" si="6"/>
        <v>675000</v>
      </c>
      <c r="I173" s="168"/>
      <c r="J173" s="925" t="s">
        <v>75</v>
      </c>
    </row>
    <row r="174" spans="1:10" ht="18.75" customHeight="1">
      <c r="A174" s="161">
        <v>6</v>
      </c>
      <c r="B174" s="197" t="s">
        <v>1924</v>
      </c>
      <c r="C174" s="198">
        <v>1955</v>
      </c>
      <c r="D174" s="198" t="s">
        <v>1558</v>
      </c>
      <c r="E174" s="165">
        <v>675000</v>
      </c>
      <c r="F174" s="166"/>
      <c r="G174" s="167"/>
      <c r="H174" s="165">
        <f>G174+E174</f>
        <v>675000</v>
      </c>
      <c r="I174" s="168"/>
      <c r="J174" s="188"/>
    </row>
    <row r="175" spans="1:10" ht="18.75" customHeight="1">
      <c r="A175" s="266"/>
      <c r="B175" s="267" t="s">
        <v>2479</v>
      </c>
      <c r="C175" s="268"/>
      <c r="D175" s="203"/>
      <c r="E175" s="204">
        <f>SUM(E167:E174)</f>
        <v>5400000</v>
      </c>
      <c r="F175" s="205"/>
      <c r="G175" s="195"/>
      <c r="H175" s="204">
        <f>SUM(H167:H174)</f>
        <v>5400000</v>
      </c>
      <c r="I175" s="196"/>
      <c r="J175" s="188"/>
    </row>
    <row r="176" spans="1:10" ht="18.75" customHeight="1">
      <c r="A176" s="1275" t="s">
        <v>67</v>
      </c>
      <c r="B176" s="1276"/>
      <c r="C176" s="1276"/>
      <c r="D176" s="1276"/>
      <c r="E176" s="1276"/>
      <c r="F176" s="1276"/>
      <c r="G176" s="1276"/>
      <c r="H176" s="1276"/>
      <c r="I176" s="1276"/>
      <c r="J176" s="1277"/>
    </row>
    <row r="177" spans="1:10" ht="18.75" customHeight="1">
      <c r="A177" s="206">
        <v>1</v>
      </c>
      <c r="B177" s="197" t="s">
        <v>1978</v>
      </c>
      <c r="C177" s="198">
        <v>2003</v>
      </c>
      <c r="D177" s="198" t="s">
        <v>1859</v>
      </c>
      <c r="E177" s="165">
        <v>675000</v>
      </c>
      <c r="F177" s="166"/>
      <c r="G177" s="167"/>
      <c r="H177" s="165">
        <f>E177+G177</f>
        <v>675000</v>
      </c>
      <c r="I177" s="168"/>
      <c r="J177" s="188"/>
    </row>
    <row r="178" spans="1:10" ht="18.75" customHeight="1">
      <c r="A178" s="206">
        <v>2</v>
      </c>
      <c r="B178" s="197" t="s">
        <v>1979</v>
      </c>
      <c r="C178" s="198">
        <v>2007</v>
      </c>
      <c r="D178" s="198" t="s">
        <v>1873</v>
      </c>
      <c r="E178" s="165">
        <v>675000</v>
      </c>
      <c r="F178" s="166"/>
      <c r="G178" s="167"/>
      <c r="H178" s="165">
        <f>E178+G178</f>
        <v>675000</v>
      </c>
      <c r="I178" s="168"/>
      <c r="J178" s="188"/>
    </row>
    <row r="179" spans="1:10" ht="18.75" customHeight="1">
      <c r="A179" s="206">
        <v>3</v>
      </c>
      <c r="B179" s="212" t="s">
        <v>1448</v>
      </c>
      <c r="C179" s="213">
        <v>2011</v>
      </c>
      <c r="D179" s="203" t="s">
        <v>1220</v>
      </c>
      <c r="E179" s="165">
        <v>675000</v>
      </c>
      <c r="F179" s="166"/>
      <c r="G179" s="167"/>
      <c r="H179" s="165">
        <f>E179+G179</f>
        <v>675000</v>
      </c>
      <c r="I179" s="168"/>
      <c r="J179" s="188"/>
    </row>
    <row r="180" spans="1:10" ht="18.75" customHeight="1">
      <c r="A180" s="206">
        <v>4</v>
      </c>
      <c r="B180" s="171" t="s">
        <v>1962</v>
      </c>
      <c r="C180" s="171">
        <v>2010</v>
      </c>
      <c r="D180" s="171" t="s">
        <v>1558</v>
      </c>
      <c r="E180" s="165">
        <v>675000</v>
      </c>
      <c r="F180" s="166"/>
      <c r="G180" s="928"/>
      <c r="H180" s="165">
        <f>E180+G180</f>
        <v>675000</v>
      </c>
      <c r="I180" s="168"/>
      <c r="J180" s="188"/>
    </row>
    <row r="181" spans="1:10" ht="18.75" customHeight="1">
      <c r="A181" s="1243" t="s">
        <v>2479</v>
      </c>
      <c r="B181" s="1244"/>
      <c r="C181" s="1244"/>
      <c r="D181" s="1245"/>
      <c r="E181" s="204">
        <f>SUM(E177:E180)</f>
        <v>2700000</v>
      </c>
      <c r="F181" s="205"/>
      <c r="G181" s="928"/>
      <c r="H181" s="204">
        <f>SUM(H177:H180)</f>
        <v>2700000</v>
      </c>
      <c r="I181" s="196"/>
      <c r="J181" s="188"/>
    </row>
    <row r="182" spans="1:10" ht="18.75" customHeight="1">
      <c r="A182" s="1242" t="s">
        <v>1112</v>
      </c>
      <c r="B182" s="1242"/>
      <c r="C182" s="1242"/>
      <c r="D182" s="1242"/>
      <c r="E182" s="1242"/>
      <c r="F182" s="1242"/>
      <c r="G182" s="1242"/>
      <c r="H182" s="1242"/>
      <c r="I182" s="1242"/>
      <c r="J182" s="1242"/>
    </row>
    <row r="183" spans="1:10" ht="18.75" customHeight="1">
      <c r="A183" s="161">
        <v>1</v>
      </c>
      <c r="B183" s="162" t="s">
        <v>1981</v>
      </c>
      <c r="C183" s="163">
        <v>1980</v>
      </c>
      <c r="D183" s="164" t="s">
        <v>1591</v>
      </c>
      <c r="E183" s="165">
        <v>270000</v>
      </c>
      <c r="F183" s="166"/>
      <c r="G183" s="167"/>
      <c r="H183" s="165">
        <f>E183+G183</f>
        <v>270000</v>
      </c>
      <c r="I183" s="168"/>
      <c r="J183" s="188"/>
    </row>
    <row r="184" spans="1:10" ht="18.75" customHeight="1">
      <c r="A184" s="161">
        <v>2</v>
      </c>
      <c r="B184" s="162" t="s">
        <v>2703</v>
      </c>
      <c r="C184" s="163">
        <v>1959</v>
      </c>
      <c r="D184" s="164" t="s">
        <v>1534</v>
      </c>
      <c r="E184" s="165">
        <v>270000</v>
      </c>
      <c r="F184" s="166"/>
      <c r="G184" s="167"/>
      <c r="H184" s="165">
        <f aca="true" t="shared" si="7" ref="H184:H191">E184+G184</f>
        <v>270000</v>
      </c>
      <c r="I184" s="168"/>
      <c r="J184" s="188"/>
    </row>
    <row r="185" spans="1:10" ht="18.75" customHeight="1">
      <c r="A185" s="161">
        <v>3</v>
      </c>
      <c r="B185" s="162" t="s">
        <v>2704</v>
      </c>
      <c r="C185" s="163">
        <v>1977</v>
      </c>
      <c r="D185" s="164" t="s">
        <v>1536</v>
      </c>
      <c r="E185" s="165">
        <v>270000</v>
      </c>
      <c r="F185" s="166"/>
      <c r="G185" s="167"/>
      <c r="H185" s="165">
        <f t="shared" si="7"/>
        <v>270000</v>
      </c>
      <c r="I185" s="168"/>
      <c r="J185" s="188"/>
    </row>
    <row r="186" spans="1:10" ht="18.75" customHeight="1">
      <c r="A186" s="161">
        <v>4</v>
      </c>
      <c r="B186" s="162" t="s">
        <v>2705</v>
      </c>
      <c r="C186" s="163">
        <v>1982</v>
      </c>
      <c r="D186" s="164" t="s">
        <v>2706</v>
      </c>
      <c r="E186" s="165">
        <v>270000</v>
      </c>
      <c r="F186" s="166"/>
      <c r="G186" s="167"/>
      <c r="H186" s="165">
        <f t="shared" si="7"/>
        <v>270000</v>
      </c>
      <c r="I186" s="168"/>
      <c r="J186" s="188"/>
    </row>
    <row r="187" spans="1:10" ht="18.75" customHeight="1">
      <c r="A187" s="161">
        <v>5</v>
      </c>
      <c r="B187" s="162" t="s">
        <v>1877</v>
      </c>
      <c r="C187" s="163">
        <v>1975</v>
      </c>
      <c r="D187" s="164" t="s">
        <v>1558</v>
      </c>
      <c r="E187" s="165">
        <v>270000</v>
      </c>
      <c r="F187" s="166"/>
      <c r="G187" s="167"/>
      <c r="H187" s="165">
        <f t="shared" si="7"/>
        <v>270000</v>
      </c>
      <c r="I187" s="168"/>
      <c r="J187" s="188"/>
    </row>
    <row r="188" spans="1:10" ht="18.75" customHeight="1">
      <c r="A188" s="161">
        <v>6</v>
      </c>
      <c r="B188" s="162" t="s">
        <v>2724</v>
      </c>
      <c r="C188" s="163">
        <v>1993</v>
      </c>
      <c r="D188" s="164" t="s">
        <v>2725</v>
      </c>
      <c r="E188" s="165">
        <v>270000</v>
      </c>
      <c r="F188" s="166"/>
      <c r="G188" s="167"/>
      <c r="H188" s="165">
        <f t="shared" si="7"/>
        <v>270000</v>
      </c>
      <c r="I188" s="168"/>
      <c r="J188" s="188"/>
    </row>
    <row r="189" spans="1:10" ht="18.75" customHeight="1">
      <c r="A189" s="161">
        <v>7</v>
      </c>
      <c r="B189" s="331" t="s">
        <v>1897</v>
      </c>
      <c r="C189" s="332">
        <v>1975</v>
      </c>
      <c r="D189" s="333" t="s">
        <v>210</v>
      </c>
      <c r="E189" s="165">
        <v>270000</v>
      </c>
      <c r="F189" s="166"/>
      <c r="G189" s="167"/>
      <c r="H189" s="165">
        <f t="shared" si="7"/>
        <v>270000</v>
      </c>
      <c r="I189" s="168"/>
      <c r="J189" s="188"/>
    </row>
    <row r="190" spans="1:11" ht="18.75" customHeight="1">
      <c r="A190" s="161">
        <v>8</v>
      </c>
      <c r="B190" s="189" t="s">
        <v>2442</v>
      </c>
      <c r="C190" s="540">
        <v>1962</v>
      </c>
      <c r="D190" s="171" t="s">
        <v>2706</v>
      </c>
      <c r="E190" s="165">
        <v>270000</v>
      </c>
      <c r="F190" s="334"/>
      <c r="G190" s="334"/>
      <c r="H190" s="165">
        <f t="shared" si="7"/>
        <v>270000</v>
      </c>
      <c r="I190" s="168"/>
      <c r="J190" s="869"/>
      <c r="K190" s="1005"/>
    </row>
    <row r="191" spans="1:11" ht="18.75" customHeight="1">
      <c r="A191" s="161">
        <v>9</v>
      </c>
      <c r="B191" s="1006" t="s">
        <v>1733</v>
      </c>
      <c r="C191" s="332">
        <v>1991</v>
      </c>
      <c r="D191" s="1007" t="s">
        <v>1859</v>
      </c>
      <c r="E191" s="165">
        <v>270000</v>
      </c>
      <c r="F191" s="334"/>
      <c r="G191" s="1008"/>
      <c r="H191" s="165">
        <f t="shared" si="7"/>
        <v>270000</v>
      </c>
      <c r="I191" s="168"/>
      <c r="J191" s="1009"/>
      <c r="K191" s="1005"/>
    </row>
    <row r="192" spans="1:10" ht="18.75" customHeight="1">
      <c r="A192" s="1243" t="s">
        <v>2479</v>
      </c>
      <c r="B192" s="1244"/>
      <c r="C192" s="1244"/>
      <c r="D192" s="1245"/>
      <c r="E192" s="204">
        <f>SUM(E183:E191)</f>
        <v>2430000</v>
      </c>
      <c r="F192" s="205"/>
      <c r="G192" s="195">
        <f>SUM(G191)</f>
        <v>0</v>
      </c>
      <c r="H192" s="204">
        <f>SUM(H183:H191)</f>
        <v>2430000</v>
      </c>
      <c r="I192" s="196"/>
      <c r="J192" s="188"/>
    </row>
    <row r="193" spans="1:10" ht="18.75" customHeight="1">
      <c r="A193" s="1242" t="s">
        <v>1113</v>
      </c>
      <c r="B193" s="1242"/>
      <c r="C193" s="1242"/>
      <c r="D193" s="1242"/>
      <c r="E193" s="1242"/>
      <c r="F193" s="1242"/>
      <c r="G193" s="1242"/>
      <c r="H193" s="1242"/>
      <c r="I193" s="1242"/>
      <c r="J193" s="1242"/>
    </row>
    <row r="194" spans="1:10" ht="18.75" customHeight="1">
      <c r="A194" s="161">
        <v>1</v>
      </c>
      <c r="B194" s="162" t="s">
        <v>1980</v>
      </c>
      <c r="C194" s="163">
        <v>1972</v>
      </c>
      <c r="D194" s="164" t="s">
        <v>1558</v>
      </c>
      <c r="E194" s="165">
        <v>540000</v>
      </c>
      <c r="F194" s="166">
        <v>0</v>
      </c>
      <c r="G194" s="167">
        <f>F194*360000</f>
        <v>0</v>
      </c>
      <c r="H194" s="165">
        <f>E194+G194</f>
        <v>540000</v>
      </c>
      <c r="I194" s="168"/>
      <c r="J194" s="188"/>
    </row>
    <row r="195" spans="1:10" ht="18.75" customHeight="1">
      <c r="A195" s="161">
        <v>2</v>
      </c>
      <c r="B195" s="926" t="s">
        <v>2722</v>
      </c>
      <c r="C195" s="927">
        <v>1979</v>
      </c>
      <c r="D195" s="164" t="s">
        <v>2723</v>
      </c>
      <c r="E195" s="165">
        <v>540000</v>
      </c>
      <c r="F195" s="166"/>
      <c r="G195" s="928"/>
      <c r="H195" s="165">
        <f>G195+E195</f>
        <v>540000</v>
      </c>
      <c r="I195" s="168"/>
      <c r="J195" s="188"/>
    </row>
    <row r="196" spans="1:10" ht="18.75" customHeight="1">
      <c r="A196" s="266"/>
      <c r="B196" s="267"/>
      <c r="C196" s="268"/>
      <c r="D196" s="269"/>
      <c r="E196" s="204">
        <f>SUM(E194:E195)</f>
        <v>1080000</v>
      </c>
      <c r="F196" s="205">
        <f>SUM(F194:F194)</f>
        <v>0</v>
      </c>
      <c r="G196" s="195"/>
      <c r="H196" s="204">
        <f>G196+E196</f>
        <v>1080000</v>
      </c>
      <c r="I196" s="196"/>
      <c r="J196" s="188"/>
    </row>
    <row r="197" spans="1:10" ht="18.75" customHeight="1">
      <c r="A197" s="335"/>
      <c r="B197" s="336" t="s">
        <v>678</v>
      </c>
      <c r="C197" s="335"/>
      <c r="D197" s="337"/>
      <c r="E197" s="338"/>
      <c r="F197" s="339"/>
      <c r="G197" s="339"/>
      <c r="H197" s="338"/>
      <c r="I197" s="340"/>
      <c r="J197" s="341"/>
    </row>
    <row r="198" spans="1:10" ht="18.75" customHeight="1">
      <c r="A198" s="335">
        <v>1</v>
      </c>
      <c r="B198" s="342" t="s">
        <v>2441</v>
      </c>
      <c r="C198" s="340">
        <v>1981</v>
      </c>
      <c r="D198" s="337" t="s">
        <v>1220</v>
      </c>
      <c r="E198" s="343">
        <v>540000</v>
      </c>
      <c r="F198" s="334"/>
      <c r="G198" s="343"/>
      <c r="H198" s="343">
        <f>SUM(E198:G198)</f>
        <v>540000</v>
      </c>
      <c r="I198" s="340"/>
      <c r="J198" s="344" t="s">
        <v>352</v>
      </c>
    </row>
    <row r="199" spans="1:10" ht="18.75" customHeight="1">
      <c r="A199" s="1281" t="s">
        <v>1102</v>
      </c>
      <c r="B199" s="1281"/>
      <c r="C199" s="1281"/>
      <c r="D199" s="1281"/>
      <c r="E199" s="338">
        <f>SUM(E198)</f>
        <v>540000</v>
      </c>
      <c r="F199" s="334"/>
      <c r="G199" s="338"/>
      <c r="H199" s="338">
        <f>SUM(E199:G199)</f>
        <v>540000</v>
      </c>
      <c r="I199" s="340"/>
      <c r="J199" s="345"/>
    </row>
    <row r="200" spans="1:10" ht="18.75" customHeight="1">
      <c r="A200" s="1278" t="s">
        <v>1734</v>
      </c>
      <c r="B200" s="1279"/>
      <c r="C200" s="1279"/>
      <c r="D200" s="1279"/>
      <c r="E200" s="1279"/>
      <c r="F200" s="1279"/>
      <c r="G200" s="1279"/>
      <c r="H200" s="1279"/>
      <c r="I200" s="1279"/>
      <c r="J200" s="1280"/>
    </row>
    <row r="201" spans="1:10" ht="18.75" customHeight="1">
      <c r="A201" s="206">
        <v>1</v>
      </c>
      <c r="B201" s="187" t="s">
        <v>1982</v>
      </c>
      <c r="C201" s="190">
        <v>1995</v>
      </c>
      <c r="D201" s="190" t="s">
        <v>1591</v>
      </c>
      <c r="E201" s="165">
        <v>270000</v>
      </c>
      <c r="F201" s="166">
        <v>0</v>
      </c>
      <c r="G201" s="167">
        <v>0</v>
      </c>
      <c r="H201" s="165">
        <f aca="true" t="shared" si="8" ref="H201:H221">G201+E201</f>
        <v>270000</v>
      </c>
      <c r="I201" s="166"/>
      <c r="J201" s="189"/>
    </row>
    <row r="202" spans="1:10" ht="18.75" customHeight="1">
      <c r="A202" s="206">
        <v>2</v>
      </c>
      <c r="B202" s="819" t="s">
        <v>1972</v>
      </c>
      <c r="C202" s="836">
        <v>1938</v>
      </c>
      <c r="D202" s="836" t="s">
        <v>1591</v>
      </c>
      <c r="E202" s="165">
        <v>270000</v>
      </c>
      <c r="F202" s="166">
        <v>0</v>
      </c>
      <c r="G202" s="167">
        <v>0</v>
      </c>
      <c r="H202" s="165">
        <f t="shared" si="8"/>
        <v>270000</v>
      </c>
      <c r="I202" s="166"/>
      <c r="J202" s="189"/>
    </row>
    <row r="203" spans="1:10" ht="18.75" customHeight="1">
      <c r="A203" s="206">
        <v>3</v>
      </c>
      <c r="B203" s="187" t="s">
        <v>1983</v>
      </c>
      <c r="C203" s="190">
        <v>1955</v>
      </c>
      <c r="D203" s="190" t="s">
        <v>1558</v>
      </c>
      <c r="E203" s="165">
        <v>270000</v>
      </c>
      <c r="F203" s="166">
        <v>0</v>
      </c>
      <c r="G203" s="167">
        <v>0</v>
      </c>
      <c r="H203" s="165">
        <f t="shared" si="8"/>
        <v>270000</v>
      </c>
      <c r="I203" s="166"/>
      <c r="J203" s="189"/>
    </row>
    <row r="204" spans="1:10" ht="18.75" customHeight="1">
      <c r="A204" s="206">
        <v>4</v>
      </c>
      <c r="B204" s="837" t="s">
        <v>1735</v>
      </c>
      <c r="C204" s="838">
        <v>1976</v>
      </c>
      <c r="D204" s="838" t="s">
        <v>1859</v>
      </c>
      <c r="E204" s="165">
        <v>270000</v>
      </c>
      <c r="F204" s="166">
        <v>0</v>
      </c>
      <c r="G204" s="167">
        <v>0</v>
      </c>
      <c r="H204" s="165">
        <f t="shared" si="8"/>
        <v>270000</v>
      </c>
      <c r="I204" s="166"/>
      <c r="J204" s="189"/>
    </row>
    <row r="205" spans="1:10" ht="18.75" customHeight="1">
      <c r="A205" s="206">
        <v>5</v>
      </c>
      <c r="B205" s="187" t="s">
        <v>1984</v>
      </c>
      <c r="C205" s="190">
        <v>2003</v>
      </c>
      <c r="D205" s="190" t="s">
        <v>1859</v>
      </c>
      <c r="E205" s="165">
        <v>270000</v>
      </c>
      <c r="F205" s="166">
        <v>0</v>
      </c>
      <c r="G205" s="167">
        <v>0</v>
      </c>
      <c r="H205" s="165">
        <f t="shared" si="8"/>
        <v>270000</v>
      </c>
      <c r="I205" s="166"/>
      <c r="J205" s="189"/>
    </row>
    <row r="206" spans="1:10" ht="18.75" customHeight="1">
      <c r="A206" s="206">
        <v>6</v>
      </c>
      <c r="B206" s="187" t="s">
        <v>1985</v>
      </c>
      <c r="C206" s="190">
        <v>1995</v>
      </c>
      <c r="D206" s="190" t="s">
        <v>1859</v>
      </c>
      <c r="E206" s="165">
        <v>270000</v>
      </c>
      <c r="F206" s="166">
        <v>0</v>
      </c>
      <c r="G206" s="167">
        <v>0</v>
      </c>
      <c r="H206" s="165">
        <f t="shared" si="8"/>
        <v>270000</v>
      </c>
      <c r="I206" s="166"/>
      <c r="J206" s="189"/>
    </row>
    <row r="207" spans="1:10" ht="18.75" customHeight="1">
      <c r="A207" s="206">
        <v>7</v>
      </c>
      <c r="B207" s="187" t="s">
        <v>1986</v>
      </c>
      <c r="C207" s="190">
        <v>1962</v>
      </c>
      <c r="D207" s="190" t="s">
        <v>1532</v>
      </c>
      <c r="E207" s="165">
        <v>270000</v>
      </c>
      <c r="F207" s="166">
        <v>0</v>
      </c>
      <c r="G207" s="167">
        <v>0</v>
      </c>
      <c r="H207" s="165">
        <f t="shared" si="8"/>
        <v>270000</v>
      </c>
      <c r="I207" s="166"/>
      <c r="J207" s="189"/>
    </row>
    <row r="208" spans="1:10" ht="18.75" customHeight="1">
      <c r="A208" s="206">
        <v>8</v>
      </c>
      <c r="B208" s="187" t="s">
        <v>1987</v>
      </c>
      <c r="C208" s="190">
        <v>1993</v>
      </c>
      <c r="D208" s="190" t="s">
        <v>1844</v>
      </c>
      <c r="E208" s="165">
        <v>270000</v>
      </c>
      <c r="F208" s="166">
        <v>0</v>
      </c>
      <c r="G208" s="167">
        <v>0</v>
      </c>
      <c r="H208" s="165">
        <f t="shared" si="8"/>
        <v>270000</v>
      </c>
      <c r="I208" s="166"/>
      <c r="J208" s="189"/>
    </row>
    <row r="209" spans="1:10" ht="18.75" customHeight="1">
      <c r="A209" s="206">
        <v>9</v>
      </c>
      <c r="B209" s="187" t="s">
        <v>1990</v>
      </c>
      <c r="C209" s="190">
        <v>1984</v>
      </c>
      <c r="D209" s="190" t="s">
        <v>1558</v>
      </c>
      <c r="E209" s="165">
        <v>270000</v>
      </c>
      <c r="F209" s="166">
        <v>0</v>
      </c>
      <c r="G209" s="167">
        <v>0</v>
      </c>
      <c r="H209" s="165">
        <f t="shared" si="8"/>
        <v>270000</v>
      </c>
      <c r="I209" s="166"/>
      <c r="J209" s="189"/>
    </row>
    <row r="210" spans="1:10" ht="18.75" customHeight="1">
      <c r="A210" s="206">
        <v>10</v>
      </c>
      <c r="B210" s="187" t="s">
        <v>1991</v>
      </c>
      <c r="C210" s="190">
        <v>1991</v>
      </c>
      <c r="D210" s="190" t="s">
        <v>1534</v>
      </c>
      <c r="E210" s="165">
        <v>270000</v>
      </c>
      <c r="F210" s="166">
        <v>0</v>
      </c>
      <c r="G210" s="167">
        <v>0</v>
      </c>
      <c r="H210" s="165">
        <f t="shared" si="8"/>
        <v>270000</v>
      </c>
      <c r="I210" s="166"/>
      <c r="J210" s="189"/>
    </row>
    <row r="211" spans="1:10" ht="18.75" customHeight="1">
      <c r="A211" s="206">
        <v>11</v>
      </c>
      <c r="B211" s="819" t="s">
        <v>1736</v>
      </c>
      <c r="C211" s="836">
        <v>1962</v>
      </c>
      <c r="D211" s="836" t="s">
        <v>1532</v>
      </c>
      <c r="E211" s="165">
        <v>270000</v>
      </c>
      <c r="F211" s="166">
        <v>0</v>
      </c>
      <c r="G211" s="167">
        <v>0</v>
      </c>
      <c r="H211" s="165">
        <f t="shared" si="8"/>
        <v>270000</v>
      </c>
      <c r="I211" s="166"/>
      <c r="J211" s="189"/>
    </row>
    <row r="212" spans="1:10" ht="18.75" customHeight="1">
      <c r="A212" s="206">
        <v>12</v>
      </c>
      <c r="B212" s="187" t="s">
        <v>1993</v>
      </c>
      <c r="C212" s="190">
        <v>1987</v>
      </c>
      <c r="D212" s="190" t="s">
        <v>1554</v>
      </c>
      <c r="E212" s="165">
        <v>270000</v>
      </c>
      <c r="F212" s="166">
        <v>0</v>
      </c>
      <c r="G212" s="167">
        <v>0</v>
      </c>
      <c r="H212" s="165">
        <f t="shared" si="8"/>
        <v>270000</v>
      </c>
      <c r="I212" s="166"/>
      <c r="J212" s="189"/>
    </row>
    <row r="213" spans="1:10" ht="18.75" customHeight="1">
      <c r="A213" s="206">
        <v>13</v>
      </c>
      <c r="B213" s="187" t="s">
        <v>1994</v>
      </c>
      <c r="C213" s="190">
        <v>1988</v>
      </c>
      <c r="D213" s="190" t="s">
        <v>1534</v>
      </c>
      <c r="E213" s="165">
        <v>270000</v>
      </c>
      <c r="F213" s="166">
        <v>0</v>
      </c>
      <c r="G213" s="167">
        <v>0</v>
      </c>
      <c r="H213" s="165">
        <f t="shared" si="8"/>
        <v>270000</v>
      </c>
      <c r="I213" s="166"/>
      <c r="J213" s="189"/>
    </row>
    <row r="214" spans="1:10" ht="18.75" customHeight="1">
      <c r="A214" s="206">
        <v>14</v>
      </c>
      <c r="B214" s="188" t="s">
        <v>1995</v>
      </c>
      <c r="C214" s="202">
        <v>1988</v>
      </c>
      <c r="D214" s="202" t="s">
        <v>1536</v>
      </c>
      <c r="E214" s="165">
        <v>270000</v>
      </c>
      <c r="F214" s="166">
        <v>0</v>
      </c>
      <c r="G214" s="167">
        <v>0</v>
      </c>
      <c r="H214" s="165">
        <f t="shared" si="8"/>
        <v>270000</v>
      </c>
      <c r="I214" s="166"/>
      <c r="J214" s="189"/>
    </row>
    <row r="215" spans="1:10" ht="18.75" customHeight="1">
      <c r="A215" s="206">
        <v>15</v>
      </c>
      <c r="B215" s="187" t="s">
        <v>1996</v>
      </c>
      <c r="C215" s="190">
        <v>1940</v>
      </c>
      <c r="D215" s="190" t="s">
        <v>1871</v>
      </c>
      <c r="E215" s="165">
        <v>270000</v>
      </c>
      <c r="F215" s="166">
        <v>0</v>
      </c>
      <c r="G215" s="167">
        <v>0</v>
      </c>
      <c r="H215" s="165">
        <f t="shared" si="8"/>
        <v>270000</v>
      </c>
      <c r="I215" s="166"/>
      <c r="J215" s="189"/>
    </row>
    <row r="216" spans="1:10" ht="18.75" customHeight="1">
      <c r="A216" s="206">
        <v>16</v>
      </c>
      <c r="B216" s="187" t="s">
        <v>1997</v>
      </c>
      <c r="C216" s="190">
        <v>1974</v>
      </c>
      <c r="D216" s="190" t="s">
        <v>1534</v>
      </c>
      <c r="E216" s="165">
        <v>270000</v>
      </c>
      <c r="F216" s="166">
        <v>0</v>
      </c>
      <c r="G216" s="167">
        <v>0</v>
      </c>
      <c r="H216" s="165">
        <f t="shared" si="8"/>
        <v>270000</v>
      </c>
      <c r="I216" s="166"/>
      <c r="J216" s="189"/>
    </row>
    <row r="217" spans="1:10" ht="18.75" customHeight="1">
      <c r="A217" s="206">
        <v>17</v>
      </c>
      <c r="B217" s="187" t="s">
        <v>1998</v>
      </c>
      <c r="C217" s="190">
        <v>2007</v>
      </c>
      <c r="D217" s="190" t="s">
        <v>1873</v>
      </c>
      <c r="E217" s="165">
        <v>270000</v>
      </c>
      <c r="F217" s="166">
        <v>0</v>
      </c>
      <c r="G217" s="167">
        <v>0</v>
      </c>
      <c r="H217" s="165">
        <f t="shared" si="8"/>
        <v>270000</v>
      </c>
      <c r="I217" s="166"/>
      <c r="J217" s="189"/>
    </row>
    <row r="218" spans="1:10" ht="18.75" customHeight="1">
      <c r="A218" s="206">
        <v>18</v>
      </c>
      <c r="B218" s="187" t="s">
        <v>2012</v>
      </c>
      <c r="C218" s="190">
        <v>1930</v>
      </c>
      <c r="D218" s="190" t="s">
        <v>1531</v>
      </c>
      <c r="E218" s="165">
        <v>270000</v>
      </c>
      <c r="F218" s="166">
        <v>0</v>
      </c>
      <c r="G218" s="167">
        <v>0</v>
      </c>
      <c r="H218" s="165">
        <f t="shared" si="8"/>
        <v>270000</v>
      </c>
      <c r="I218" s="166"/>
      <c r="J218" s="189"/>
    </row>
    <row r="219" spans="1:10" ht="18.75" customHeight="1">
      <c r="A219" s="206">
        <v>19</v>
      </c>
      <c r="B219" s="187" t="s">
        <v>2013</v>
      </c>
      <c r="C219" s="190">
        <v>1995</v>
      </c>
      <c r="D219" s="190" t="s">
        <v>1852</v>
      </c>
      <c r="E219" s="165">
        <v>270000</v>
      </c>
      <c r="F219" s="166">
        <v>0</v>
      </c>
      <c r="G219" s="167">
        <v>0</v>
      </c>
      <c r="H219" s="165">
        <f t="shared" si="8"/>
        <v>270000</v>
      </c>
      <c r="I219" s="166"/>
      <c r="J219" s="189"/>
    </row>
    <row r="220" spans="1:10" ht="18.75" customHeight="1">
      <c r="A220" s="206">
        <v>20</v>
      </c>
      <c r="B220" s="187" t="s">
        <v>1989</v>
      </c>
      <c r="C220" s="190">
        <v>1971</v>
      </c>
      <c r="D220" s="190" t="s">
        <v>1591</v>
      </c>
      <c r="E220" s="165">
        <v>270000</v>
      </c>
      <c r="F220" s="166">
        <v>0</v>
      </c>
      <c r="G220" s="167"/>
      <c r="H220" s="165">
        <f t="shared" si="8"/>
        <v>270000</v>
      </c>
      <c r="I220" s="166"/>
      <c r="J220" s="189"/>
    </row>
    <row r="221" spans="1:10" ht="18.75" customHeight="1">
      <c r="A221" s="206">
        <v>21</v>
      </c>
      <c r="B221" s="330" t="s">
        <v>1449</v>
      </c>
      <c r="C221" s="346">
        <v>1977</v>
      </c>
      <c r="D221" s="202" t="s">
        <v>1220</v>
      </c>
      <c r="E221" s="165">
        <v>270000</v>
      </c>
      <c r="F221" s="166"/>
      <c r="G221" s="167"/>
      <c r="H221" s="165">
        <f t="shared" si="8"/>
        <v>270000</v>
      </c>
      <c r="I221" s="166"/>
      <c r="J221" s="189"/>
    </row>
    <row r="222" spans="1:10" ht="18.75" customHeight="1">
      <c r="A222" s="206">
        <v>22</v>
      </c>
      <c r="B222" s="214" t="s">
        <v>2014</v>
      </c>
      <c r="C222" s="198">
        <v>1960</v>
      </c>
      <c r="D222" s="215" t="s">
        <v>1591</v>
      </c>
      <c r="E222" s="165">
        <v>270000</v>
      </c>
      <c r="F222" s="166">
        <v>0</v>
      </c>
      <c r="G222" s="167">
        <v>0</v>
      </c>
      <c r="H222" s="165">
        <f aca="true" t="shared" si="9" ref="H222:H231">G222+E222</f>
        <v>270000</v>
      </c>
      <c r="I222" s="166"/>
      <c r="J222" s="189"/>
    </row>
    <row r="223" spans="1:10" ht="18.75" customHeight="1">
      <c r="A223" s="206">
        <v>23</v>
      </c>
      <c r="B223" s="187" t="s">
        <v>2015</v>
      </c>
      <c r="C223" s="190">
        <v>1973</v>
      </c>
      <c r="D223" s="190" t="s">
        <v>1531</v>
      </c>
      <c r="E223" s="165">
        <v>270000</v>
      </c>
      <c r="F223" s="166">
        <v>0</v>
      </c>
      <c r="G223" s="167">
        <v>0</v>
      </c>
      <c r="H223" s="165">
        <f t="shared" si="9"/>
        <v>270000</v>
      </c>
      <c r="I223" s="166"/>
      <c r="J223" s="189"/>
    </row>
    <row r="224" spans="1:10" ht="18.75" customHeight="1">
      <c r="A224" s="206">
        <v>24</v>
      </c>
      <c r="B224" s="187" t="s">
        <v>2016</v>
      </c>
      <c r="C224" s="190">
        <v>1956</v>
      </c>
      <c r="D224" s="190" t="s">
        <v>1558</v>
      </c>
      <c r="E224" s="165">
        <v>270000</v>
      </c>
      <c r="F224" s="166">
        <v>0</v>
      </c>
      <c r="G224" s="167">
        <v>0</v>
      </c>
      <c r="H224" s="165">
        <f t="shared" si="9"/>
        <v>270000</v>
      </c>
      <c r="I224" s="166"/>
      <c r="J224" s="189"/>
    </row>
    <row r="225" spans="1:10" ht="18.75" customHeight="1">
      <c r="A225" s="206">
        <v>25</v>
      </c>
      <c r="B225" s="187" t="s">
        <v>2017</v>
      </c>
      <c r="C225" s="190">
        <v>1994</v>
      </c>
      <c r="D225" s="190" t="s">
        <v>1532</v>
      </c>
      <c r="E225" s="165">
        <v>270000</v>
      </c>
      <c r="F225" s="166">
        <v>0</v>
      </c>
      <c r="G225" s="167">
        <v>0</v>
      </c>
      <c r="H225" s="165">
        <f t="shared" si="9"/>
        <v>270000</v>
      </c>
      <c r="I225" s="166"/>
      <c r="J225" s="189"/>
    </row>
    <row r="226" spans="1:10" ht="18.75" customHeight="1">
      <c r="A226" s="206">
        <v>26</v>
      </c>
      <c r="B226" s="187" t="s">
        <v>2018</v>
      </c>
      <c r="C226" s="190">
        <v>1960</v>
      </c>
      <c r="D226" s="190" t="s">
        <v>1844</v>
      </c>
      <c r="E226" s="165">
        <v>270000</v>
      </c>
      <c r="F226" s="166">
        <v>0</v>
      </c>
      <c r="G226" s="167">
        <v>0</v>
      </c>
      <c r="H226" s="165">
        <f t="shared" si="9"/>
        <v>270000</v>
      </c>
      <c r="I226" s="166"/>
      <c r="J226" s="189"/>
    </row>
    <row r="227" spans="1:10" ht="18.75" customHeight="1">
      <c r="A227" s="206">
        <v>27</v>
      </c>
      <c r="B227" s="187" t="s">
        <v>2019</v>
      </c>
      <c r="C227" s="190">
        <v>1949</v>
      </c>
      <c r="D227" s="190" t="s">
        <v>1558</v>
      </c>
      <c r="E227" s="165">
        <v>270000</v>
      </c>
      <c r="F227" s="166">
        <v>0</v>
      </c>
      <c r="G227" s="167">
        <v>0</v>
      </c>
      <c r="H227" s="165">
        <f t="shared" si="9"/>
        <v>270000</v>
      </c>
      <c r="I227" s="166"/>
      <c r="J227" s="189"/>
    </row>
    <row r="228" spans="1:10" ht="18.75" customHeight="1">
      <c r="A228" s="206">
        <v>28</v>
      </c>
      <c r="B228" s="187" t="s">
        <v>2020</v>
      </c>
      <c r="C228" s="190">
        <v>1934</v>
      </c>
      <c r="D228" s="190" t="s">
        <v>1532</v>
      </c>
      <c r="E228" s="165">
        <v>270000</v>
      </c>
      <c r="F228" s="166">
        <v>0</v>
      </c>
      <c r="G228" s="167">
        <v>0</v>
      </c>
      <c r="H228" s="165">
        <f t="shared" si="9"/>
        <v>270000</v>
      </c>
      <c r="I228" s="166"/>
      <c r="J228" s="189"/>
    </row>
    <row r="229" spans="1:10" ht="18.75" customHeight="1">
      <c r="A229" s="206">
        <v>29</v>
      </c>
      <c r="B229" s="187" t="s">
        <v>2021</v>
      </c>
      <c r="C229" s="190">
        <v>1941</v>
      </c>
      <c r="D229" s="190" t="s">
        <v>1591</v>
      </c>
      <c r="E229" s="165">
        <v>270000</v>
      </c>
      <c r="F229" s="166">
        <v>0</v>
      </c>
      <c r="G229" s="167">
        <v>0</v>
      </c>
      <c r="H229" s="165">
        <f t="shared" si="9"/>
        <v>270000</v>
      </c>
      <c r="I229" s="166"/>
      <c r="J229" s="189"/>
    </row>
    <row r="230" spans="1:10" ht="18.75" customHeight="1">
      <c r="A230" s="206">
        <v>30</v>
      </c>
      <c r="B230" s="966" t="s">
        <v>1965</v>
      </c>
      <c r="C230" s="346">
        <v>1978</v>
      </c>
      <c r="D230" s="190" t="s">
        <v>1558</v>
      </c>
      <c r="E230" s="165">
        <v>270000</v>
      </c>
      <c r="F230" s="166"/>
      <c r="G230" s="967"/>
      <c r="H230" s="165">
        <f t="shared" si="9"/>
        <v>270000</v>
      </c>
      <c r="I230" s="166"/>
      <c r="J230" s="189"/>
    </row>
    <row r="231" spans="1:10" ht="18.75" customHeight="1">
      <c r="A231" s="206">
        <v>31</v>
      </c>
      <c r="B231" s="839" t="s">
        <v>1737</v>
      </c>
      <c r="C231" s="840">
        <v>1944</v>
      </c>
      <c r="D231" s="838" t="s">
        <v>1738</v>
      </c>
      <c r="E231" s="785">
        <v>270000</v>
      </c>
      <c r="F231" s="786"/>
      <c r="G231" s="787"/>
      <c r="H231" s="785">
        <f t="shared" si="9"/>
        <v>270000</v>
      </c>
      <c r="I231" s="786"/>
      <c r="J231" s="1010"/>
    </row>
    <row r="232" spans="1:10" ht="18.75" customHeight="1">
      <c r="A232" s="1243" t="s">
        <v>2479</v>
      </c>
      <c r="B232" s="1244"/>
      <c r="C232" s="1244"/>
      <c r="D232" s="1245"/>
      <c r="E232" s="204">
        <f>SUM(E201:E231)</f>
        <v>8370000</v>
      </c>
      <c r="F232" s="204">
        <f>SUM(F222:F231)</f>
        <v>0</v>
      </c>
      <c r="G232" s="193"/>
      <c r="H232" s="204">
        <f>G232+E232</f>
        <v>8370000</v>
      </c>
      <c r="I232" s="166"/>
      <c r="J232" s="189"/>
    </row>
    <row r="233" spans="1:11" ht="18.75" customHeight="1">
      <c r="A233" s="190"/>
      <c r="B233" s="1246" t="s">
        <v>416</v>
      </c>
      <c r="C233" s="1247"/>
      <c r="D233" s="1248"/>
      <c r="E233" s="190"/>
      <c r="F233" s="190"/>
      <c r="G233" s="190"/>
      <c r="H233" s="190"/>
      <c r="I233" s="541"/>
      <c r="J233" s="541"/>
      <c r="K233" s="376"/>
    </row>
    <row r="234" spans="1:11" ht="18.75" customHeight="1">
      <c r="A234" s="187">
        <v>1</v>
      </c>
      <c r="B234" s="1249"/>
      <c r="C234" s="1250"/>
      <c r="D234" s="1251"/>
      <c r="E234" s="165"/>
      <c r="F234" s="165"/>
      <c r="G234" s="165"/>
      <c r="H234" s="165"/>
      <c r="I234" s="541"/>
      <c r="J234" s="541"/>
      <c r="K234" s="376"/>
    </row>
    <row r="235" spans="1:15" ht="18.75" customHeight="1">
      <c r="A235" s="187" t="s">
        <v>2479</v>
      </c>
      <c r="B235" s="187"/>
      <c r="C235" s="187"/>
      <c r="D235" s="187"/>
      <c r="E235" s="788"/>
      <c r="F235" s="186"/>
      <c r="G235" s="216"/>
      <c r="H235" s="216"/>
      <c r="I235" s="205"/>
      <c r="J235" s="189"/>
      <c r="L235" s="187"/>
      <c r="M235" s="187"/>
      <c r="N235" s="187"/>
      <c r="O235" s="190"/>
    </row>
    <row r="236" spans="1:10" ht="18.75" customHeight="1">
      <c r="A236" s="1243" t="s">
        <v>1040</v>
      </c>
      <c r="B236" s="1244"/>
      <c r="C236" s="1245"/>
      <c r="D236" s="163"/>
      <c r="E236" s="204">
        <f>E232+E199+E196+E192+E181+E175++E165+E144+E132+E118+E75+E13+E235</f>
        <v>76275000</v>
      </c>
      <c r="F236" s="204"/>
      <c r="G236" s="951">
        <f>G235+G232+G199+G192+G181+G175+G165+G144+G132+G118+G75+G13</f>
        <v>0</v>
      </c>
      <c r="H236" s="529">
        <f>H232+H199+H196+H192+H181+H175+H165+H144+H132+H118+H75+H13+H235</f>
        <v>76275000</v>
      </c>
      <c r="I236" s="205"/>
      <c r="J236" s="189"/>
    </row>
    <row r="237" spans="1:10" ht="18.75" customHeight="1">
      <c r="A237" s="1282" t="s">
        <v>2165</v>
      </c>
      <c r="B237" s="1282"/>
      <c r="C237" s="1282"/>
      <c r="D237" s="1282"/>
      <c r="E237" s="1282"/>
      <c r="F237" s="1282"/>
      <c r="G237" s="1282"/>
      <c r="H237" s="1282"/>
      <c r="I237" s="1282"/>
      <c r="J237" s="1282"/>
    </row>
    <row r="238" spans="1:10" ht="18.75" customHeight="1">
      <c r="A238" s="542"/>
      <c r="B238" s="404"/>
      <c r="C238" s="543"/>
      <c r="D238" s="1282" t="s">
        <v>443</v>
      </c>
      <c r="E238" s="1282"/>
      <c r="F238" s="1282"/>
      <c r="G238" s="1282"/>
      <c r="H238" s="1282"/>
      <c r="I238" s="1282"/>
      <c r="J238" s="1282"/>
    </row>
    <row r="239" spans="1:11" ht="18.75" customHeight="1">
      <c r="A239" s="542"/>
      <c r="B239" s="217" t="s">
        <v>1599</v>
      </c>
      <c r="C239" s="218"/>
      <c r="D239" s="219" t="s">
        <v>2543</v>
      </c>
      <c r="E239" s="1283" t="s">
        <v>474</v>
      </c>
      <c r="F239" s="1283"/>
      <c r="G239" s="1283"/>
      <c r="H239" s="1283"/>
      <c r="I239" s="1283"/>
      <c r="J239" s="544"/>
      <c r="K239" s="545"/>
    </row>
    <row r="240" spans="1:11" ht="18.75" customHeight="1">
      <c r="A240" s="542"/>
      <c r="B240" s="546"/>
      <c r="C240" s="543"/>
      <c r="D240" s="381"/>
      <c r="E240" s="546"/>
      <c r="F240" s="546"/>
      <c r="G240" s="546"/>
      <c r="H240" s="546"/>
      <c r="I240" s="546"/>
      <c r="J240" s="546"/>
      <c r="K240" s="545"/>
    </row>
    <row r="241" spans="1:11" ht="18.75" customHeight="1">
      <c r="A241" s="542"/>
      <c r="B241" s="546"/>
      <c r="C241" s="543"/>
      <c r="D241" s="381"/>
      <c r="E241" s="546"/>
      <c r="F241" s="546"/>
      <c r="G241" s="546"/>
      <c r="H241" s="546"/>
      <c r="I241" s="546"/>
      <c r="J241" s="546"/>
      <c r="K241" s="545"/>
    </row>
    <row r="242" spans="1:11" ht="18.75" customHeight="1">
      <c r="A242" s="542"/>
      <c r="B242" s="546"/>
      <c r="C242" s="543"/>
      <c r="D242" s="381"/>
      <c r="E242" s="546"/>
      <c r="F242" s="546"/>
      <c r="G242" s="546"/>
      <c r="H242" s="546"/>
      <c r="I242" s="546"/>
      <c r="J242" s="546"/>
      <c r="K242" s="545"/>
    </row>
    <row r="243" spans="1:10" ht="18.75" customHeight="1">
      <c r="A243" s="542"/>
      <c r="B243" s="547"/>
      <c r="C243" s="547"/>
      <c r="D243" s="547"/>
      <c r="E243" s="547"/>
      <c r="F243" s="547"/>
      <c r="G243" s="548"/>
      <c r="H243" s="548"/>
      <c r="I243" s="547"/>
      <c r="J243" s="547"/>
    </row>
    <row r="244" spans="1:10" ht="18.75" customHeight="1">
      <c r="A244" s="549"/>
      <c r="B244" s="550" t="s">
        <v>1882</v>
      </c>
      <c r="C244" s="1284" t="s">
        <v>750</v>
      </c>
      <c r="D244" s="1284"/>
      <c r="E244" s="1284"/>
      <c r="F244" s="551"/>
      <c r="G244" s="548"/>
      <c r="H244" s="548"/>
      <c r="I244" s="547"/>
      <c r="J244" s="547"/>
    </row>
    <row r="245" spans="1:10" ht="18.75" customHeight="1">
      <c r="A245" s="542"/>
      <c r="B245" s="547"/>
      <c r="C245" s="547"/>
      <c r="D245" s="547"/>
      <c r="E245" s="547"/>
      <c r="F245" s="547"/>
      <c r="G245" s="548"/>
      <c r="H245" s="548"/>
      <c r="I245" s="547"/>
      <c r="J245" s="547"/>
    </row>
    <row r="246" spans="1:10" ht="18.75" customHeight="1">
      <c r="A246" s="542"/>
      <c r="B246" s="220"/>
      <c r="C246" s="1285"/>
      <c r="D246" s="1285"/>
      <c r="E246" s="1285"/>
      <c r="F246" s="1286"/>
      <c r="G246" s="1286"/>
      <c r="H246" s="1286"/>
      <c r="I246" s="547"/>
      <c r="J246" s="547"/>
    </row>
    <row r="247" spans="1:10" ht="18.75" customHeight="1">
      <c r="A247" s="542"/>
      <c r="B247" s="1287" t="s">
        <v>415</v>
      </c>
      <c r="C247" s="1287"/>
      <c r="D247" s="1287"/>
      <c r="E247" s="1287"/>
      <c r="F247" s="1287"/>
      <c r="G247" s="1287"/>
      <c r="H247" s="1287"/>
      <c r="I247" s="547"/>
      <c r="J247" s="547"/>
    </row>
    <row r="248" spans="1:10" ht="18.75" customHeight="1">
      <c r="A248" s="542"/>
      <c r="B248" s="222" t="s">
        <v>414</v>
      </c>
      <c r="C248" s="1287" t="s">
        <v>437</v>
      </c>
      <c r="D248" s="1287"/>
      <c r="E248" s="1287"/>
      <c r="F248" s="1287"/>
      <c r="G248" s="1287"/>
      <c r="H248" s="1287"/>
      <c r="I248" s="223"/>
      <c r="J248" s="221"/>
    </row>
    <row r="249" spans="1:10" ht="18.75" customHeight="1">
      <c r="A249" s="542"/>
      <c r="B249" s="547"/>
      <c r="C249" s="547"/>
      <c r="D249" s="547"/>
      <c r="E249" s="547"/>
      <c r="F249" s="547"/>
      <c r="G249" s="548"/>
      <c r="H249" s="548"/>
      <c r="I249" s="547"/>
      <c r="J249" s="547"/>
    </row>
    <row r="250" ht="18.75" customHeight="1">
      <c r="F250" s="201"/>
    </row>
    <row r="251" ht="18.75" customHeight="1">
      <c r="F251" s="201"/>
    </row>
    <row r="253" spans="8:10" ht="18.75" customHeight="1">
      <c r="H253" s="224"/>
      <c r="I253" s="224"/>
      <c r="J253" s="224"/>
    </row>
  </sheetData>
  <mergeCells count="45">
    <mergeCell ref="C246:E246"/>
    <mergeCell ref="F246:H246"/>
    <mergeCell ref="B247:H247"/>
    <mergeCell ref="C248:H248"/>
    <mergeCell ref="A237:J237"/>
    <mergeCell ref="D238:J238"/>
    <mergeCell ref="E239:I239"/>
    <mergeCell ref="C244:E244"/>
    <mergeCell ref="A192:D192"/>
    <mergeCell ref="A193:J193"/>
    <mergeCell ref="A200:J200"/>
    <mergeCell ref="A199:D199"/>
    <mergeCell ref="A166:J166"/>
    <mergeCell ref="A176:J176"/>
    <mergeCell ref="A181:D181"/>
    <mergeCell ref="A182:J182"/>
    <mergeCell ref="A120:J120"/>
    <mergeCell ref="B132:D132"/>
    <mergeCell ref="A145:J145"/>
    <mergeCell ref="A165:D165"/>
    <mergeCell ref="E6:E7"/>
    <mergeCell ref="A1:B1"/>
    <mergeCell ref="A2:B2"/>
    <mergeCell ref="D4:F4"/>
    <mergeCell ref="A5:J5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A14:J14"/>
    <mergeCell ref="A236:C236"/>
    <mergeCell ref="A232:D232"/>
    <mergeCell ref="B233:D233"/>
    <mergeCell ref="B234:D234"/>
    <mergeCell ref="A75:D75"/>
    <mergeCell ref="A76:J76"/>
    <mergeCell ref="A118:D118"/>
    <mergeCell ref="A133:D133"/>
    <mergeCell ref="E133:J133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2"/>
  <sheetViews>
    <sheetView workbookViewId="0" topLeftCell="A1">
      <selection activeCell="F334" sqref="F334:J334"/>
    </sheetView>
  </sheetViews>
  <sheetFormatPr defaultColWidth="9.00390625" defaultRowHeight="19.5" customHeight="1"/>
  <cols>
    <col min="1" max="1" width="4.75390625" style="425" customWidth="1"/>
    <col min="2" max="2" width="17.875" style="496" customWidth="1"/>
    <col min="3" max="3" width="6.00390625" style="425" customWidth="1"/>
    <col min="4" max="4" width="9.75390625" style="425" customWidth="1"/>
    <col min="5" max="5" width="11.375" style="497" customWidth="1"/>
    <col min="6" max="6" width="4.75390625" style="425" customWidth="1"/>
    <col min="7" max="7" width="8.625" style="497" customWidth="1"/>
    <col min="8" max="8" width="11.25390625" style="497" customWidth="1"/>
    <col min="9" max="9" width="7.50390625" style="425" customWidth="1"/>
    <col min="10" max="10" width="9.875" style="497" customWidth="1"/>
    <col min="11" max="11" width="6.625" style="425" customWidth="1"/>
    <col min="12" max="12" width="21.50390625" style="425" customWidth="1"/>
    <col min="13" max="16384" width="9.00390625" style="425" customWidth="1"/>
  </cols>
  <sheetData>
    <row r="1" spans="1:10" ht="19.5" customHeight="1">
      <c r="A1" s="424" t="s">
        <v>2022</v>
      </c>
      <c r="B1" s="424"/>
      <c r="C1" s="347"/>
      <c r="D1" s="347"/>
      <c r="E1" s="348"/>
      <c r="F1" s="349"/>
      <c r="G1" s="348"/>
      <c r="H1" s="350"/>
      <c r="I1" s="351"/>
      <c r="J1" s="877"/>
    </row>
    <row r="2" spans="1:10" ht="19.5" customHeight="1">
      <c r="A2" s="1311" t="s">
        <v>475</v>
      </c>
      <c r="B2" s="1311"/>
      <c r="C2" s="347"/>
      <c r="D2" s="347"/>
      <c r="E2" s="348"/>
      <c r="F2" s="349"/>
      <c r="G2" s="348"/>
      <c r="H2" s="350"/>
      <c r="I2" s="351"/>
      <c r="J2" s="877"/>
    </row>
    <row r="3" spans="1:10" ht="19.5" customHeight="1">
      <c r="A3" s="349"/>
      <c r="B3" s="1314" t="s">
        <v>466</v>
      </c>
      <c r="C3" s="1314"/>
      <c r="D3" s="1314"/>
      <c r="E3" s="1314"/>
      <c r="F3" s="1314"/>
      <c r="G3" s="1314"/>
      <c r="H3" s="1314"/>
      <c r="I3" s="1314"/>
      <c r="J3" s="1314"/>
    </row>
    <row r="4" spans="1:10" ht="19.5" customHeight="1">
      <c r="A4" s="353"/>
      <c r="B4" s="354"/>
      <c r="C4" s="352"/>
      <c r="D4" s="1312" t="s">
        <v>445</v>
      </c>
      <c r="E4" s="1312"/>
      <c r="F4" s="1312"/>
      <c r="G4" s="1312"/>
      <c r="H4" s="355"/>
      <c r="I4" s="356"/>
      <c r="J4" s="878"/>
    </row>
    <row r="5" spans="1:10" ht="19.5" customHeight="1">
      <c r="A5" s="1313" t="s">
        <v>2227</v>
      </c>
      <c r="B5" s="1313"/>
      <c r="C5" s="1313"/>
      <c r="D5" s="1313"/>
      <c r="E5" s="1313"/>
      <c r="F5" s="1313"/>
      <c r="G5" s="1313"/>
      <c r="H5" s="1313"/>
      <c r="I5" s="1313"/>
      <c r="J5" s="1313"/>
    </row>
    <row r="6" spans="1:12" ht="19.5" customHeight="1">
      <c r="A6" s="1301" t="s">
        <v>1035</v>
      </c>
      <c r="B6" s="1303" t="s">
        <v>1036</v>
      </c>
      <c r="C6" s="1305" t="s">
        <v>1043</v>
      </c>
      <c r="D6" s="1305" t="s">
        <v>2023</v>
      </c>
      <c r="E6" s="1309" t="s">
        <v>1037</v>
      </c>
      <c r="F6" s="1307" t="s">
        <v>1038</v>
      </c>
      <c r="G6" s="1308"/>
      <c r="H6" s="1305" t="s">
        <v>1042</v>
      </c>
      <c r="I6" s="1301" t="s">
        <v>1041</v>
      </c>
      <c r="J6" s="1305" t="s">
        <v>1369</v>
      </c>
      <c r="L6" s="425" t="s">
        <v>1117</v>
      </c>
    </row>
    <row r="7" spans="1:10" ht="30.75" customHeight="1">
      <c r="A7" s="1302"/>
      <c r="B7" s="1304"/>
      <c r="C7" s="1306"/>
      <c r="D7" s="1306"/>
      <c r="E7" s="1310"/>
      <c r="F7" s="427" t="s">
        <v>1142</v>
      </c>
      <c r="G7" s="428" t="s">
        <v>1039</v>
      </c>
      <c r="H7" s="1306"/>
      <c r="I7" s="1302"/>
      <c r="J7" s="1306"/>
    </row>
    <row r="8" spans="1:10" ht="19.5" customHeight="1">
      <c r="A8" s="429">
        <v>1</v>
      </c>
      <c r="B8" s="1295" t="s">
        <v>861</v>
      </c>
      <c r="C8" s="1296"/>
      <c r="D8" s="1296"/>
      <c r="E8" s="1296"/>
      <c r="F8" s="1296"/>
      <c r="G8" s="430"/>
      <c r="H8" s="430"/>
      <c r="I8" s="431"/>
      <c r="J8" s="879"/>
    </row>
    <row r="9" spans="1:10" ht="19.5" customHeight="1">
      <c r="A9" s="432">
        <v>1</v>
      </c>
      <c r="B9" s="433" t="s">
        <v>2024</v>
      </c>
      <c r="C9" s="434">
        <v>1957</v>
      </c>
      <c r="D9" s="433" t="s">
        <v>2025</v>
      </c>
      <c r="E9" s="435">
        <v>270000</v>
      </c>
      <c r="F9" s="436"/>
      <c r="G9" s="435"/>
      <c r="H9" s="435">
        <v>270000</v>
      </c>
      <c r="I9" s="437"/>
      <c r="J9" s="449"/>
    </row>
    <row r="10" spans="1:10" ht="19.5" customHeight="1">
      <c r="A10" s="432">
        <v>2</v>
      </c>
      <c r="B10" s="433" t="s">
        <v>2030</v>
      </c>
      <c r="C10" s="434">
        <v>1969</v>
      </c>
      <c r="D10" s="433" t="s">
        <v>2025</v>
      </c>
      <c r="E10" s="435">
        <v>270000</v>
      </c>
      <c r="F10" s="436"/>
      <c r="G10" s="435"/>
      <c r="H10" s="435">
        <v>270000</v>
      </c>
      <c r="I10" s="437"/>
      <c r="J10" s="449"/>
    </row>
    <row r="11" spans="1:10" ht="19.5" customHeight="1">
      <c r="A11" s="432">
        <v>3</v>
      </c>
      <c r="B11" s="433" t="s">
        <v>407</v>
      </c>
      <c r="C11" s="434">
        <v>1967</v>
      </c>
      <c r="D11" s="433" t="s">
        <v>2031</v>
      </c>
      <c r="E11" s="435">
        <v>270000</v>
      </c>
      <c r="F11" s="436"/>
      <c r="G11" s="435"/>
      <c r="H11" s="435">
        <v>270000</v>
      </c>
      <c r="I11" s="437"/>
      <c r="J11" s="449"/>
    </row>
    <row r="12" spans="1:10" ht="19.5" customHeight="1">
      <c r="A12" s="432">
        <v>4</v>
      </c>
      <c r="B12" s="438" t="s">
        <v>863</v>
      </c>
      <c r="C12" s="434">
        <v>1976</v>
      </c>
      <c r="D12" s="433" t="s">
        <v>2025</v>
      </c>
      <c r="E12" s="435">
        <v>270000</v>
      </c>
      <c r="F12" s="436"/>
      <c r="G12" s="435"/>
      <c r="H12" s="435">
        <f>SUM(E12:G12)</f>
        <v>270000</v>
      </c>
      <c r="I12" s="437"/>
      <c r="J12" s="449"/>
    </row>
    <row r="13" spans="1:10" ht="19.5" customHeight="1">
      <c r="A13" s="432">
        <v>5</v>
      </c>
      <c r="B13" s="438" t="s">
        <v>864</v>
      </c>
      <c r="C13" s="434">
        <v>1993</v>
      </c>
      <c r="D13" s="433" t="s">
        <v>2025</v>
      </c>
      <c r="E13" s="435">
        <v>270000</v>
      </c>
      <c r="F13" s="436"/>
      <c r="G13" s="435"/>
      <c r="H13" s="435">
        <f>SUM(E13:G13)</f>
        <v>270000</v>
      </c>
      <c r="I13" s="437"/>
      <c r="J13" s="449"/>
    </row>
    <row r="14" spans="1:10" ht="19.5" customHeight="1">
      <c r="A14" s="432">
        <v>6</v>
      </c>
      <c r="B14" s="438" t="s">
        <v>865</v>
      </c>
      <c r="C14" s="434">
        <v>1965</v>
      </c>
      <c r="D14" s="433" t="s">
        <v>2025</v>
      </c>
      <c r="E14" s="435">
        <v>270000</v>
      </c>
      <c r="F14" s="436"/>
      <c r="G14" s="435"/>
      <c r="H14" s="435">
        <f>SUM(E14:G14)</f>
        <v>270000</v>
      </c>
      <c r="I14" s="437"/>
      <c r="J14" s="449"/>
    </row>
    <row r="15" spans="1:10" ht="19.5" customHeight="1">
      <c r="A15" s="432">
        <v>7</v>
      </c>
      <c r="B15" s="438" t="s">
        <v>866</v>
      </c>
      <c r="C15" s="434">
        <v>1963</v>
      </c>
      <c r="D15" s="433" t="s">
        <v>2032</v>
      </c>
      <c r="E15" s="435">
        <v>270000</v>
      </c>
      <c r="F15" s="436"/>
      <c r="G15" s="435"/>
      <c r="H15" s="435">
        <f>SUM(E15:G15)</f>
        <v>270000</v>
      </c>
      <c r="I15" s="437"/>
      <c r="J15" s="449"/>
    </row>
    <row r="16" spans="1:10" ht="19.5" customHeight="1">
      <c r="A16" s="439">
        <v>8</v>
      </c>
      <c r="B16" s="438" t="s">
        <v>2220</v>
      </c>
      <c r="C16" s="434">
        <v>1967</v>
      </c>
      <c r="D16" s="433" t="s">
        <v>2044</v>
      </c>
      <c r="E16" s="435">
        <v>270000</v>
      </c>
      <c r="F16" s="436"/>
      <c r="G16" s="435"/>
      <c r="H16" s="435">
        <f>SUM(E16:G16)</f>
        <v>270000</v>
      </c>
      <c r="I16" s="437"/>
      <c r="J16" s="449"/>
    </row>
    <row r="17" spans="1:10" ht="19.5" customHeight="1">
      <c r="A17" s="432">
        <v>9</v>
      </c>
      <c r="B17" s="438" t="s">
        <v>1056</v>
      </c>
      <c r="C17" s="434">
        <v>1980</v>
      </c>
      <c r="D17" s="433" t="s">
        <v>2047</v>
      </c>
      <c r="E17" s="435">
        <v>270000</v>
      </c>
      <c r="F17" s="436"/>
      <c r="G17" s="435"/>
      <c r="H17" s="435">
        <f>E17+G17</f>
        <v>270000</v>
      </c>
      <c r="I17" s="437"/>
      <c r="J17" s="449"/>
    </row>
    <row r="18" spans="1:10" ht="19.5" customHeight="1">
      <c r="A18" s="439">
        <v>10</v>
      </c>
      <c r="B18" s="433" t="s">
        <v>2033</v>
      </c>
      <c r="C18" s="434">
        <v>1971</v>
      </c>
      <c r="D18" s="433" t="s">
        <v>2032</v>
      </c>
      <c r="E18" s="435">
        <v>270000</v>
      </c>
      <c r="F18" s="436"/>
      <c r="G18" s="435"/>
      <c r="H18" s="435">
        <f>E18+G18</f>
        <v>270000</v>
      </c>
      <c r="I18" s="437"/>
      <c r="J18" s="449"/>
    </row>
    <row r="19" spans="1:10" ht="19.5" customHeight="1">
      <c r="A19" s="968">
        <v>11</v>
      </c>
      <c r="B19" s="433" t="s">
        <v>408</v>
      </c>
      <c r="C19" s="434">
        <v>1965</v>
      </c>
      <c r="D19" s="433" t="s">
        <v>2032</v>
      </c>
      <c r="E19" s="435">
        <v>270000</v>
      </c>
      <c r="F19" s="436"/>
      <c r="G19" s="435"/>
      <c r="H19" s="435">
        <f>E19+G19</f>
        <v>270000</v>
      </c>
      <c r="I19" s="437"/>
      <c r="J19" s="969"/>
    </row>
    <row r="20" spans="1:11" ht="19.5" customHeight="1">
      <c r="A20" s="425">
        <v>12</v>
      </c>
      <c r="B20" s="496" t="s">
        <v>980</v>
      </c>
      <c r="C20" s="425">
        <v>1992</v>
      </c>
      <c r="D20" s="425" t="s">
        <v>1966</v>
      </c>
      <c r="E20" s="435">
        <v>270000</v>
      </c>
      <c r="F20" s="436"/>
      <c r="G20" s="435"/>
      <c r="H20" s="435">
        <f>E20+G20</f>
        <v>270000</v>
      </c>
      <c r="I20" s="437"/>
      <c r="J20" s="425"/>
      <c r="K20" s="449"/>
    </row>
    <row r="21" spans="1:10" ht="19.5" customHeight="1">
      <c r="A21" s="440"/>
      <c r="B21" s="1292" t="s">
        <v>2479</v>
      </c>
      <c r="C21" s="1293"/>
      <c r="D21" s="1294"/>
      <c r="E21" s="441">
        <f>SUM(E9:E20)</f>
        <v>3240000</v>
      </c>
      <c r="F21" s="442"/>
      <c r="G21" s="441"/>
      <c r="H21" s="441">
        <f>SUM(E21:G21)</f>
        <v>3240000</v>
      </c>
      <c r="I21" s="443"/>
      <c r="J21" s="428"/>
    </row>
    <row r="22" spans="1:10" ht="19.5" customHeight="1">
      <c r="A22" s="429">
        <v>2</v>
      </c>
      <c r="B22" s="1295" t="s">
        <v>862</v>
      </c>
      <c r="C22" s="1296"/>
      <c r="D22" s="1296"/>
      <c r="E22" s="1296"/>
      <c r="F22" s="1296"/>
      <c r="G22" s="430"/>
      <c r="H22" s="430"/>
      <c r="I22" s="431"/>
      <c r="J22" s="879"/>
    </row>
    <row r="23" spans="1:10" ht="19.5" customHeight="1">
      <c r="A23" s="432">
        <v>1</v>
      </c>
      <c r="B23" s="433" t="s">
        <v>2034</v>
      </c>
      <c r="C23" s="434">
        <v>1959</v>
      </c>
      <c r="D23" s="433" t="s">
        <v>2032</v>
      </c>
      <c r="E23" s="435">
        <v>540000</v>
      </c>
      <c r="F23" s="436"/>
      <c r="G23" s="444"/>
      <c r="H23" s="435">
        <v>540000</v>
      </c>
      <c r="I23" s="437"/>
      <c r="J23" s="449"/>
    </row>
    <row r="24" spans="1:10" ht="19.5" customHeight="1">
      <c r="A24" s="432">
        <v>2</v>
      </c>
      <c r="B24" s="445" t="s">
        <v>2036</v>
      </c>
      <c r="C24" s="434">
        <v>1983</v>
      </c>
      <c r="D24" s="445" t="s">
        <v>2037</v>
      </c>
      <c r="E24" s="435">
        <v>540000</v>
      </c>
      <c r="F24" s="436"/>
      <c r="G24" s="444"/>
      <c r="H24" s="435">
        <v>540000</v>
      </c>
      <c r="I24" s="437"/>
      <c r="J24" s="449"/>
    </row>
    <row r="25" spans="1:10" ht="19.5" customHeight="1">
      <c r="A25" s="432">
        <v>3</v>
      </c>
      <c r="B25" s="433" t="s">
        <v>409</v>
      </c>
      <c r="C25" s="434">
        <v>1969</v>
      </c>
      <c r="D25" s="433" t="s">
        <v>2038</v>
      </c>
      <c r="E25" s="435">
        <v>540000</v>
      </c>
      <c r="F25" s="436"/>
      <c r="G25" s="444"/>
      <c r="H25" s="435">
        <v>540000</v>
      </c>
      <c r="I25" s="437"/>
      <c r="J25" s="449"/>
    </row>
    <row r="26" spans="1:10" ht="19.5" customHeight="1">
      <c r="A26" s="432">
        <v>4</v>
      </c>
      <c r="B26" s="433" t="s">
        <v>161</v>
      </c>
      <c r="C26" s="434">
        <v>1990</v>
      </c>
      <c r="D26" s="433" t="s">
        <v>162</v>
      </c>
      <c r="E26" s="435">
        <v>540000</v>
      </c>
      <c r="F26" s="436"/>
      <c r="G26" s="444"/>
      <c r="H26" s="435">
        <f>SUM(E26:G26)</f>
        <v>540000</v>
      </c>
      <c r="I26" s="437"/>
      <c r="J26" s="449"/>
    </row>
    <row r="27" spans="1:10" ht="19.5" customHeight="1">
      <c r="A27" s="446"/>
      <c r="B27" s="1292" t="s">
        <v>2479</v>
      </c>
      <c r="C27" s="1293"/>
      <c r="D27" s="1294"/>
      <c r="E27" s="441">
        <f>SUM(E23:E26)</f>
        <v>2160000</v>
      </c>
      <c r="F27" s="442"/>
      <c r="G27" s="441"/>
      <c r="H27" s="441">
        <f>SUM(H23:H26)</f>
        <v>2160000</v>
      </c>
      <c r="I27" s="443"/>
      <c r="J27" s="428"/>
    </row>
    <row r="28" spans="1:10" ht="19.5" customHeight="1">
      <c r="A28" s="429">
        <v>3</v>
      </c>
      <c r="B28" s="447" t="s">
        <v>423</v>
      </c>
      <c r="C28" s="431"/>
      <c r="D28" s="448"/>
      <c r="E28" s="430"/>
      <c r="F28" s="431"/>
      <c r="G28" s="430"/>
      <c r="H28" s="430"/>
      <c r="I28" s="431"/>
      <c r="J28" s="879"/>
    </row>
    <row r="29" spans="1:10" ht="19.5" customHeight="1">
      <c r="A29" s="432">
        <v>1</v>
      </c>
      <c r="B29" s="433" t="s">
        <v>2039</v>
      </c>
      <c r="C29" s="437">
        <v>1936</v>
      </c>
      <c r="D29" s="433" t="s">
        <v>2032</v>
      </c>
      <c r="E29" s="435">
        <v>405000</v>
      </c>
      <c r="F29" s="437"/>
      <c r="G29" s="449"/>
      <c r="H29" s="435">
        <v>405000</v>
      </c>
      <c r="I29" s="437"/>
      <c r="J29" s="449"/>
    </row>
    <row r="30" spans="1:10" ht="19.5" customHeight="1">
      <c r="A30" s="432">
        <v>2</v>
      </c>
      <c r="B30" s="433" t="s">
        <v>2040</v>
      </c>
      <c r="C30" s="437">
        <v>1939</v>
      </c>
      <c r="D30" s="433" t="s">
        <v>2032</v>
      </c>
      <c r="E30" s="435">
        <v>405000</v>
      </c>
      <c r="F30" s="437"/>
      <c r="G30" s="449"/>
      <c r="H30" s="435">
        <v>405000</v>
      </c>
      <c r="I30" s="437"/>
      <c r="J30" s="449"/>
    </row>
    <row r="31" spans="1:10" ht="19.5" customHeight="1">
      <c r="A31" s="432">
        <v>3</v>
      </c>
      <c r="B31" s="433" t="s">
        <v>2041</v>
      </c>
      <c r="C31" s="437">
        <v>1942</v>
      </c>
      <c r="D31" s="433" t="s">
        <v>2032</v>
      </c>
      <c r="E31" s="435">
        <v>405000</v>
      </c>
      <c r="F31" s="437"/>
      <c r="G31" s="449"/>
      <c r="H31" s="435">
        <v>405000</v>
      </c>
      <c r="I31" s="437"/>
      <c r="J31" s="449"/>
    </row>
    <row r="32" spans="1:10" ht="19.5" customHeight="1">
      <c r="A32" s="432">
        <v>4</v>
      </c>
      <c r="B32" s="433" t="s">
        <v>2043</v>
      </c>
      <c r="C32" s="437">
        <v>1950</v>
      </c>
      <c r="D32" s="433" t="s">
        <v>2044</v>
      </c>
      <c r="E32" s="435">
        <v>405000</v>
      </c>
      <c r="F32" s="437"/>
      <c r="G32" s="449"/>
      <c r="H32" s="435">
        <v>405000</v>
      </c>
      <c r="I32" s="437"/>
      <c r="J32" s="449"/>
    </row>
    <row r="33" spans="1:10" ht="19.5" customHeight="1">
      <c r="A33" s="432">
        <v>5</v>
      </c>
      <c r="B33" s="433" t="s">
        <v>2045</v>
      </c>
      <c r="C33" s="437">
        <v>1940</v>
      </c>
      <c r="D33" s="433" t="s">
        <v>2038</v>
      </c>
      <c r="E33" s="435">
        <v>405000</v>
      </c>
      <c r="F33" s="437"/>
      <c r="G33" s="449"/>
      <c r="H33" s="435">
        <v>405000</v>
      </c>
      <c r="I33" s="437"/>
      <c r="J33" s="449"/>
    </row>
    <row r="34" spans="1:10" ht="19.5" customHeight="1">
      <c r="A34" s="432">
        <v>6</v>
      </c>
      <c r="B34" s="433" t="s">
        <v>1939</v>
      </c>
      <c r="C34" s="437">
        <v>1956</v>
      </c>
      <c r="D34" s="433" t="s">
        <v>2025</v>
      </c>
      <c r="E34" s="435">
        <v>405000</v>
      </c>
      <c r="F34" s="437"/>
      <c r="G34" s="444"/>
      <c r="H34" s="435">
        <f>SUM(E34:G34)</f>
        <v>405000</v>
      </c>
      <c r="I34" s="437"/>
      <c r="J34" s="449"/>
    </row>
    <row r="35" spans="1:10" ht="19.5" customHeight="1">
      <c r="A35" s="432">
        <v>7</v>
      </c>
      <c r="B35" s="433" t="s">
        <v>1826</v>
      </c>
      <c r="C35" s="437">
        <v>1956</v>
      </c>
      <c r="D35" s="433" t="s">
        <v>2038</v>
      </c>
      <c r="E35" s="435">
        <v>405000</v>
      </c>
      <c r="F35" s="437"/>
      <c r="G35" s="444"/>
      <c r="H35" s="435">
        <f>SUM(E35:G35)</f>
        <v>405000</v>
      </c>
      <c r="I35" s="437"/>
      <c r="J35" s="449" t="s">
        <v>1827</v>
      </c>
    </row>
    <row r="36" spans="1:10" ht="19.5" customHeight="1">
      <c r="A36" s="432">
        <v>8</v>
      </c>
      <c r="B36" s="433" t="s">
        <v>168</v>
      </c>
      <c r="C36" s="437">
        <v>1955</v>
      </c>
      <c r="D36" s="433" t="s">
        <v>2035</v>
      </c>
      <c r="E36" s="435">
        <v>405000</v>
      </c>
      <c r="F36" s="437"/>
      <c r="G36" s="444"/>
      <c r="H36" s="435">
        <f>SUM(E36:G36)</f>
        <v>405000</v>
      </c>
      <c r="I36" s="437"/>
      <c r="J36" s="449"/>
    </row>
    <row r="37" spans="1:10" ht="19.5" customHeight="1">
      <c r="A37" s="446"/>
      <c r="B37" s="1292" t="s">
        <v>2479</v>
      </c>
      <c r="C37" s="1293"/>
      <c r="D37" s="1294"/>
      <c r="E37" s="441">
        <f>SUM(E29:E36)</f>
        <v>3240000</v>
      </c>
      <c r="F37" s="443"/>
      <c r="G37" s="441"/>
      <c r="H37" s="441">
        <f>SUM(E37:G37)</f>
        <v>3240000</v>
      </c>
      <c r="I37" s="443"/>
      <c r="J37" s="428"/>
    </row>
    <row r="38" spans="1:10" ht="19.5" customHeight="1">
      <c r="A38" s="429">
        <v>4</v>
      </c>
      <c r="B38" s="447" t="s">
        <v>422</v>
      </c>
      <c r="C38" s="431"/>
      <c r="D38" s="448"/>
      <c r="E38" s="430"/>
      <c r="F38" s="431"/>
      <c r="G38" s="430"/>
      <c r="H38" s="430"/>
      <c r="I38" s="431"/>
      <c r="J38" s="879"/>
    </row>
    <row r="39" spans="1:10" ht="19.5" customHeight="1">
      <c r="A39" s="437">
        <v>1</v>
      </c>
      <c r="B39" s="450" t="s">
        <v>2046</v>
      </c>
      <c r="C39" s="437">
        <v>1933</v>
      </c>
      <c r="D39" s="445" t="s">
        <v>2047</v>
      </c>
      <c r="E39" s="444">
        <v>540000</v>
      </c>
      <c r="F39" s="436"/>
      <c r="G39" s="444"/>
      <c r="H39" s="444">
        <v>540000</v>
      </c>
      <c r="I39" s="437"/>
      <c r="J39" s="449"/>
    </row>
    <row r="40" spans="1:10" ht="19.5" customHeight="1">
      <c r="A40" s="437">
        <v>2</v>
      </c>
      <c r="B40" s="433" t="s">
        <v>2042</v>
      </c>
      <c r="C40" s="437">
        <v>1944</v>
      </c>
      <c r="D40" s="433" t="s">
        <v>2025</v>
      </c>
      <c r="E40" s="444">
        <v>540000</v>
      </c>
      <c r="F40" s="436"/>
      <c r="G40" s="444"/>
      <c r="H40" s="444">
        <v>540000</v>
      </c>
      <c r="I40" s="437"/>
      <c r="J40" s="449"/>
    </row>
    <row r="41" spans="1:10" ht="19.5" customHeight="1">
      <c r="A41" s="437">
        <v>3</v>
      </c>
      <c r="B41" s="433" t="s">
        <v>1547</v>
      </c>
      <c r="C41" s="437">
        <v>1936</v>
      </c>
      <c r="D41" s="433" t="s">
        <v>2025</v>
      </c>
      <c r="E41" s="444">
        <v>540000</v>
      </c>
      <c r="F41" s="436"/>
      <c r="G41" s="444"/>
      <c r="H41" s="444">
        <f>SUM(E41:G41)</f>
        <v>540000</v>
      </c>
      <c r="I41" s="437"/>
      <c r="J41" s="449"/>
    </row>
    <row r="42" spans="1:10" ht="19.5" customHeight="1">
      <c r="A42" s="446"/>
      <c r="B42" s="1292" t="s">
        <v>2479</v>
      </c>
      <c r="C42" s="1293"/>
      <c r="D42" s="1294"/>
      <c r="E42" s="441">
        <f>SUM(E39:E41)</f>
        <v>1620000</v>
      </c>
      <c r="F42" s="442"/>
      <c r="G42" s="441"/>
      <c r="H42" s="441">
        <f>SUM(E42:G42)</f>
        <v>1620000</v>
      </c>
      <c r="I42" s="443"/>
      <c r="J42" s="428"/>
    </row>
    <row r="43" spans="1:10" ht="19.5" customHeight="1">
      <c r="A43" s="451">
        <v>5</v>
      </c>
      <c r="B43" s="452" t="s">
        <v>1943</v>
      </c>
      <c r="C43" s="453"/>
      <c r="D43" s="453"/>
      <c r="E43" s="454"/>
      <c r="F43" s="443"/>
      <c r="G43" s="428"/>
      <c r="H43" s="428"/>
      <c r="I43" s="443"/>
      <c r="J43" s="428"/>
    </row>
    <row r="44" spans="1:10" ht="19.5" customHeight="1">
      <c r="A44" s="455">
        <v>1</v>
      </c>
      <c r="B44" s="456" t="s">
        <v>1918</v>
      </c>
      <c r="C44" s="457">
        <v>1932</v>
      </c>
      <c r="D44" s="458" t="s">
        <v>2048</v>
      </c>
      <c r="E44" s="459">
        <v>270000</v>
      </c>
      <c r="F44" s="460"/>
      <c r="G44" s="459"/>
      <c r="H44" s="459">
        <f>E44+G44</f>
        <v>270000</v>
      </c>
      <c r="I44" s="461"/>
      <c r="J44" s="880"/>
    </row>
    <row r="45" spans="1:10" ht="19.5" customHeight="1">
      <c r="A45" s="455">
        <v>2</v>
      </c>
      <c r="B45" s="433" t="s">
        <v>2049</v>
      </c>
      <c r="C45" s="434">
        <v>1921</v>
      </c>
      <c r="D45" s="433" t="s">
        <v>2032</v>
      </c>
      <c r="E45" s="459">
        <v>270000</v>
      </c>
      <c r="F45" s="436"/>
      <c r="G45" s="444"/>
      <c r="H45" s="459">
        <f aca="true" t="shared" si="0" ref="H45:H100">E45+G45</f>
        <v>270000</v>
      </c>
      <c r="I45" s="437"/>
      <c r="J45" s="449"/>
    </row>
    <row r="46" spans="1:10" ht="19.5" customHeight="1">
      <c r="A46" s="455">
        <v>4</v>
      </c>
      <c r="B46" s="433" t="s">
        <v>2050</v>
      </c>
      <c r="C46" s="434">
        <v>1925</v>
      </c>
      <c r="D46" s="433" t="s">
        <v>2035</v>
      </c>
      <c r="E46" s="459">
        <v>270000</v>
      </c>
      <c r="F46" s="436"/>
      <c r="G46" s="444"/>
      <c r="H46" s="459">
        <f t="shared" si="0"/>
        <v>270000</v>
      </c>
      <c r="I46" s="437"/>
      <c r="J46" s="449"/>
    </row>
    <row r="47" spans="1:10" ht="19.5" customHeight="1">
      <c r="A47" s="455">
        <v>5</v>
      </c>
      <c r="B47" s="433" t="s">
        <v>410</v>
      </c>
      <c r="C47" s="434">
        <v>1926</v>
      </c>
      <c r="D47" s="433" t="s">
        <v>2032</v>
      </c>
      <c r="E47" s="459">
        <v>270000</v>
      </c>
      <c r="F47" s="436"/>
      <c r="G47" s="444"/>
      <c r="H47" s="459">
        <f t="shared" si="0"/>
        <v>270000</v>
      </c>
      <c r="I47" s="437"/>
      <c r="J47" s="449"/>
    </row>
    <row r="48" spans="1:10" ht="19.5" customHeight="1">
      <c r="A48" s="455">
        <v>6</v>
      </c>
      <c r="B48" s="433" t="s">
        <v>2051</v>
      </c>
      <c r="C48" s="434">
        <v>1928</v>
      </c>
      <c r="D48" s="433" t="s">
        <v>2032</v>
      </c>
      <c r="E48" s="459">
        <v>270000</v>
      </c>
      <c r="F48" s="436"/>
      <c r="G48" s="444"/>
      <c r="H48" s="459">
        <f t="shared" si="0"/>
        <v>270000</v>
      </c>
      <c r="I48" s="437"/>
      <c r="J48" s="449"/>
    </row>
    <row r="49" spans="1:10" ht="19.5" customHeight="1">
      <c r="A49" s="455">
        <v>7</v>
      </c>
      <c r="B49" s="445" t="s">
        <v>2052</v>
      </c>
      <c r="C49" s="434">
        <v>1930</v>
      </c>
      <c r="D49" s="445" t="s">
        <v>2032</v>
      </c>
      <c r="E49" s="459">
        <v>270000</v>
      </c>
      <c r="F49" s="436"/>
      <c r="G49" s="444"/>
      <c r="H49" s="459">
        <f t="shared" si="0"/>
        <v>270000</v>
      </c>
      <c r="I49" s="437"/>
      <c r="J49" s="449"/>
    </row>
    <row r="50" spans="1:10" ht="19.5" customHeight="1">
      <c r="A50" s="455">
        <v>8</v>
      </c>
      <c r="B50" s="433" t="s">
        <v>2053</v>
      </c>
      <c r="C50" s="434">
        <v>1930</v>
      </c>
      <c r="D50" s="433" t="s">
        <v>2035</v>
      </c>
      <c r="E50" s="459">
        <v>270000</v>
      </c>
      <c r="F50" s="436"/>
      <c r="G50" s="444"/>
      <c r="H50" s="459">
        <f t="shared" si="0"/>
        <v>270000</v>
      </c>
      <c r="I50" s="437"/>
      <c r="J50" s="449"/>
    </row>
    <row r="51" spans="1:10" ht="19.5" customHeight="1">
      <c r="A51" s="455">
        <v>9</v>
      </c>
      <c r="B51" s="433" t="s">
        <v>2054</v>
      </c>
      <c r="C51" s="434">
        <v>1930</v>
      </c>
      <c r="D51" s="433" t="s">
        <v>2035</v>
      </c>
      <c r="E51" s="459">
        <v>270000</v>
      </c>
      <c r="F51" s="436"/>
      <c r="G51" s="444"/>
      <c r="H51" s="459">
        <f t="shared" si="0"/>
        <v>270000</v>
      </c>
      <c r="I51" s="437"/>
      <c r="J51" s="449"/>
    </row>
    <row r="52" spans="1:10" ht="19.5" customHeight="1">
      <c r="A52" s="455">
        <v>10</v>
      </c>
      <c r="B52" s="445" t="s">
        <v>2057</v>
      </c>
      <c r="C52" s="434">
        <v>1931</v>
      </c>
      <c r="D52" s="445" t="s">
        <v>2035</v>
      </c>
      <c r="E52" s="459">
        <v>270000</v>
      </c>
      <c r="F52" s="436"/>
      <c r="G52" s="444"/>
      <c r="H52" s="459">
        <f t="shared" si="0"/>
        <v>270000</v>
      </c>
      <c r="I52" s="437"/>
      <c r="J52" s="449"/>
    </row>
    <row r="53" spans="1:10" ht="19.5" customHeight="1">
      <c r="A53" s="455">
        <v>11</v>
      </c>
      <c r="B53" s="433" t="s">
        <v>2058</v>
      </c>
      <c r="C53" s="434">
        <v>1927</v>
      </c>
      <c r="D53" s="433" t="s">
        <v>2059</v>
      </c>
      <c r="E53" s="459">
        <v>270000</v>
      </c>
      <c r="F53" s="436"/>
      <c r="G53" s="444"/>
      <c r="H53" s="459">
        <f t="shared" si="0"/>
        <v>270000</v>
      </c>
      <c r="I53" s="437"/>
      <c r="J53" s="449"/>
    </row>
    <row r="54" spans="1:10" ht="19.5" customHeight="1">
      <c r="A54" s="455">
        <v>12</v>
      </c>
      <c r="B54" s="433" t="s">
        <v>2060</v>
      </c>
      <c r="C54" s="434">
        <v>1923</v>
      </c>
      <c r="D54" s="433" t="s">
        <v>2059</v>
      </c>
      <c r="E54" s="459">
        <v>270000</v>
      </c>
      <c r="F54" s="436"/>
      <c r="G54" s="444"/>
      <c r="H54" s="459">
        <f t="shared" si="0"/>
        <v>270000</v>
      </c>
      <c r="I54" s="437"/>
      <c r="J54" s="449"/>
    </row>
    <row r="55" spans="1:10" ht="19.5" customHeight="1">
      <c r="A55" s="455">
        <v>13</v>
      </c>
      <c r="B55" s="433" t="s">
        <v>2061</v>
      </c>
      <c r="C55" s="434">
        <v>1917</v>
      </c>
      <c r="D55" s="433" t="s">
        <v>2059</v>
      </c>
      <c r="E55" s="459">
        <v>270000</v>
      </c>
      <c r="F55" s="436"/>
      <c r="G55" s="444"/>
      <c r="H55" s="459">
        <f t="shared" si="0"/>
        <v>270000</v>
      </c>
      <c r="I55" s="437"/>
      <c r="J55" s="449"/>
    </row>
    <row r="56" spans="1:10" ht="19.5" customHeight="1">
      <c r="A56" s="455">
        <v>14</v>
      </c>
      <c r="B56" s="433" t="s">
        <v>2062</v>
      </c>
      <c r="C56" s="434">
        <v>1928</v>
      </c>
      <c r="D56" s="433" t="s">
        <v>2059</v>
      </c>
      <c r="E56" s="459">
        <v>270000</v>
      </c>
      <c r="F56" s="436"/>
      <c r="G56" s="444"/>
      <c r="H56" s="459">
        <f t="shared" si="0"/>
        <v>270000</v>
      </c>
      <c r="I56" s="437"/>
      <c r="J56" s="449"/>
    </row>
    <row r="57" spans="1:10" ht="19.5" customHeight="1">
      <c r="A57" s="455">
        <v>15</v>
      </c>
      <c r="B57" s="445" t="s">
        <v>2063</v>
      </c>
      <c r="C57" s="434">
        <v>1925</v>
      </c>
      <c r="D57" s="445" t="s">
        <v>2059</v>
      </c>
      <c r="E57" s="459">
        <v>270000</v>
      </c>
      <c r="F57" s="436"/>
      <c r="G57" s="444"/>
      <c r="H57" s="459">
        <f t="shared" si="0"/>
        <v>270000</v>
      </c>
      <c r="I57" s="437"/>
      <c r="J57" s="449"/>
    </row>
    <row r="58" spans="1:10" ht="19.5" customHeight="1">
      <c r="A58" s="455">
        <v>16</v>
      </c>
      <c r="B58" s="445" t="s">
        <v>2065</v>
      </c>
      <c r="C58" s="434">
        <v>1930</v>
      </c>
      <c r="D58" s="445" t="s">
        <v>2064</v>
      </c>
      <c r="E58" s="459">
        <v>270000</v>
      </c>
      <c r="F58" s="436"/>
      <c r="G58" s="444"/>
      <c r="H58" s="459">
        <f t="shared" si="0"/>
        <v>270000</v>
      </c>
      <c r="I58" s="437"/>
      <c r="J58" s="449"/>
    </row>
    <row r="59" spans="1:10" ht="19.5" customHeight="1">
      <c r="A59" s="455">
        <v>17</v>
      </c>
      <c r="B59" s="433" t="s">
        <v>2066</v>
      </c>
      <c r="C59" s="434">
        <v>1924</v>
      </c>
      <c r="D59" s="445" t="s">
        <v>2064</v>
      </c>
      <c r="E59" s="459">
        <v>270000</v>
      </c>
      <c r="F59" s="436"/>
      <c r="G59" s="444"/>
      <c r="H59" s="459">
        <f t="shared" si="0"/>
        <v>270000</v>
      </c>
      <c r="I59" s="437"/>
      <c r="J59" s="449"/>
    </row>
    <row r="60" spans="1:10" ht="19.5" customHeight="1">
      <c r="A60" s="455">
        <v>18</v>
      </c>
      <c r="B60" s="433" t="s">
        <v>2067</v>
      </c>
      <c r="C60" s="434">
        <v>1920</v>
      </c>
      <c r="D60" s="445" t="s">
        <v>2064</v>
      </c>
      <c r="E60" s="459">
        <v>270000</v>
      </c>
      <c r="F60" s="436"/>
      <c r="G60" s="444"/>
      <c r="H60" s="459">
        <f t="shared" si="0"/>
        <v>270000</v>
      </c>
      <c r="I60" s="437"/>
      <c r="J60" s="449"/>
    </row>
    <row r="61" spans="1:10" ht="19.5" customHeight="1">
      <c r="A61" s="455">
        <v>19</v>
      </c>
      <c r="B61" s="433" t="s">
        <v>2068</v>
      </c>
      <c r="C61" s="434">
        <v>1926</v>
      </c>
      <c r="D61" s="445" t="s">
        <v>2064</v>
      </c>
      <c r="E61" s="459">
        <v>270000</v>
      </c>
      <c r="F61" s="436"/>
      <c r="G61" s="444"/>
      <c r="H61" s="459">
        <f t="shared" si="0"/>
        <v>270000</v>
      </c>
      <c r="I61" s="437"/>
      <c r="J61" s="449"/>
    </row>
    <row r="62" spans="1:10" ht="19.5" customHeight="1">
      <c r="A62" s="455">
        <v>20</v>
      </c>
      <c r="B62" s="1507" t="s">
        <v>2069</v>
      </c>
      <c r="C62" s="1508">
        <v>1917</v>
      </c>
      <c r="D62" s="1509" t="s">
        <v>2064</v>
      </c>
      <c r="E62" s="1510">
        <v>0</v>
      </c>
      <c r="F62" s="1511"/>
      <c r="G62" s="1512"/>
      <c r="H62" s="1510">
        <f t="shared" si="0"/>
        <v>0</v>
      </c>
      <c r="I62" s="1513" t="s">
        <v>1061</v>
      </c>
      <c r="J62" s="449"/>
    </row>
    <row r="63" spans="1:10" ht="19.5" customHeight="1">
      <c r="A63" s="455">
        <v>21</v>
      </c>
      <c r="B63" s="445" t="s">
        <v>2070</v>
      </c>
      <c r="C63" s="434">
        <v>1928</v>
      </c>
      <c r="D63" s="445" t="s">
        <v>2064</v>
      </c>
      <c r="E63" s="459">
        <v>270000</v>
      </c>
      <c r="F63" s="436"/>
      <c r="G63" s="444"/>
      <c r="H63" s="459">
        <f t="shared" si="0"/>
        <v>270000</v>
      </c>
      <c r="I63" s="437"/>
      <c r="J63" s="449"/>
    </row>
    <row r="64" spans="1:10" ht="19.5" customHeight="1">
      <c r="A64" s="455">
        <v>22</v>
      </c>
      <c r="B64" s="445" t="s">
        <v>1279</v>
      </c>
      <c r="C64" s="434">
        <v>1927</v>
      </c>
      <c r="D64" s="445" t="s">
        <v>2064</v>
      </c>
      <c r="E64" s="459">
        <v>270000</v>
      </c>
      <c r="F64" s="436"/>
      <c r="G64" s="444"/>
      <c r="H64" s="459">
        <f t="shared" si="0"/>
        <v>270000</v>
      </c>
      <c r="I64" s="437"/>
      <c r="J64" s="449"/>
    </row>
    <row r="65" spans="1:10" ht="19.5" customHeight="1">
      <c r="A65" s="455">
        <v>23</v>
      </c>
      <c r="B65" s="445" t="s">
        <v>2071</v>
      </c>
      <c r="C65" s="434">
        <v>1928</v>
      </c>
      <c r="D65" s="445" t="s">
        <v>2064</v>
      </c>
      <c r="E65" s="459">
        <v>270000</v>
      </c>
      <c r="F65" s="436"/>
      <c r="G65" s="444"/>
      <c r="H65" s="459">
        <f t="shared" si="0"/>
        <v>270000</v>
      </c>
      <c r="I65" s="437"/>
      <c r="J65" s="449"/>
    </row>
    <row r="66" spans="1:10" ht="19.5" customHeight="1">
      <c r="A66" s="455">
        <v>24</v>
      </c>
      <c r="B66" s="445" t="s">
        <v>2072</v>
      </c>
      <c r="C66" s="434">
        <v>1927</v>
      </c>
      <c r="D66" s="445" t="s">
        <v>2064</v>
      </c>
      <c r="E66" s="459">
        <v>270000</v>
      </c>
      <c r="F66" s="436"/>
      <c r="G66" s="444"/>
      <c r="H66" s="459">
        <f t="shared" si="0"/>
        <v>270000</v>
      </c>
      <c r="I66" s="437"/>
      <c r="J66" s="449"/>
    </row>
    <row r="67" spans="1:10" ht="19.5" customHeight="1">
      <c r="A67" s="455">
        <v>25</v>
      </c>
      <c r="B67" s="433" t="s">
        <v>2073</v>
      </c>
      <c r="C67" s="434">
        <v>1920</v>
      </c>
      <c r="D67" s="433" t="s">
        <v>2025</v>
      </c>
      <c r="E67" s="459">
        <v>270000</v>
      </c>
      <c r="F67" s="436"/>
      <c r="G67" s="444"/>
      <c r="H67" s="459">
        <f t="shared" si="0"/>
        <v>270000</v>
      </c>
      <c r="I67" s="437"/>
      <c r="J67" s="449"/>
    </row>
    <row r="68" spans="1:10" ht="19.5" customHeight="1">
      <c r="A68" s="455">
        <v>26</v>
      </c>
      <c r="B68" s="433" t="s">
        <v>2074</v>
      </c>
      <c r="C68" s="434">
        <v>1919</v>
      </c>
      <c r="D68" s="433" t="s">
        <v>2025</v>
      </c>
      <c r="E68" s="459">
        <v>270000</v>
      </c>
      <c r="F68" s="436"/>
      <c r="G68" s="444"/>
      <c r="H68" s="459">
        <f t="shared" si="0"/>
        <v>270000</v>
      </c>
      <c r="I68" s="437"/>
      <c r="J68" s="449"/>
    </row>
    <row r="69" spans="1:10" ht="19.5" customHeight="1">
      <c r="A69" s="455">
        <v>27</v>
      </c>
      <c r="B69" s="433" t="s">
        <v>2077</v>
      </c>
      <c r="C69" s="434">
        <v>1920</v>
      </c>
      <c r="D69" s="433" t="s">
        <v>2025</v>
      </c>
      <c r="E69" s="459">
        <v>270000</v>
      </c>
      <c r="F69" s="436"/>
      <c r="G69" s="444"/>
      <c r="H69" s="459">
        <f t="shared" si="0"/>
        <v>270000</v>
      </c>
      <c r="I69" s="437"/>
      <c r="J69" s="449"/>
    </row>
    <row r="70" spans="1:10" ht="19.5" customHeight="1">
      <c r="A70" s="455">
        <v>28</v>
      </c>
      <c r="B70" s="433" t="s">
        <v>2078</v>
      </c>
      <c r="C70" s="434">
        <v>1925</v>
      </c>
      <c r="D70" s="433" t="s">
        <v>2025</v>
      </c>
      <c r="E70" s="459">
        <v>270000</v>
      </c>
      <c r="F70" s="436"/>
      <c r="G70" s="444"/>
      <c r="H70" s="459">
        <f t="shared" si="0"/>
        <v>270000</v>
      </c>
      <c r="I70" s="437"/>
      <c r="J70" s="449"/>
    </row>
    <row r="71" spans="1:10" ht="19.5" customHeight="1">
      <c r="A71" s="455">
        <v>29</v>
      </c>
      <c r="B71" s="433" t="s">
        <v>2079</v>
      </c>
      <c r="C71" s="434">
        <v>1920</v>
      </c>
      <c r="D71" s="433" t="s">
        <v>2025</v>
      </c>
      <c r="E71" s="459">
        <v>270000</v>
      </c>
      <c r="F71" s="436"/>
      <c r="G71" s="444"/>
      <c r="H71" s="459">
        <f t="shared" si="0"/>
        <v>270000</v>
      </c>
      <c r="I71" s="437"/>
      <c r="J71" s="449"/>
    </row>
    <row r="72" spans="1:10" ht="19.5" customHeight="1">
      <c r="A72" s="455">
        <v>30</v>
      </c>
      <c r="B72" s="433" t="s">
        <v>2061</v>
      </c>
      <c r="C72" s="434">
        <v>1930</v>
      </c>
      <c r="D72" s="433" t="s">
        <v>2025</v>
      </c>
      <c r="E72" s="459">
        <v>270000</v>
      </c>
      <c r="F72" s="436"/>
      <c r="G72" s="444"/>
      <c r="H72" s="459">
        <f t="shared" si="0"/>
        <v>270000</v>
      </c>
      <c r="I72" s="437"/>
      <c r="J72" s="449"/>
    </row>
    <row r="73" spans="1:10" ht="19.5" customHeight="1">
      <c r="A73" s="455">
        <v>31</v>
      </c>
      <c r="B73" s="433" t="s">
        <v>2081</v>
      </c>
      <c r="C73" s="434">
        <v>1920</v>
      </c>
      <c r="D73" s="433" t="s">
        <v>2025</v>
      </c>
      <c r="E73" s="459">
        <v>270000</v>
      </c>
      <c r="F73" s="436"/>
      <c r="G73" s="444"/>
      <c r="H73" s="459">
        <f t="shared" si="0"/>
        <v>270000</v>
      </c>
      <c r="I73" s="437"/>
      <c r="J73" s="449"/>
    </row>
    <row r="74" spans="1:10" ht="19.5" customHeight="1">
      <c r="A74" s="455">
        <v>32</v>
      </c>
      <c r="B74" s="433" t="s">
        <v>2087</v>
      </c>
      <c r="C74" s="434">
        <v>1925</v>
      </c>
      <c r="D74" s="433" t="s">
        <v>2025</v>
      </c>
      <c r="E74" s="459">
        <v>270000</v>
      </c>
      <c r="F74" s="436"/>
      <c r="G74" s="444"/>
      <c r="H74" s="459">
        <f t="shared" si="0"/>
        <v>270000</v>
      </c>
      <c r="I74" s="437"/>
      <c r="J74" s="449"/>
    </row>
    <row r="75" spans="1:10" ht="19.5" customHeight="1">
      <c r="A75" s="455">
        <v>33</v>
      </c>
      <c r="B75" s="445" t="s">
        <v>2088</v>
      </c>
      <c r="C75" s="434">
        <v>1929</v>
      </c>
      <c r="D75" s="445" t="s">
        <v>2025</v>
      </c>
      <c r="E75" s="459">
        <v>270000</v>
      </c>
      <c r="F75" s="436"/>
      <c r="G75" s="444"/>
      <c r="H75" s="459">
        <f t="shared" si="0"/>
        <v>270000</v>
      </c>
      <c r="I75" s="437"/>
      <c r="J75" s="449"/>
    </row>
    <row r="76" spans="1:10" ht="19.5" customHeight="1">
      <c r="A76" s="455">
        <v>34</v>
      </c>
      <c r="B76" s="445" t="s">
        <v>2089</v>
      </c>
      <c r="C76" s="434">
        <v>1928</v>
      </c>
      <c r="D76" s="445" t="s">
        <v>2025</v>
      </c>
      <c r="E76" s="459">
        <v>270000</v>
      </c>
      <c r="F76" s="436"/>
      <c r="G76" s="444"/>
      <c r="H76" s="459">
        <f t="shared" si="0"/>
        <v>270000</v>
      </c>
      <c r="I76" s="437"/>
      <c r="J76" s="449"/>
    </row>
    <row r="77" spans="1:10" ht="19.5" customHeight="1">
      <c r="A77" s="455">
        <v>35</v>
      </c>
      <c r="B77" s="445" t="s">
        <v>1557</v>
      </c>
      <c r="C77" s="434">
        <v>1928</v>
      </c>
      <c r="D77" s="445" t="s">
        <v>2025</v>
      </c>
      <c r="E77" s="459">
        <v>270000</v>
      </c>
      <c r="F77" s="436"/>
      <c r="G77" s="444"/>
      <c r="H77" s="459">
        <f t="shared" si="0"/>
        <v>270000</v>
      </c>
      <c r="I77" s="437"/>
      <c r="J77" s="449"/>
    </row>
    <row r="78" spans="1:10" ht="19.5" customHeight="1">
      <c r="A78" s="455">
        <v>36</v>
      </c>
      <c r="B78" s="445" t="s">
        <v>2091</v>
      </c>
      <c r="C78" s="434">
        <v>1930</v>
      </c>
      <c r="D78" s="445" t="s">
        <v>2025</v>
      </c>
      <c r="E78" s="459">
        <v>270000</v>
      </c>
      <c r="F78" s="436"/>
      <c r="G78" s="444"/>
      <c r="H78" s="459">
        <f t="shared" si="0"/>
        <v>270000</v>
      </c>
      <c r="I78" s="437"/>
      <c r="J78" s="449"/>
    </row>
    <row r="79" spans="1:10" ht="19.5" customHeight="1">
      <c r="A79" s="455">
        <v>37</v>
      </c>
      <c r="B79" s="445" t="s">
        <v>2094</v>
      </c>
      <c r="C79" s="434">
        <v>1932</v>
      </c>
      <c r="D79" s="445" t="s">
        <v>2025</v>
      </c>
      <c r="E79" s="459">
        <v>270000</v>
      </c>
      <c r="F79" s="436"/>
      <c r="G79" s="444"/>
      <c r="H79" s="459">
        <f t="shared" si="0"/>
        <v>270000</v>
      </c>
      <c r="I79" s="437"/>
      <c r="J79" s="449"/>
    </row>
    <row r="80" spans="1:10" ht="19.5" customHeight="1">
      <c r="A80" s="455">
        <v>38</v>
      </c>
      <c r="B80" s="433" t="s">
        <v>2095</v>
      </c>
      <c r="C80" s="434">
        <v>1924</v>
      </c>
      <c r="D80" s="433" t="s">
        <v>2038</v>
      </c>
      <c r="E80" s="459">
        <v>270000</v>
      </c>
      <c r="F80" s="436"/>
      <c r="G80" s="444"/>
      <c r="H80" s="459">
        <f t="shared" si="0"/>
        <v>270000</v>
      </c>
      <c r="I80" s="437"/>
      <c r="J80" s="449"/>
    </row>
    <row r="81" spans="1:10" ht="19.5" customHeight="1">
      <c r="A81" s="455">
        <v>39</v>
      </c>
      <c r="B81" s="433" t="s">
        <v>411</v>
      </c>
      <c r="C81" s="434">
        <v>1924</v>
      </c>
      <c r="D81" s="433" t="s">
        <v>2044</v>
      </c>
      <c r="E81" s="459">
        <v>270000</v>
      </c>
      <c r="F81" s="436"/>
      <c r="G81" s="444"/>
      <c r="H81" s="459">
        <f t="shared" si="0"/>
        <v>270000</v>
      </c>
      <c r="I81" s="437"/>
      <c r="J81" s="449"/>
    </row>
    <row r="82" spans="1:10" ht="19.5" customHeight="1">
      <c r="A82" s="455">
        <v>40</v>
      </c>
      <c r="B82" s="445" t="s">
        <v>2096</v>
      </c>
      <c r="C82" s="434">
        <v>1930</v>
      </c>
      <c r="D82" s="445" t="s">
        <v>2038</v>
      </c>
      <c r="E82" s="459">
        <v>270000</v>
      </c>
      <c r="F82" s="436"/>
      <c r="G82" s="444"/>
      <c r="H82" s="459">
        <f t="shared" si="0"/>
        <v>270000</v>
      </c>
      <c r="I82" s="437"/>
      <c r="J82" s="449"/>
    </row>
    <row r="83" spans="1:10" ht="19.5" customHeight="1">
      <c r="A83" s="455">
        <v>41</v>
      </c>
      <c r="B83" s="445" t="s">
        <v>2097</v>
      </c>
      <c r="C83" s="434">
        <v>1927</v>
      </c>
      <c r="D83" s="445" t="s">
        <v>2038</v>
      </c>
      <c r="E83" s="459">
        <v>270000</v>
      </c>
      <c r="F83" s="436"/>
      <c r="G83" s="444"/>
      <c r="H83" s="459">
        <f t="shared" si="0"/>
        <v>270000</v>
      </c>
      <c r="I83" s="437"/>
      <c r="J83" s="449"/>
    </row>
    <row r="84" spans="1:10" ht="19.5" customHeight="1">
      <c r="A84" s="455">
        <v>42</v>
      </c>
      <c r="B84" s="445" t="s">
        <v>2098</v>
      </c>
      <c r="C84" s="434">
        <v>1927</v>
      </c>
      <c r="D84" s="445" t="s">
        <v>2038</v>
      </c>
      <c r="E84" s="459">
        <v>270000</v>
      </c>
      <c r="F84" s="436"/>
      <c r="G84" s="444"/>
      <c r="H84" s="459">
        <f t="shared" si="0"/>
        <v>270000</v>
      </c>
      <c r="I84" s="437"/>
      <c r="J84" s="449"/>
    </row>
    <row r="85" spans="1:10" ht="19.5" customHeight="1">
      <c r="A85" s="455">
        <v>43</v>
      </c>
      <c r="B85" s="433" t="s">
        <v>2101</v>
      </c>
      <c r="C85" s="434">
        <v>1922</v>
      </c>
      <c r="D85" s="433" t="s">
        <v>2031</v>
      </c>
      <c r="E85" s="459">
        <v>270000</v>
      </c>
      <c r="F85" s="436"/>
      <c r="G85" s="444"/>
      <c r="H85" s="459">
        <f t="shared" si="0"/>
        <v>270000</v>
      </c>
      <c r="I85" s="437"/>
      <c r="J85" s="449"/>
    </row>
    <row r="86" spans="1:10" ht="19.5" customHeight="1">
      <c r="A86" s="455">
        <v>44</v>
      </c>
      <c r="B86" s="445" t="s">
        <v>2103</v>
      </c>
      <c r="C86" s="434">
        <v>1930</v>
      </c>
      <c r="D86" s="445" t="s">
        <v>2031</v>
      </c>
      <c r="E86" s="459">
        <v>270000</v>
      </c>
      <c r="F86" s="436"/>
      <c r="G86" s="444"/>
      <c r="H86" s="459">
        <f t="shared" si="0"/>
        <v>270000</v>
      </c>
      <c r="I86" s="437"/>
      <c r="J86" s="449"/>
    </row>
    <row r="87" spans="1:10" ht="19.5" customHeight="1">
      <c r="A87" s="455">
        <v>45</v>
      </c>
      <c r="B87" s="445" t="s">
        <v>2105</v>
      </c>
      <c r="C87" s="434">
        <v>1928</v>
      </c>
      <c r="D87" s="445" t="s">
        <v>2031</v>
      </c>
      <c r="E87" s="459">
        <v>270000</v>
      </c>
      <c r="F87" s="436"/>
      <c r="G87" s="444"/>
      <c r="H87" s="459">
        <f t="shared" si="0"/>
        <v>270000</v>
      </c>
      <c r="I87" s="437"/>
      <c r="J87" s="449"/>
    </row>
    <row r="88" spans="1:10" ht="19.5" customHeight="1">
      <c r="A88" s="455">
        <v>46</v>
      </c>
      <c r="B88" s="445" t="s">
        <v>2106</v>
      </c>
      <c r="C88" s="434">
        <v>1932</v>
      </c>
      <c r="D88" s="445" t="s">
        <v>2031</v>
      </c>
      <c r="E88" s="459">
        <v>270000</v>
      </c>
      <c r="F88" s="436"/>
      <c r="G88" s="444"/>
      <c r="H88" s="459">
        <f t="shared" si="0"/>
        <v>270000</v>
      </c>
      <c r="I88" s="437"/>
      <c r="J88" s="449"/>
    </row>
    <row r="89" spans="1:10" ht="19.5" customHeight="1">
      <c r="A89" s="455">
        <v>47</v>
      </c>
      <c r="B89" s="433" t="s">
        <v>2107</v>
      </c>
      <c r="C89" s="434">
        <v>1925</v>
      </c>
      <c r="D89" s="433" t="s">
        <v>2108</v>
      </c>
      <c r="E89" s="459">
        <v>270000</v>
      </c>
      <c r="F89" s="436"/>
      <c r="G89" s="444"/>
      <c r="H89" s="459">
        <f t="shared" si="0"/>
        <v>270000</v>
      </c>
      <c r="I89" s="437"/>
      <c r="J89" s="449"/>
    </row>
    <row r="90" spans="1:10" ht="19.5" customHeight="1">
      <c r="A90" s="455">
        <v>48</v>
      </c>
      <c r="B90" s="433" t="s">
        <v>2109</v>
      </c>
      <c r="C90" s="434">
        <v>1925</v>
      </c>
      <c r="D90" s="445" t="s">
        <v>1105</v>
      </c>
      <c r="E90" s="459">
        <v>270000</v>
      </c>
      <c r="F90" s="436"/>
      <c r="G90" s="444"/>
      <c r="H90" s="459">
        <f t="shared" si="0"/>
        <v>270000</v>
      </c>
      <c r="I90" s="437"/>
      <c r="J90" s="449"/>
    </row>
    <row r="91" spans="1:10" ht="19.5" customHeight="1">
      <c r="A91" s="455">
        <v>49</v>
      </c>
      <c r="B91" s="445" t="s">
        <v>2063</v>
      </c>
      <c r="C91" s="434">
        <v>1931</v>
      </c>
      <c r="D91" s="433" t="s">
        <v>2059</v>
      </c>
      <c r="E91" s="459">
        <v>270000</v>
      </c>
      <c r="F91" s="436"/>
      <c r="G91" s="444"/>
      <c r="H91" s="459">
        <f t="shared" si="0"/>
        <v>270000</v>
      </c>
      <c r="I91" s="437"/>
      <c r="J91" s="449"/>
    </row>
    <row r="92" spans="1:10" ht="19.5" customHeight="1">
      <c r="A92" s="455">
        <v>50</v>
      </c>
      <c r="B92" s="445" t="s">
        <v>2110</v>
      </c>
      <c r="C92" s="434">
        <v>1932</v>
      </c>
      <c r="D92" s="445" t="s">
        <v>2064</v>
      </c>
      <c r="E92" s="459">
        <v>270000</v>
      </c>
      <c r="F92" s="436"/>
      <c r="G92" s="444"/>
      <c r="H92" s="459">
        <f t="shared" si="0"/>
        <v>270000</v>
      </c>
      <c r="I92" s="437"/>
      <c r="J92" s="449"/>
    </row>
    <row r="93" spans="1:10" ht="19.5" customHeight="1">
      <c r="A93" s="455">
        <v>51</v>
      </c>
      <c r="B93" s="445" t="s">
        <v>2111</v>
      </c>
      <c r="C93" s="434">
        <v>1932</v>
      </c>
      <c r="D93" s="445" t="s">
        <v>2064</v>
      </c>
      <c r="E93" s="459">
        <v>270000</v>
      </c>
      <c r="F93" s="436"/>
      <c r="G93" s="444"/>
      <c r="H93" s="459">
        <f t="shared" si="0"/>
        <v>270000</v>
      </c>
      <c r="I93" s="437"/>
      <c r="J93" s="449"/>
    </row>
    <row r="94" spans="1:10" ht="19.5" customHeight="1">
      <c r="A94" s="455">
        <v>52</v>
      </c>
      <c r="B94" s="445" t="s">
        <v>2112</v>
      </c>
      <c r="C94" s="434">
        <v>1933</v>
      </c>
      <c r="D94" s="445" t="s">
        <v>2032</v>
      </c>
      <c r="E94" s="459">
        <v>270000</v>
      </c>
      <c r="F94" s="436"/>
      <c r="G94" s="444"/>
      <c r="H94" s="459">
        <f t="shared" si="0"/>
        <v>270000</v>
      </c>
      <c r="I94" s="437"/>
      <c r="J94" s="449"/>
    </row>
    <row r="95" spans="1:10" ht="19.5" customHeight="1">
      <c r="A95" s="455">
        <v>53</v>
      </c>
      <c r="B95" s="445" t="s">
        <v>2113</v>
      </c>
      <c r="C95" s="434">
        <v>1933</v>
      </c>
      <c r="D95" s="445" t="s">
        <v>2032</v>
      </c>
      <c r="E95" s="459">
        <v>270000</v>
      </c>
      <c r="F95" s="436"/>
      <c r="G95" s="444"/>
      <c r="H95" s="459">
        <f t="shared" si="0"/>
        <v>270000</v>
      </c>
      <c r="I95" s="437"/>
      <c r="J95" s="449"/>
    </row>
    <row r="96" spans="1:10" ht="19.5" customHeight="1">
      <c r="A96" s="455">
        <v>54</v>
      </c>
      <c r="B96" s="445" t="s">
        <v>2114</v>
      </c>
      <c r="C96" s="434">
        <v>1933</v>
      </c>
      <c r="D96" s="445" t="s">
        <v>2064</v>
      </c>
      <c r="E96" s="459">
        <v>270000</v>
      </c>
      <c r="F96" s="436"/>
      <c r="G96" s="444"/>
      <c r="H96" s="459">
        <f t="shared" si="0"/>
        <v>270000</v>
      </c>
      <c r="I96" s="437"/>
      <c r="J96" s="449"/>
    </row>
    <row r="97" spans="1:10" ht="19.5" customHeight="1">
      <c r="A97" s="455">
        <v>55</v>
      </c>
      <c r="B97" s="445" t="s">
        <v>2115</v>
      </c>
      <c r="C97" s="434">
        <v>1933</v>
      </c>
      <c r="D97" s="445" t="s">
        <v>2035</v>
      </c>
      <c r="E97" s="459">
        <v>270000</v>
      </c>
      <c r="F97" s="436"/>
      <c r="G97" s="444"/>
      <c r="H97" s="459">
        <f t="shared" si="0"/>
        <v>270000</v>
      </c>
      <c r="I97" s="437"/>
      <c r="J97" s="449"/>
    </row>
    <row r="98" spans="1:10" ht="19.5" customHeight="1">
      <c r="A98" s="455">
        <v>56</v>
      </c>
      <c r="B98" s="445" t="s">
        <v>2116</v>
      </c>
      <c r="C98" s="434">
        <v>1933</v>
      </c>
      <c r="D98" s="445" t="s">
        <v>2108</v>
      </c>
      <c r="E98" s="459">
        <v>270000</v>
      </c>
      <c r="F98" s="436"/>
      <c r="G98" s="444"/>
      <c r="H98" s="459">
        <f t="shared" si="0"/>
        <v>270000</v>
      </c>
      <c r="I98" s="437"/>
      <c r="J98" s="449"/>
    </row>
    <row r="99" spans="1:10" ht="19.5" customHeight="1">
      <c r="A99" s="455">
        <v>57</v>
      </c>
      <c r="B99" s="445" t="s">
        <v>2117</v>
      </c>
      <c r="C99" s="434">
        <v>1934</v>
      </c>
      <c r="D99" s="445" t="s">
        <v>2064</v>
      </c>
      <c r="E99" s="459">
        <v>270000</v>
      </c>
      <c r="F99" s="436"/>
      <c r="G99" s="444"/>
      <c r="H99" s="459">
        <f t="shared" si="0"/>
        <v>270000</v>
      </c>
      <c r="I99" s="437"/>
      <c r="J99" s="449"/>
    </row>
    <row r="100" spans="1:10" ht="19.5" customHeight="1">
      <c r="A100" s="455">
        <v>58</v>
      </c>
      <c r="B100" s="445" t="s">
        <v>2118</v>
      </c>
      <c r="C100" s="434">
        <v>1933</v>
      </c>
      <c r="D100" s="445" t="s">
        <v>2119</v>
      </c>
      <c r="E100" s="459">
        <v>270000</v>
      </c>
      <c r="F100" s="436"/>
      <c r="G100" s="444"/>
      <c r="H100" s="459">
        <f t="shared" si="0"/>
        <v>270000</v>
      </c>
      <c r="I100" s="437"/>
      <c r="J100" s="449"/>
    </row>
    <row r="101" spans="1:10" ht="19.5" customHeight="1">
      <c r="A101" s="455">
        <v>60</v>
      </c>
      <c r="B101" s="445" t="s">
        <v>2120</v>
      </c>
      <c r="C101" s="434">
        <v>1934</v>
      </c>
      <c r="D101" s="433" t="s">
        <v>2059</v>
      </c>
      <c r="E101" s="459">
        <v>270000</v>
      </c>
      <c r="F101" s="436"/>
      <c r="G101" s="444"/>
      <c r="H101" s="459">
        <f aca="true" t="shared" si="1" ref="H101:H118">E101+G101</f>
        <v>270000</v>
      </c>
      <c r="I101" s="437"/>
      <c r="J101" s="449"/>
    </row>
    <row r="102" spans="1:10" ht="19.5" customHeight="1">
      <c r="A102" s="455">
        <v>61</v>
      </c>
      <c r="B102" s="445" t="s">
        <v>1174</v>
      </c>
      <c r="C102" s="434">
        <v>1934</v>
      </c>
      <c r="D102" s="445" t="s">
        <v>2031</v>
      </c>
      <c r="E102" s="459">
        <v>270000</v>
      </c>
      <c r="F102" s="436"/>
      <c r="G102" s="444"/>
      <c r="H102" s="459">
        <f t="shared" si="1"/>
        <v>270000</v>
      </c>
      <c r="I102" s="437"/>
      <c r="J102" s="449"/>
    </row>
    <row r="103" spans="1:10" ht="19.5" customHeight="1">
      <c r="A103" s="455">
        <v>62</v>
      </c>
      <c r="B103" s="445" t="s">
        <v>2121</v>
      </c>
      <c r="C103" s="434">
        <v>1935</v>
      </c>
      <c r="D103" s="445" t="s">
        <v>2031</v>
      </c>
      <c r="E103" s="459">
        <v>270000</v>
      </c>
      <c r="F103" s="436"/>
      <c r="G103" s="444"/>
      <c r="H103" s="459">
        <f t="shared" si="1"/>
        <v>270000</v>
      </c>
      <c r="I103" s="437"/>
      <c r="J103" s="449"/>
    </row>
    <row r="104" spans="1:10" ht="19.5" customHeight="1">
      <c r="A104" s="455">
        <v>63</v>
      </c>
      <c r="B104" s="445" t="s">
        <v>2122</v>
      </c>
      <c r="C104" s="434">
        <v>1935</v>
      </c>
      <c r="D104" s="445" t="s">
        <v>2108</v>
      </c>
      <c r="E104" s="459">
        <v>270000</v>
      </c>
      <c r="F104" s="436"/>
      <c r="G104" s="444"/>
      <c r="H104" s="459">
        <f t="shared" si="1"/>
        <v>270000</v>
      </c>
      <c r="I104" s="437"/>
      <c r="J104" s="449"/>
    </row>
    <row r="105" spans="1:10" ht="19.5" customHeight="1">
      <c r="A105" s="455">
        <v>64</v>
      </c>
      <c r="B105" s="445" t="s">
        <v>1457</v>
      </c>
      <c r="C105" s="434">
        <v>1935</v>
      </c>
      <c r="D105" s="445" t="s">
        <v>2035</v>
      </c>
      <c r="E105" s="459">
        <v>270000</v>
      </c>
      <c r="F105" s="436"/>
      <c r="G105" s="444"/>
      <c r="H105" s="459">
        <f t="shared" si="1"/>
        <v>270000</v>
      </c>
      <c r="I105" s="436"/>
      <c r="J105" s="449"/>
    </row>
    <row r="106" spans="1:10" ht="19.5" customHeight="1">
      <c r="A106" s="455">
        <v>65</v>
      </c>
      <c r="B106" s="445" t="s">
        <v>1458</v>
      </c>
      <c r="C106" s="434">
        <v>1935</v>
      </c>
      <c r="D106" s="445" t="s">
        <v>2031</v>
      </c>
      <c r="E106" s="459">
        <v>270000</v>
      </c>
      <c r="F106" s="436"/>
      <c r="G106" s="444"/>
      <c r="H106" s="459">
        <f t="shared" si="1"/>
        <v>270000</v>
      </c>
      <c r="I106" s="437"/>
      <c r="J106" s="449"/>
    </row>
    <row r="107" spans="1:10" ht="19.5" customHeight="1">
      <c r="A107" s="455">
        <v>66</v>
      </c>
      <c r="B107" s="445" t="s">
        <v>316</v>
      </c>
      <c r="C107" s="434">
        <v>1935</v>
      </c>
      <c r="D107" s="445" t="s">
        <v>2064</v>
      </c>
      <c r="E107" s="459">
        <v>270000</v>
      </c>
      <c r="F107" s="436"/>
      <c r="G107" s="444"/>
      <c r="H107" s="459">
        <f t="shared" si="1"/>
        <v>270000</v>
      </c>
      <c r="I107" s="436"/>
      <c r="J107" s="449"/>
    </row>
    <row r="108" spans="1:10" ht="19.5" customHeight="1">
      <c r="A108" s="455">
        <v>67</v>
      </c>
      <c r="B108" s="445" t="s">
        <v>1937</v>
      </c>
      <c r="C108" s="434">
        <v>1935</v>
      </c>
      <c r="D108" s="445" t="s">
        <v>2032</v>
      </c>
      <c r="E108" s="459">
        <v>270000</v>
      </c>
      <c r="F108" s="436"/>
      <c r="G108" s="444"/>
      <c r="H108" s="459">
        <f t="shared" si="1"/>
        <v>270000</v>
      </c>
      <c r="I108" s="437"/>
      <c r="J108" s="449"/>
    </row>
    <row r="109" spans="1:10" ht="19.5" customHeight="1">
      <c r="A109" s="455">
        <v>68</v>
      </c>
      <c r="B109" s="445" t="s">
        <v>651</v>
      </c>
      <c r="C109" s="434">
        <v>1935</v>
      </c>
      <c r="D109" s="445" t="s">
        <v>2044</v>
      </c>
      <c r="E109" s="459">
        <v>270000</v>
      </c>
      <c r="F109" s="436"/>
      <c r="G109" s="444"/>
      <c r="H109" s="459">
        <f t="shared" si="1"/>
        <v>270000</v>
      </c>
      <c r="I109" s="437"/>
      <c r="J109" s="449"/>
    </row>
    <row r="110" spans="1:10" ht="19.5" customHeight="1">
      <c r="A110" s="455">
        <v>69</v>
      </c>
      <c r="B110" s="445" t="s">
        <v>215</v>
      </c>
      <c r="C110" s="434">
        <v>1935</v>
      </c>
      <c r="D110" s="445" t="s">
        <v>2035</v>
      </c>
      <c r="E110" s="459">
        <v>270000</v>
      </c>
      <c r="F110" s="436"/>
      <c r="G110" s="444"/>
      <c r="H110" s="459">
        <f t="shared" si="1"/>
        <v>270000</v>
      </c>
      <c r="I110" s="436"/>
      <c r="J110" s="449"/>
    </row>
    <row r="111" spans="1:10" ht="19.5" customHeight="1">
      <c r="A111" s="455">
        <v>70</v>
      </c>
      <c r="B111" s="445" t="s">
        <v>216</v>
      </c>
      <c r="C111" s="434">
        <v>1935</v>
      </c>
      <c r="D111" s="445" t="s">
        <v>2059</v>
      </c>
      <c r="E111" s="459">
        <v>270000</v>
      </c>
      <c r="F111" s="436"/>
      <c r="G111" s="444"/>
      <c r="H111" s="459">
        <f t="shared" si="1"/>
        <v>270000</v>
      </c>
      <c r="I111" s="437"/>
      <c r="J111" s="449"/>
    </row>
    <row r="112" spans="1:10" ht="19.5" customHeight="1">
      <c r="A112" s="455">
        <v>71</v>
      </c>
      <c r="B112" s="445" t="s">
        <v>413</v>
      </c>
      <c r="C112" s="434">
        <v>1935</v>
      </c>
      <c r="D112" s="463" t="s">
        <v>124</v>
      </c>
      <c r="E112" s="459">
        <v>270000</v>
      </c>
      <c r="F112" s="436"/>
      <c r="G112" s="444"/>
      <c r="H112" s="459">
        <f t="shared" si="1"/>
        <v>270000</v>
      </c>
      <c r="I112" s="437"/>
      <c r="J112" s="449"/>
    </row>
    <row r="113" spans="1:10" ht="19.5" customHeight="1">
      <c r="A113" s="455">
        <v>72</v>
      </c>
      <c r="B113" s="433" t="s">
        <v>2147</v>
      </c>
      <c r="C113" s="434">
        <v>1924</v>
      </c>
      <c r="D113" s="433" t="s">
        <v>2031</v>
      </c>
      <c r="E113" s="459">
        <v>270000</v>
      </c>
      <c r="F113" s="436"/>
      <c r="G113" s="444"/>
      <c r="H113" s="459">
        <f t="shared" si="1"/>
        <v>270000</v>
      </c>
      <c r="I113" s="437"/>
      <c r="J113" s="449"/>
    </row>
    <row r="114" spans="1:10" ht="19.5" customHeight="1">
      <c r="A114" s="455">
        <v>73</v>
      </c>
      <c r="B114" s="445" t="s">
        <v>2195</v>
      </c>
      <c r="C114" s="434">
        <v>1933</v>
      </c>
      <c r="D114" s="445" t="s">
        <v>2196</v>
      </c>
      <c r="E114" s="459">
        <v>270000</v>
      </c>
      <c r="F114" s="436"/>
      <c r="G114" s="444"/>
      <c r="H114" s="459">
        <f t="shared" si="1"/>
        <v>270000</v>
      </c>
      <c r="I114" s="437"/>
      <c r="J114" s="449"/>
    </row>
    <row r="115" spans="1:10" ht="19.5" customHeight="1">
      <c r="A115" s="455">
        <v>74</v>
      </c>
      <c r="B115" s="445" t="s">
        <v>1944</v>
      </c>
      <c r="C115" s="464">
        <v>1936</v>
      </c>
      <c r="D115" s="463" t="s">
        <v>2064</v>
      </c>
      <c r="E115" s="459">
        <v>270000</v>
      </c>
      <c r="F115" s="436"/>
      <c r="G115" s="444"/>
      <c r="H115" s="459">
        <f t="shared" si="1"/>
        <v>270000</v>
      </c>
      <c r="I115" s="437"/>
      <c r="J115" s="449"/>
    </row>
    <row r="116" spans="1:10" ht="19.5" customHeight="1">
      <c r="A116" s="455">
        <v>75</v>
      </c>
      <c r="B116" s="445" t="s">
        <v>351</v>
      </c>
      <c r="C116" s="464">
        <v>1936</v>
      </c>
      <c r="D116" s="465" t="s">
        <v>2196</v>
      </c>
      <c r="E116" s="459">
        <v>270000</v>
      </c>
      <c r="F116" s="436"/>
      <c r="G116" s="444"/>
      <c r="H116" s="459">
        <f t="shared" si="1"/>
        <v>270000</v>
      </c>
      <c r="I116" s="437"/>
      <c r="J116" s="449"/>
    </row>
    <row r="117" spans="1:10" ht="19.5" customHeight="1">
      <c r="A117" s="455">
        <v>76</v>
      </c>
      <c r="B117" s="445" t="s">
        <v>1057</v>
      </c>
      <c r="C117" s="464">
        <v>1936</v>
      </c>
      <c r="D117" s="465" t="s">
        <v>2032</v>
      </c>
      <c r="E117" s="459">
        <v>270000</v>
      </c>
      <c r="F117" s="436"/>
      <c r="G117" s="444"/>
      <c r="H117" s="459">
        <f>E116+G116</f>
        <v>270000</v>
      </c>
      <c r="I117" s="437"/>
      <c r="J117" s="449"/>
    </row>
    <row r="118" spans="1:10" ht="19.5" customHeight="1">
      <c r="A118" s="455">
        <v>77</v>
      </c>
      <c r="B118" s="496" t="s">
        <v>965</v>
      </c>
      <c r="C118" s="425">
        <v>1936</v>
      </c>
      <c r="D118" s="496" t="s">
        <v>2025</v>
      </c>
      <c r="E118" s="459">
        <v>270000</v>
      </c>
      <c r="F118" s="436"/>
      <c r="G118" s="444"/>
      <c r="H118" s="459">
        <f t="shared" si="1"/>
        <v>270000</v>
      </c>
      <c r="I118" s="437"/>
      <c r="J118" s="449"/>
    </row>
    <row r="119" spans="1:10" ht="19.5" customHeight="1">
      <c r="A119" s="455">
        <v>78</v>
      </c>
      <c r="B119" s="433" t="s">
        <v>417</v>
      </c>
      <c r="C119" s="434">
        <v>1930</v>
      </c>
      <c r="D119" s="433" t="s">
        <v>2035</v>
      </c>
      <c r="E119" s="444">
        <v>270000</v>
      </c>
      <c r="F119" s="436"/>
      <c r="G119" s="444"/>
      <c r="H119" s="444">
        <v>270000</v>
      </c>
      <c r="I119" s="437"/>
      <c r="J119" s="449" t="s">
        <v>832</v>
      </c>
    </row>
    <row r="120" spans="1:10" ht="19.5" customHeight="1">
      <c r="A120" s="455">
        <v>79</v>
      </c>
      <c r="B120" s="433" t="s">
        <v>2123</v>
      </c>
      <c r="C120" s="434">
        <v>1925</v>
      </c>
      <c r="D120" s="433" t="s">
        <v>2124</v>
      </c>
      <c r="E120" s="444">
        <v>270000</v>
      </c>
      <c r="F120" s="436"/>
      <c r="G120" s="444"/>
      <c r="H120" s="444">
        <v>270000</v>
      </c>
      <c r="I120" s="437"/>
      <c r="J120" s="449" t="s">
        <v>832</v>
      </c>
    </row>
    <row r="121" spans="1:10" ht="19.5" customHeight="1">
      <c r="A121" s="455">
        <v>80</v>
      </c>
      <c r="B121" s="433" t="s">
        <v>2125</v>
      </c>
      <c r="C121" s="434">
        <v>1929</v>
      </c>
      <c r="D121" s="433" t="s">
        <v>2032</v>
      </c>
      <c r="E121" s="444">
        <v>270000</v>
      </c>
      <c r="F121" s="436"/>
      <c r="G121" s="444"/>
      <c r="H121" s="444">
        <v>270000</v>
      </c>
      <c r="I121" s="437"/>
      <c r="J121" s="449" t="s">
        <v>832</v>
      </c>
    </row>
    <row r="122" spans="1:10" ht="19.5" customHeight="1">
      <c r="A122" s="455">
        <v>81</v>
      </c>
      <c r="B122" s="445" t="s">
        <v>2126</v>
      </c>
      <c r="C122" s="434">
        <v>1930</v>
      </c>
      <c r="D122" s="445" t="s">
        <v>2032</v>
      </c>
      <c r="E122" s="444">
        <v>270000</v>
      </c>
      <c r="F122" s="436"/>
      <c r="G122" s="444"/>
      <c r="H122" s="444">
        <v>270000</v>
      </c>
      <c r="I122" s="437"/>
      <c r="J122" s="449" t="s">
        <v>832</v>
      </c>
    </row>
    <row r="123" spans="1:10" ht="19.5" customHeight="1">
      <c r="A123" s="455">
        <v>82</v>
      </c>
      <c r="B123" s="445" t="s">
        <v>2136</v>
      </c>
      <c r="C123" s="434">
        <v>1932</v>
      </c>
      <c r="D123" s="445" t="s">
        <v>2032</v>
      </c>
      <c r="E123" s="444">
        <v>270000</v>
      </c>
      <c r="F123" s="436"/>
      <c r="G123" s="444"/>
      <c r="H123" s="444">
        <v>270000</v>
      </c>
      <c r="I123" s="437"/>
      <c r="J123" s="449" t="s">
        <v>832</v>
      </c>
    </row>
    <row r="124" spans="1:10" ht="19.5" customHeight="1">
      <c r="A124" s="455">
        <v>83</v>
      </c>
      <c r="B124" s="445" t="s">
        <v>2137</v>
      </c>
      <c r="C124" s="434">
        <v>1932</v>
      </c>
      <c r="D124" s="445" t="s">
        <v>2032</v>
      </c>
      <c r="E124" s="444">
        <v>270000</v>
      </c>
      <c r="F124" s="436"/>
      <c r="G124" s="444"/>
      <c r="H124" s="444">
        <v>270000</v>
      </c>
      <c r="I124" s="437"/>
      <c r="J124" s="449" t="s">
        <v>832</v>
      </c>
    </row>
    <row r="125" spans="1:10" ht="19.5" customHeight="1">
      <c r="A125" s="455">
        <v>84</v>
      </c>
      <c r="B125" s="433" t="s">
        <v>418</v>
      </c>
      <c r="C125" s="434">
        <v>1930</v>
      </c>
      <c r="D125" s="433" t="s">
        <v>2035</v>
      </c>
      <c r="E125" s="444">
        <v>270000</v>
      </c>
      <c r="F125" s="436"/>
      <c r="G125" s="444"/>
      <c r="H125" s="444">
        <v>270000</v>
      </c>
      <c r="I125" s="437"/>
      <c r="J125" s="449" t="s">
        <v>832</v>
      </c>
    </row>
    <row r="126" spans="1:10" ht="19.5" customHeight="1">
      <c r="A126" s="455">
        <v>85</v>
      </c>
      <c r="B126" s="445" t="s">
        <v>2138</v>
      </c>
      <c r="C126" s="434">
        <v>1932</v>
      </c>
      <c r="D126" s="445" t="s">
        <v>2035</v>
      </c>
      <c r="E126" s="444">
        <v>270000</v>
      </c>
      <c r="F126" s="436"/>
      <c r="G126" s="444"/>
      <c r="H126" s="444">
        <v>270000</v>
      </c>
      <c r="I126" s="437"/>
      <c r="J126" s="449" t="s">
        <v>832</v>
      </c>
    </row>
    <row r="127" spans="1:10" ht="19.5" customHeight="1">
      <c r="A127" s="455">
        <v>86</v>
      </c>
      <c r="B127" s="445" t="s">
        <v>2139</v>
      </c>
      <c r="C127" s="434">
        <v>1932</v>
      </c>
      <c r="D127" s="445" t="s">
        <v>2035</v>
      </c>
      <c r="E127" s="444">
        <v>270000</v>
      </c>
      <c r="F127" s="436"/>
      <c r="G127" s="444"/>
      <c r="H127" s="444">
        <v>270000</v>
      </c>
      <c r="I127" s="437"/>
      <c r="J127" s="449" t="s">
        <v>832</v>
      </c>
    </row>
    <row r="128" spans="1:10" ht="19.5" customHeight="1">
      <c r="A128" s="455">
        <v>87</v>
      </c>
      <c r="B128" s="433" t="s">
        <v>2140</v>
      </c>
      <c r="C128" s="434">
        <v>1931</v>
      </c>
      <c r="D128" s="433" t="s">
        <v>2059</v>
      </c>
      <c r="E128" s="444">
        <v>270000</v>
      </c>
      <c r="F128" s="436"/>
      <c r="G128" s="444"/>
      <c r="H128" s="444">
        <v>270000</v>
      </c>
      <c r="I128" s="437"/>
      <c r="J128" s="449" t="s">
        <v>832</v>
      </c>
    </row>
    <row r="129" spans="1:10" ht="19.5" customHeight="1">
      <c r="A129" s="455">
        <v>88</v>
      </c>
      <c r="B129" s="433" t="s">
        <v>2141</v>
      </c>
      <c r="C129" s="434">
        <v>1922</v>
      </c>
      <c r="D129" s="445" t="s">
        <v>2064</v>
      </c>
      <c r="E129" s="444">
        <v>270000</v>
      </c>
      <c r="F129" s="436"/>
      <c r="G129" s="444"/>
      <c r="H129" s="444">
        <v>270000</v>
      </c>
      <c r="I129" s="437"/>
      <c r="J129" s="449" t="s">
        <v>832</v>
      </c>
    </row>
    <row r="130" spans="1:10" ht="19.5" customHeight="1">
      <c r="A130" s="455">
        <v>89</v>
      </c>
      <c r="B130" s="433" t="s">
        <v>2142</v>
      </c>
      <c r="C130" s="434">
        <v>1928</v>
      </c>
      <c r="D130" s="445" t="s">
        <v>2064</v>
      </c>
      <c r="E130" s="444">
        <v>270000</v>
      </c>
      <c r="F130" s="436"/>
      <c r="G130" s="444"/>
      <c r="H130" s="444">
        <v>270000</v>
      </c>
      <c r="I130" s="437"/>
      <c r="J130" s="449" t="s">
        <v>832</v>
      </c>
    </row>
    <row r="131" spans="1:10" ht="19.5" customHeight="1">
      <c r="A131" s="455">
        <v>90</v>
      </c>
      <c r="B131" s="433" t="s">
        <v>2143</v>
      </c>
      <c r="C131" s="434">
        <v>1925</v>
      </c>
      <c r="D131" s="433" t="s">
        <v>2025</v>
      </c>
      <c r="E131" s="444">
        <v>270000</v>
      </c>
      <c r="F131" s="436"/>
      <c r="G131" s="444"/>
      <c r="H131" s="444">
        <v>270000</v>
      </c>
      <c r="I131" s="437"/>
      <c r="J131" s="449" t="s">
        <v>832</v>
      </c>
    </row>
    <row r="132" spans="1:10" ht="19.5" customHeight="1">
      <c r="A132" s="455">
        <v>91</v>
      </c>
      <c r="B132" s="433" t="s">
        <v>2144</v>
      </c>
      <c r="C132" s="434">
        <v>1929</v>
      </c>
      <c r="D132" s="433" t="s">
        <v>2025</v>
      </c>
      <c r="E132" s="444">
        <v>270000</v>
      </c>
      <c r="F132" s="436"/>
      <c r="G132" s="444"/>
      <c r="H132" s="444">
        <v>270000</v>
      </c>
      <c r="I132" s="437"/>
      <c r="J132" s="449" t="s">
        <v>832</v>
      </c>
    </row>
    <row r="133" spans="1:10" ht="19.5" customHeight="1">
      <c r="A133" s="455">
        <v>92</v>
      </c>
      <c r="B133" s="445" t="s">
        <v>2145</v>
      </c>
      <c r="C133" s="434">
        <v>1930</v>
      </c>
      <c r="D133" s="445" t="s">
        <v>2025</v>
      </c>
      <c r="E133" s="444">
        <v>270000</v>
      </c>
      <c r="F133" s="436"/>
      <c r="G133" s="444"/>
      <c r="H133" s="444">
        <v>270000</v>
      </c>
      <c r="I133" s="437"/>
      <c r="J133" s="449" t="s">
        <v>832</v>
      </c>
    </row>
    <row r="134" spans="1:10" ht="19.5" customHeight="1">
      <c r="A134" s="455">
        <v>93</v>
      </c>
      <c r="B134" s="433" t="s">
        <v>77</v>
      </c>
      <c r="C134" s="434">
        <v>1923</v>
      </c>
      <c r="D134" s="433" t="s">
        <v>2038</v>
      </c>
      <c r="E134" s="444">
        <v>270000</v>
      </c>
      <c r="F134" s="436"/>
      <c r="G134" s="444"/>
      <c r="H134" s="444">
        <v>270000</v>
      </c>
      <c r="I134" s="437"/>
      <c r="J134" s="449" t="s">
        <v>832</v>
      </c>
    </row>
    <row r="135" spans="1:10" ht="19.5" customHeight="1">
      <c r="A135" s="455">
        <v>94</v>
      </c>
      <c r="B135" s="433" t="s">
        <v>2146</v>
      </c>
      <c r="C135" s="434">
        <v>1930</v>
      </c>
      <c r="D135" s="433" t="s">
        <v>2031</v>
      </c>
      <c r="E135" s="444">
        <v>270000</v>
      </c>
      <c r="F135" s="436"/>
      <c r="G135" s="444"/>
      <c r="H135" s="444">
        <v>270000</v>
      </c>
      <c r="I135" s="437"/>
      <c r="J135" s="449" t="s">
        <v>832</v>
      </c>
    </row>
    <row r="136" spans="1:10" ht="19.5" customHeight="1">
      <c r="A136" s="455">
        <v>95</v>
      </c>
      <c r="B136" s="433" t="s">
        <v>2148</v>
      </c>
      <c r="C136" s="434">
        <v>1922</v>
      </c>
      <c r="D136" s="433" t="s">
        <v>2031</v>
      </c>
      <c r="E136" s="444">
        <v>270000</v>
      </c>
      <c r="F136" s="436"/>
      <c r="G136" s="444"/>
      <c r="H136" s="444">
        <v>270000</v>
      </c>
      <c r="I136" s="437"/>
      <c r="J136" s="449" t="s">
        <v>832</v>
      </c>
    </row>
    <row r="137" spans="1:10" ht="19.5" customHeight="1">
      <c r="A137" s="455">
        <v>96</v>
      </c>
      <c r="B137" s="433" t="s">
        <v>419</v>
      </c>
      <c r="C137" s="434">
        <v>1931</v>
      </c>
      <c r="D137" s="433" t="s">
        <v>2031</v>
      </c>
      <c r="E137" s="444">
        <v>270000</v>
      </c>
      <c r="F137" s="436"/>
      <c r="G137" s="444"/>
      <c r="H137" s="444">
        <v>270000</v>
      </c>
      <c r="I137" s="437"/>
      <c r="J137" s="449" t="s">
        <v>832</v>
      </c>
    </row>
    <row r="138" spans="1:10" ht="19.5" customHeight="1">
      <c r="A138" s="455">
        <v>97</v>
      </c>
      <c r="B138" s="433" t="s">
        <v>2149</v>
      </c>
      <c r="C138" s="434">
        <v>1922</v>
      </c>
      <c r="D138" s="433" t="s">
        <v>2031</v>
      </c>
      <c r="E138" s="444">
        <v>270000</v>
      </c>
      <c r="F138" s="436"/>
      <c r="G138" s="444"/>
      <c r="H138" s="444">
        <v>270000</v>
      </c>
      <c r="I138" s="437"/>
      <c r="J138" s="449" t="s">
        <v>832</v>
      </c>
    </row>
    <row r="139" spans="1:10" ht="19.5" customHeight="1">
      <c r="A139" s="455">
        <v>98</v>
      </c>
      <c r="B139" s="433" t="s">
        <v>2150</v>
      </c>
      <c r="C139" s="434">
        <v>1925</v>
      </c>
      <c r="D139" s="433" t="s">
        <v>2108</v>
      </c>
      <c r="E139" s="444">
        <v>270000</v>
      </c>
      <c r="F139" s="436"/>
      <c r="G139" s="444"/>
      <c r="H139" s="444">
        <v>270000</v>
      </c>
      <c r="I139" s="437"/>
      <c r="J139" s="449" t="s">
        <v>832</v>
      </c>
    </row>
    <row r="140" spans="1:10" ht="19.5" customHeight="1">
      <c r="A140" s="455">
        <v>99</v>
      </c>
      <c r="B140" s="433" t="s">
        <v>2188</v>
      </c>
      <c r="C140" s="434">
        <v>1926</v>
      </c>
      <c r="D140" s="433" t="s">
        <v>2108</v>
      </c>
      <c r="E140" s="444">
        <v>270000</v>
      </c>
      <c r="F140" s="436"/>
      <c r="G140" s="444"/>
      <c r="H140" s="444">
        <v>270000</v>
      </c>
      <c r="I140" s="437"/>
      <c r="J140" s="449" t="s">
        <v>832</v>
      </c>
    </row>
    <row r="141" spans="1:10" ht="19.5" customHeight="1">
      <c r="A141" s="455">
        <v>100</v>
      </c>
      <c r="B141" s="445" t="s">
        <v>2189</v>
      </c>
      <c r="C141" s="434">
        <v>1920</v>
      </c>
      <c r="D141" s="445" t="s">
        <v>2047</v>
      </c>
      <c r="E141" s="444">
        <v>270000</v>
      </c>
      <c r="F141" s="436"/>
      <c r="G141" s="444"/>
      <c r="H141" s="444">
        <v>270000</v>
      </c>
      <c r="I141" s="437"/>
      <c r="J141" s="449" t="s">
        <v>832</v>
      </c>
    </row>
    <row r="142" spans="1:10" ht="19.5" customHeight="1">
      <c r="A142" s="455">
        <v>101</v>
      </c>
      <c r="B142" s="445" t="s">
        <v>2190</v>
      </c>
      <c r="C142" s="434">
        <v>1927</v>
      </c>
      <c r="D142" s="445" t="s">
        <v>2047</v>
      </c>
      <c r="E142" s="444">
        <v>270000</v>
      </c>
      <c r="F142" s="436"/>
      <c r="G142" s="444"/>
      <c r="H142" s="444">
        <v>270000</v>
      </c>
      <c r="I142" s="437"/>
      <c r="J142" s="449" t="s">
        <v>832</v>
      </c>
    </row>
    <row r="143" spans="1:10" ht="19.5" customHeight="1">
      <c r="A143" s="455">
        <v>102</v>
      </c>
      <c r="B143" s="445" t="s">
        <v>2191</v>
      </c>
      <c r="C143" s="434">
        <v>1928</v>
      </c>
      <c r="D143" s="445" t="s">
        <v>2192</v>
      </c>
      <c r="E143" s="444">
        <v>270000</v>
      </c>
      <c r="F143" s="436"/>
      <c r="G143" s="444"/>
      <c r="H143" s="444">
        <v>270000</v>
      </c>
      <c r="I143" s="437"/>
      <c r="J143" s="449" t="s">
        <v>832</v>
      </c>
    </row>
    <row r="144" spans="1:10" ht="19.5" customHeight="1">
      <c r="A144" s="455">
        <v>103</v>
      </c>
      <c r="B144" s="433" t="s">
        <v>2193</v>
      </c>
      <c r="C144" s="434">
        <v>1932</v>
      </c>
      <c r="D144" s="445" t="s">
        <v>2064</v>
      </c>
      <c r="E144" s="444">
        <v>270000</v>
      </c>
      <c r="F144" s="436"/>
      <c r="G144" s="444"/>
      <c r="H144" s="444">
        <v>270000</v>
      </c>
      <c r="I144" s="437"/>
      <c r="J144" s="449" t="s">
        <v>832</v>
      </c>
    </row>
    <row r="145" spans="1:10" ht="19.5" customHeight="1">
      <c r="A145" s="455">
        <v>104</v>
      </c>
      <c r="B145" s="445" t="s">
        <v>2194</v>
      </c>
      <c r="C145" s="434">
        <v>1932</v>
      </c>
      <c r="D145" s="433" t="s">
        <v>2038</v>
      </c>
      <c r="E145" s="444">
        <v>270000</v>
      </c>
      <c r="F145" s="436"/>
      <c r="G145" s="444"/>
      <c r="H145" s="444">
        <v>270000</v>
      </c>
      <c r="I145" s="437"/>
      <c r="J145" s="449" t="s">
        <v>832</v>
      </c>
    </row>
    <row r="146" spans="1:10" ht="19.5" customHeight="1">
      <c r="A146" s="455">
        <v>105</v>
      </c>
      <c r="B146" s="445" t="s">
        <v>2197</v>
      </c>
      <c r="C146" s="434">
        <v>1930</v>
      </c>
      <c r="D146" s="445" t="s">
        <v>2047</v>
      </c>
      <c r="E146" s="444">
        <v>270000</v>
      </c>
      <c r="F146" s="436"/>
      <c r="G146" s="444"/>
      <c r="H146" s="444">
        <v>270000</v>
      </c>
      <c r="I146" s="437"/>
      <c r="J146" s="449" t="s">
        <v>832</v>
      </c>
    </row>
    <row r="147" spans="1:10" ht="19.5" customHeight="1">
      <c r="A147" s="455">
        <v>106</v>
      </c>
      <c r="B147" s="445" t="s">
        <v>2082</v>
      </c>
      <c r="C147" s="434">
        <v>1935</v>
      </c>
      <c r="D147" s="445" t="s">
        <v>2059</v>
      </c>
      <c r="E147" s="444">
        <v>270000</v>
      </c>
      <c r="F147" s="436"/>
      <c r="G147" s="444"/>
      <c r="H147" s="444">
        <v>270000</v>
      </c>
      <c r="I147" s="437"/>
      <c r="J147" s="449" t="s">
        <v>832</v>
      </c>
    </row>
    <row r="148" spans="1:10" ht="19.5" customHeight="1">
      <c r="A148" s="455">
        <v>107</v>
      </c>
      <c r="B148" s="445" t="s">
        <v>217</v>
      </c>
      <c r="C148" s="434">
        <v>1935</v>
      </c>
      <c r="D148" s="445" t="s">
        <v>2044</v>
      </c>
      <c r="E148" s="444">
        <v>270000</v>
      </c>
      <c r="F148" s="436"/>
      <c r="G148" s="444"/>
      <c r="H148" s="444">
        <v>270000</v>
      </c>
      <c r="I148" s="437"/>
      <c r="J148" s="449" t="s">
        <v>832</v>
      </c>
    </row>
    <row r="149" spans="1:10" ht="19.5" customHeight="1">
      <c r="A149" s="455">
        <v>108</v>
      </c>
      <c r="B149" s="445" t="s">
        <v>1942</v>
      </c>
      <c r="C149" s="434">
        <v>1936</v>
      </c>
      <c r="D149" s="445" t="s">
        <v>2044</v>
      </c>
      <c r="E149" s="444">
        <v>270000</v>
      </c>
      <c r="F149" s="436"/>
      <c r="G149" s="444"/>
      <c r="H149" s="444">
        <f>SUM(E149:G149)</f>
        <v>270000</v>
      </c>
      <c r="I149" s="437"/>
      <c r="J149" s="449" t="s">
        <v>832</v>
      </c>
    </row>
    <row r="150" spans="1:10" ht="19.5" customHeight="1">
      <c r="A150" s="455">
        <v>109</v>
      </c>
      <c r="B150" s="445" t="s">
        <v>2104</v>
      </c>
      <c r="C150" s="434">
        <v>1930</v>
      </c>
      <c r="D150" s="445" t="s">
        <v>2031</v>
      </c>
      <c r="E150" s="444">
        <v>270000</v>
      </c>
      <c r="F150" s="436"/>
      <c r="G150" s="444"/>
      <c r="H150" s="435">
        <f>SUM(E150:G150)</f>
        <v>270000</v>
      </c>
      <c r="I150" s="437"/>
      <c r="J150" s="449" t="s">
        <v>832</v>
      </c>
    </row>
    <row r="151" spans="1:10" ht="19.5" customHeight="1">
      <c r="A151" s="455">
        <v>110</v>
      </c>
      <c r="B151" s="433" t="s">
        <v>2099</v>
      </c>
      <c r="C151" s="434">
        <v>1920</v>
      </c>
      <c r="D151" s="433" t="s">
        <v>2031</v>
      </c>
      <c r="E151" s="444">
        <v>270000</v>
      </c>
      <c r="F151" s="436"/>
      <c r="G151" s="444"/>
      <c r="H151" s="435">
        <f>SUM(E151:G151)</f>
        <v>270000</v>
      </c>
      <c r="I151" s="437"/>
      <c r="J151" s="449" t="s">
        <v>832</v>
      </c>
    </row>
    <row r="152" spans="1:10" ht="19.5" customHeight="1">
      <c r="A152" s="455">
        <v>111</v>
      </c>
      <c r="B152" s="445" t="s">
        <v>412</v>
      </c>
      <c r="C152" s="434">
        <v>1925</v>
      </c>
      <c r="D152" s="445" t="s">
        <v>2038</v>
      </c>
      <c r="E152" s="444">
        <v>270000</v>
      </c>
      <c r="F152" s="436"/>
      <c r="G152" s="444"/>
      <c r="H152" s="435">
        <f aca="true" t="shared" si="2" ref="H152:H159">SUM(E152:G152)</f>
        <v>270000</v>
      </c>
      <c r="I152" s="437"/>
      <c r="J152" s="449" t="s">
        <v>832</v>
      </c>
    </row>
    <row r="153" spans="1:10" ht="19.5" customHeight="1">
      <c r="A153" s="455">
        <v>112</v>
      </c>
      <c r="B153" s="445" t="s">
        <v>2092</v>
      </c>
      <c r="C153" s="434">
        <v>1928</v>
      </c>
      <c r="D153" s="445" t="s">
        <v>2025</v>
      </c>
      <c r="E153" s="444">
        <v>270000</v>
      </c>
      <c r="F153" s="436"/>
      <c r="G153" s="444"/>
      <c r="H153" s="435">
        <f t="shared" si="2"/>
        <v>270000</v>
      </c>
      <c r="I153" s="437"/>
      <c r="J153" s="449" t="s">
        <v>832</v>
      </c>
    </row>
    <row r="154" spans="1:10" ht="19.5" customHeight="1">
      <c r="A154" s="455">
        <v>113</v>
      </c>
      <c r="B154" s="445" t="s">
        <v>2090</v>
      </c>
      <c r="C154" s="434">
        <v>1930</v>
      </c>
      <c r="D154" s="445" t="s">
        <v>2025</v>
      </c>
      <c r="E154" s="444">
        <v>270000</v>
      </c>
      <c r="F154" s="436"/>
      <c r="G154" s="444"/>
      <c r="H154" s="435">
        <f t="shared" si="2"/>
        <v>270000</v>
      </c>
      <c r="I154" s="437"/>
      <c r="J154" s="449" t="s">
        <v>832</v>
      </c>
    </row>
    <row r="155" spans="1:10" ht="19.5" customHeight="1">
      <c r="A155" s="455">
        <v>114</v>
      </c>
      <c r="B155" s="433" t="s">
        <v>163</v>
      </c>
      <c r="C155" s="434">
        <v>1920</v>
      </c>
      <c r="D155" s="433" t="s">
        <v>2025</v>
      </c>
      <c r="E155" s="444">
        <v>270000</v>
      </c>
      <c r="F155" s="436"/>
      <c r="G155" s="444"/>
      <c r="H155" s="435">
        <f t="shared" si="2"/>
        <v>270000</v>
      </c>
      <c r="I155" s="437"/>
      <c r="J155" s="449" t="s">
        <v>832</v>
      </c>
    </row>
    <row r="156" spans="1:10" ht="19.5" customHeight="1">
      <c r="A156" s="455">
        <v>115</v>
      </c>
      <c r="B156" s="433" t="s">
        <v>2080</v>
      </c>
      <c r="C156" s="434">
        <v>1925</v>
      </c>
      <c r="D156" s="433" t="s">
        <v>2025</v>
      </c>
      <c r="E156" s="444">
        <v>270000</v>
      </c>
      <c r="F156" s="436"/>
      <c r="G156" s="444"/>
      <c r="H156" s="435">
        <f t="shared" si="2"/>
        <v>270000</v>
      </c>
      <c r="I156" s="437"/>
      <c r="J156" s="449" t="s">
        <v>832</v>
      </c>
    </row>
    <row r="157" spans="1:10" ht="19.5" customHeight="1">
      <c r="A157" s="455">
        <v>116</v>
      </c>
      <c r="B157" s="433" t="s">
        <v>2075</v>
      </c>
      <c r="C157" s="434">
        <v>1927</v>
      </c>
      <c r="D157" s="433" t="s">
        <v>2025</v>
      </c>
      <c r="E157" s="444">
        <v>270000</v>
      </c>
      <c r="F157" s="436"/>
      <c r="G157" s="444"/>
      <c r="H157" s="435">
        <f t="shared" si="2"/>
        <v>270000</v>
      </c>
      <c r="I157" s="437"/>
      <c r="J157" s="449" t="s">
        <v>832</v>
      </c>
    </row>
    <row r="158" spans="1:10" ht="19.5" customHeight="1">
      <c r="A158" s="455">
        <v>117</v>
      </c>
      <c r="B158" s="445" t="s">
        <v>1368</v>
      </c>
      <c r="C158" s="464">
        <v>1936</v>
      </c>
      <c r="D158" s="467" t="s">
        <v>428</v>
      </c>
      <c r="E158" s="444">
        <v>270000</v>
      </c>
      <c r="F158" s="436"/>
      <c r="G158" s="444"/>
      <c r="H158" s="435">
        <f t="shared" si="2"/>
        <v>270000</v>
      </c>
      <c r="I158" s="437"/>
      <c r="J158" s="449" t="s">
        <v>832</v>
      </c>
    </row>
    <row r="159" spans="1:10" ht="19.5" customHeight="1">
      <c r="A159" s="455">
        <v>118</v>
      </c>
      <c r="B159" s="445" t="s">
        <v>2093</v>
      </c>
      <c r="C159" s="434">
        <v>1928</v>
      </c>
      <c r="D159" s="468" t="s">
        <v>2025</v>
      </c>
      <c r="E159" s="444">
        <v>270000</v>
      </c>
      <c r="F159" s="436"/>
      <c r="G159" s="444"/>
      <c r="H159" s="435">
        <f t="shared" si="2"/>
        <v>270000</v>
      </c>
      <c r="I159" s="437"/>
      <c r="J159" s="449" t="s">
        <v>832</v>
      </c>
    </row>
    <row r="160" spans="1:10" ht="19.5" customHeight="1">
      <c r="A160" s="455">
        <v>119</v>
      </c>
      <c r="B160" s="445" t="s">
        <v>316</v>
      </c>
      <c r="C160" s="434">
        <v>1936</v>
      </c>
      <c r="D160" s="468" t="s">
        <v>2032</v>
      </c>
      <c r="E160" s="444">
        <v>270000</v>
      </c>
      <c r="F160" s="436"/>
      <c r="G160" s="444"/>
      <c r="H160" s="435">
        <f>E160+G160</f>
        <v>270000</v>
      </c>
      <c r="I160" s="437"/>
      <c r="J160" s="449" t="s">
        <v>832</v>
      </c>
    </row>
    <row r="161" spans="1:10" ht="19.5" customHeight="1">
      <c r="A161" s="455">
        <v>120</v>
      </c>
      <c r="B161" s="445" t="s">
        <v>2443</v>
      </c>
      <c r="C161" s="445">
        <v>1936</v>
      </c>
      <c r="D161" s="445" t="s">
        <v>2108</v>
      </c>
      <c r="E161" s="444">
        <v>270000</v>
      </c>
      <c r="F161" s="436"/>
      <c r="G161" s="444"/>
      <c r="H161" s="435">
        <f>E161+G161</f>
        <v>270000</v>
      </c>
      <c r="I161" s="437"/>
      <c r="J161" s="449"/>
    </row>
    <row r="162" spans="1:10" ht="19.5" customHeight="1">
      <c r="A162" s="455">
        <v>121</v>
      </c>
      <c r="B162" s="445" t="s">
        <v>1672</v>
      </c>
      <c r="C162" s="445">
        <v>1937</v>
      </c>
      <c r="D162" s="445" t="s">
        <v>2025</v>
      </c>
      <c r="E162" s="444">
        <v>270000</v>
      </c>
      <c r="G162" s="425"/>
      <c r="H162" s="905">
        <f>G162+E162</f>
        <v>270000</v>
      </c>
      <c r="I162" s="437"/>
      <c r="J162" s="449" t="s">
        <v>832</v>
      </c>
    </row>
    <row r="163" spans="1:10" ht="19.5" customHeight="1">
      <c r="A163" s="455">
        <v>122</v>
      </c>
      <c r="B163" s="445" t="s">
        <v>72</v>
      </c>
      <c r="C163" s="445">
        <v>1937</v>
      </c>
      <c r="D163" s="445" t="s">
        <v>2031</v>
      </c>
      <c r="E163" s="444">
        <v>270000</v>
      </c>
      <c r="F163" s="444"/>
      <c r="G163" s="444"/>
      <c r="H163" s="444">
        <f>G163+E163</f>
        <v>270000</v>
      </c>
      <c r="I163" s="437"/>
      <c r="J163" s="449"/>
    </row>
    <row r="164" spans="1:10" ht="19.5" customHeight="1">
      <c r="A164" s="455">
        <v>123</v>
      </c>
      <c r="B164" s="445" t="s">
        <v>617</v>
      </c>
      <c r="C164" s="445">
        <v>1937</v>
      </c>
      <c r="D164" s="445" t="s">
        <v>162</v>
      </c>
      <c r="E164" s="444">
        <v>270000</v>
      </c>
      <c r="F164" s="444"/>
      <c r="G164" s="444"/>
      <c r="H164" s="444">
        <f>G164+E164</f>
        <v>270000</v>
      </c>
      <c r="I164" s="437"/>
      <c r="J164" s="449"/>
    </row>
    <row r="165" spans="1:10" ht="19.5" customHeight="1">
      <c r="A165" s="455">
        <v>124</v>
      </c>
      <c r="B165" s="425" t="s">
        <v>1967</v>
      </c>
      <c r="C165" s="425">
        <v>1937</v>
      </c>
      <c r="D165" s="445" t="s">
        <v>2031</v>
      </c>
      <c r="E165" s="444">
        <v>270000</v>
      </c>
      <c r="G165" s="425"/>
      <c r="H165" s="905">
        <f>G165+E165</f>
        <v>270000</v>
      </c>
      <c r="I165" s="437"/>
      <c r="J165" s="449" t="s">
        <v>1827</v>
      </c>
    </row>
    <row r="166" spans="1:10" ht="19.5" customHeight="1">
      <c r="A166" s="426"/>
      <c r="B166" s="1292" t="s">
        <v>2479</v>
      </c>
      <c r="C166" s="1293"/>
      <c r="D166" s="1294"/>
      <c r="E166" s="469">
        <f>SUM(E44:E165)</f>
        <v>32670000</v>
      </c>
      <c r="F166" s="470"/>
      <c r="G166" s="990"/>
      <c r="H166" s="469">
        <f>G166+E166</f>
        <v>32670000</v>
      </c>
      <c r="I166" s="443"/>
      <c r="J166" s="428"/>
    </row>
    <row r="167" spans="1:10" ht="19.5" customHeight="1">
      <c r="A167" s="429">
        <v>7</v>
      </c>
      <c r="B167" s="1315" t="s">
        <v>2444</v>
      </c>
      <c r="C167" s="1316"/>
      <c r="D167" s="1316"/>
      <c r="E167" s="1316"/>
      <c r="F167" s="431"/>
      <c r="G167" s="430"/>
      <c r="H167" s="430"/>
      <c r="I167" s="431"/>
      <c r="J167" s="879"/>
    </row>
    <row r="168" spans="1:10" ht="19.5" customHeight="1">
      <c r="A168" s="432">
        <v>1</v>
      </c>
      <c r="B168" s="445" t="s">
        <v>2199</v>
      </c>
      <c r="C168" s="434">
        <v>1993</v>
      </c>
      <c r="D168" s="445" t="s">
        <v>2064</v>
      </c>
      <c r="E168" s="435">
        <v>405000</v>
      </c>
      <c r="F168" s="437"/>
      <c r="G168" s="449"/>
      <c r="H168" s="435">
        <f>E168+G168</f>
        <v>405000</v>
      </c>
      <c r="I168" s="443"/>
      <c r="J168" s="428"/>
    </row>
    <row r="169" spans="1:10" ht="19.5" customHeight="1">
      <c r="A169" s="432">
        <v>2</v>
      </c>
      <c r="B169" s="445" t="s">
        <v>2201</v>
      </c>
      <c r="C169" s="434">
        <v>1972</v>
      </c>
      <c r="D169" s="445" t="s">
        <v>2031</v>
      </c>
      <c r="E169" s="435">
        <v>405000</v>
      </c>
      <c r="F169" s="437"/>
      <c r="G169" s="449"/>
      <c r="H169" s="435">
        <f aca="true" t="shared" si="3" ref="H169:H177">E169+G169</f>
        <v>405000</v>
      </c>
      <c r="I169" s="443"/>
      <c r="J169" s="428"/>
    </row>
    <row r="170" spans="1:10" ht="19.5" customHeight="1">
      <c r="A170" s="432">
        <v>3</v>
      </c>
      <c r="B170" s="445" t="s">
        <v>2202</v>
      </c>
      <c r="C170" s="434">
        <v>1985</v>
      </c>
      <c r="D170" s="445" t="s">
        <v>2025</v>
      </c>
      <c r="E170" s="435">
        <v>405000</v>
      </c>
      <c r="F170" s="437"/>
      <c r="G170" s="449"/>
      <c r="H170" s="435">
        <f t="shared" si="3"/>
        <v>405000</v>
      </c>
      <c r="I170" s="443"/>
      <c r="J170" s="428"/>
    </row>
    <row r="171" spans="1:10" ht="19.5" customHeight="1">
      <c r="A171" s="432">
        <v>4</v>
      </c>
      <c r="B171" s="445" t="s">
        <v>2203</v>
      </c>
      <c r="C171" s="434">
        <v>1969</v>
      </c>
      <c r="D171" s="445" t="s">
        <v>2032</v>
      </c>
      <c r="E171" s="435">
        <v>405000</v>
      </c>
      <c r="F171" s="437"/>
      <c r="G171" s="449"/>
      <c r="H171" s="435">
        <f t="shared" si="3"/>
        <v>405000</v>
      </c>
      <c r="I171" s="443"/>
      <c r="J171" s="428"/>
    </row>
    <row r="172" spans="1:10" ht="19.5" customHeight="1">
      <c r="A172" s="432">
        <v>5</v>
      </c>
      <c r="B172" s="445" t="s">
        <v>2215</v>
      </c>
      <c r="C172" s="434">
        <v>1960</v>
      </c>
      <c r="D172" s="445" t="s">
        <v>2038</v>
      </c>
      <c r="E172" s="435">
        <v>405000</v>
      </c>
      <c r="F172" s="437"/>
      <c r="G172" s="449"/>
      <c r="H172" s="435">
        <f t="shared" si="3"/>
        <v>405000</v>
      </c>
      <c r="I172" s="443"/>
      <c r="J172" s="428"/>
    </row>
    <row r="173" spans="1:10" ht="19.5" customHeight="1">
      <c r="A173" s="432">
        <v>6</v>
      </c>
      <c r="B173" s="445" t="s">
        <v>2217</v>
      </c>
      <c r="C173" s="434">
        <v>1969</v>
      </c>
      <c r="D173" s="445" t="s">
        <v>2031</v>
      </c>
      <c r="E173" s="435">
        <v>405000</v>
      </c>
      <c r="F173" s="437"/>
      <c r="G173" s="444"/>
      <c r="H173" s="435">
        <f t="shared" si="3"/>
        <v>405000</v>
      </c>
      <c r="I173" s="443"/>
      <c r="J173" s="428"/>
    </row>
    <row r="174" spans="1:10" ht="19.5" customHeight="1">
      <c r="A174" s="432">
        <v>7</v>
      </c>
      <c r="B174" s="445" t="s">
        <v>2218</v>
      </c>
      <c r="C174" s="434">
        <v>1992</v>
      </c>
      <c r="D174" s="445" t="s">
        <v>2044</v>
      </c>
      <c r="E174" s="435">
        <v>405000</v>
      </c>
      <c r="F174" s="437"/>
      <c r="G174" s="444"/>
      <c r="H174" s="435">
        <f t="shared" si="3"/>
        <v>405000</v>
      </c>
      <c r="I174" s="443"/>
      <c r="J174" s="428"/>
    </row>
    <row r="175" spans="1:10" ht="19.5" customHeight="1">
      <c r="A175" s="432">
        <v>8</v>
      </c>
      <c r="B175" s="445" t="s">
        <v>1459</v>
      </c>
      <c r="C175" s="434">
        <v>1957</v>
      </c>
      <c r="D175" s="445" t="s">
        <v>2025</v>
      </c>
      <c r="E175" s="435">
        <v>405000</v>
      </c>
      <c r="F175" s="437"/>
      <c r="G175" s="449"/>
      <c r="H175" s="435">
        <f t="shared" si="3"/>
        <v>405000</v>
      </c>
      <c r="I175" s="443"/>
      <c r="J175" s="428"/>
    </row>
    <row r="176" spans="1:10" ht="19.5" customHeight="1">
      <c r="A176" s="432">
        <v>9</v>
      </c>
      <c r="B176" s="445" t="s">
        <v>1468</v>
      </c>
      <c r="C176" s="434">
        <v>1967</v>
      </c>
      <c r="D176" s="445" t="s">
        <v>2038</v>
      </c>
      <c r="E176" s="435">
        <v>405000</v>
      </c>
      <c r="F176" s="437"/>
      <c r="G176" s="449"/>
      <c r="H176" s="435">
        <f t="shared" si="3"/>
        <v>405000</v>
      </c>
      <c r="I176" s="443"/>
      <c r="J176" s="428"/>
    </row>
    <row r="177" spans="1:10" ht="19.5" customHeight="1">
      <c r="A177" s="432">
        <v>10</v>
      </c>
      <c r="B177" s="445" t="s">
        <v>1469</v>
      </c>
      <c r="C177" s="434">
        <v>1968</v>
      </c>
      <c r="D177" s="445" t="s">
        <v>2064</v>
      </c>
      <c r="E177" s="435">
        <v>405000</v>
      </c>
      <c r="F177" s="437"/>
      <c r="G177" s="449"/>
      <c r="H177" s="435">
        <f t="shared" si="3"/>
        <v>405000</v>
      </c>
      <c r="I177" s="443"/>
      <c r="J177" s="428"/>
    </row>
    <row r="178" spans="1:10" ht="19.5" customHeight="1">
      <c r="A178" s="432">
        <v>11</v>
      </c>
      <c r="B178" s="433" t="s">
        <v>2220</v>
      </c>
      <c r="C178" s="434">
        <v>1967</v>
      </c>
      <c r="D178" s="433" t="s">
        <v>2038</v>
      </c>
      <c r="E178" s="435">
        <v>405000</v>
      </c>
      <c r="F178" s="437"/>
      <c r="G178" s="449"/>
      <c r="H178" s="435">
        <v>405000</v>
      </c>
      <c r="I178" s="443"/>
      <c r="J178" s="449" t="s">
        <v>832</v>
      </c>
    </row>
    <row r="179" spans="1:10" ht="19.5" customHeight="1">
      <c r="A179" s="432">
        <v>12</v>
      </c>
      <c r="B179" s="433" t="s">
        <v>349</v>
      </c>
      <c r="C179" s="434">
        <v>1982</v>
      </c>
      <c r="D179" s="433" t="s">
        <v>2038</v>
      </c>
      <c r="E179" s="435">
        <v>405000</v>
      </c>
      <c r="F179" s="437"/>
      <c r="G179" s="449"/>
      <c r="H179" s="435">
        <v>405000</v>
      </c>
      <c r="I179" s="443"/>
      <c r="J179" s="449" t="s">
        <v>832</v>
      </c>
    </row>
    <row r="180" spans="1:10" ht="19.5" customHeight="1">
      <c r="A180" s="432">
        <v>13</v>
      </c>
      <c r="B180" s="433" t="s">
        <v>2221</v>
      </c>
      <c r="C180" s="434">
        <v>1978</v>
      </c>
      <c r="D180" s="433" t="s">
        <v>2038</v>
      </c>
      <c r="E180" s="435">
        <v>405000</v>
      </c>
      <c r="F180" s="437"/>
      <c r="G180" s="449"/>
      <c r="H180" s="435">
        <v>405000</v>
      </c>
      <c r="I180" s="443"/>
      <c r="J180" s="449" t="s">
        <v>832</v>
      </c>
    </row>
    <row r="181" spans="1:10" ht="19.5" customHeight="1">
      <c r="A181" s="432">
        <v>14</v>
      </c>
      <c r="B181" s="445" t="s">
        <v>2222</v>
      </c>
      <c r="C181" s="434">
        <v>1972</v>
      </c>
      <c r="D181" s="445" t="s">
        <v>2025</v>
      </c>
      <c r="E181" s="435">
        <v>405000</v>
      </c>
      <c r="F181" s="437"/>
      <c r="G181" s="449"/>
      <c r="H181" s="435">
        <v>405000</v>
      </c>
      <c r="I181" s="443"/>
      <c r="J181" s="449" t="s">
        <v>832</v>
      </c>
    </row>
    <row r="182" spans="1:10" ht="19.5" customHeight="1">
      <c r="A182" s="432">
        <v>15</v>
      </c>
      <c r="B182" s="445" t="s">
        <v>2223</v>
      </c>
      <c r="C182" s="434">
        <v>1960</v>
      </c>
      <c r="D182" s="445" t="s">
        <v>2224</v>
      </c>
      <c r="E182" s="435">
        <v>405000</v>
      </c>
      <c r="F182" s="437"/>
      <c r="G182" s="449"/>
      <c r="H182" s="435">
        <v>405000</v>
      </c>
      <c r="I182" s="443"/>
      <c r="J182" s="449" t="s">
        <v>832</v>
      </c>
    </row>
    <row r="183" spans="1:10" ht="19.5" customHeight="1">
      <c r="A183" s="432">
        <v>16</v>
      </c>
      <c r="B183" s="445" t="s">
        <v>430</v>
      </c>
      <c r="C183" s="434">
        <v>1962</v>
      </c>
      <c r="D183" s="445" t="s">
        <v>2225</v>
      </c>
      <c r="E183" s="435">
        <v>405000</v>
      </c>
      <c r="F183" s="437"/>
      <c r="G183" s="449"/>
      <c r="H183" s="435">
        <v>405000</v>
      </c>
      <c r="I183" s="443"/>
      <c r="J183" s="449" t="s">
        <v>832</v>
      </c>
    </row>
    <row r="184" spans="1:10" ht="19.5" customHeight="1">
      <c r="A184" s="432">
        <v>17</v>
      </c>
      <c r="B184" s="445" t="s">
        <v>2226</v>
      </c>
      <c r="C184" s="434">
        <v>1970</v>
      </c>
      <c r="D184" s="445" t="s">
        <v>2025</v>
      </c>
      <c r="E184" s="435">
        <v>405000</v>
      </c>
      <c r="F184" s="437"/>
      <c r="G184" s="449"/>
      <c r="H184" s="435">
        <v>405000</v>
      </c>
      <c r="I184" s="443"/>
      <c r="J184" s="449" t="s">
        <v>832</v>
      </c>
    </row>
    <row r="185" spans="1:10" ht="19.5" customHeight="1">
      <c r="A185" s="432">
        <v>18</v>
      </c>
      <c r="B185" s="445" t="s">
        <v>350</v>
      </c>
      <c r="C185" s="434">
        <v>1962</v>
      </c>
      <c r="D185" s="445" t="s">
        <v>2224</v>
      </c>
      <c r="E185" s="435">
        <v>405000</v>
      </c>
      <c r="F185" s="437"/>
      <c r="G185" s="449"/>
      <c r="H185" s="435">
        <v>405000</v>
      </c>
      <c r="I185" s="443"/>
      <c r="J185" s="449" t="s">
        <v>832</v>
      </c>
    </row>
    <row r="186" spans="1:10" ht="19.5" customHeight="1">
      <c r="A186" s="432">
        <v>19</v>
      </c>
      <c r="B186" s="445" t="s">
        <v>2228</v>
      </c>
      <c r="C186" s="434">
        <v>1968</v>
      </c>
      <c r="D186" s="445" t="s">
        <v>2064</v>
      </c>
      <c r="E186" s="435">
        <v>405000</v>
      </c>
      <c r="F186" s="437"/>
      <c r="G186" s="449"/>
      <c r="H186" s="435">
        <v>405000</v>
      </c>
      <c r="I186" s="443"/>
      <c r="J186" s="449" t="s">
        <v>832</v>
      </c>
    </row>
    <row r="187" spans="1:10" ht="19.5" customHeight="1">
      <c r="A187" s="432">
        <v>20</v>
      </c>
      <c r="B187" s="445" t="s">
        <v>2229</v>
      </c>
      <c r="C187" s="434">
        <v>1959</v>
      </c>
      <c r="D187" s="445" t="s">
        <v>1471</v>
      </c>
      <c r="E187" s="435">
        <v>405000</v>
      </c>
      <c r="F187" s="437"/>
      <c r="G187" s="449"/>
      <c r="H187" s="435">
        <v>405000</v>
      </c>
      <c r="I187" s="443"/>
      <c r="J187" s="449" t="s">
        <v>832</v>
      </c>
    </row>
    <row r="188" spans="1:10" ht="19.5" customHeight="1">
      <c r="A188" s="432">
        <v>21</v>
      </c>
      <c r="B188" s="445" t="s">
        <v>2230</v>
      </c>
      <c r="C188" s="434">
        <v>1974</v>
      </c>
      <c r="D188" s="445" t="s">
        <v>2032</v>
      </c>
      <c r="E188" s="435">
        <v>405000</v>
      </c>
      <c r="F188" s="437"/>
      <c r="G188" s="449"/>
      <c r="H188" s="435">
        <v>405000</v>
      </c>
      <c r="I188" s="443"/>
      <c r="J188" s="449" t="s">
        <v>832</v>
      </c>
    </row>
    <row r="189" spans="1:10" ht="19.5" customHeight="1">
      <c r="A189" s="432">
        <v>22</v>
      </c>
      <c r="B189" s="445" t="s">
        <v>2237</v>
      </c>
      <c r="C189" s="434">
        <v>1961</v>
      </c>
      <c r="D189" s="445" t="s">
        <v>2032</v>
      </c>
      <c r="E189" s="435">
        <v>405000</v>
      </c>
      <c r="F189" s="437"/>
      <c r="G189" s="449"/>
      <c r="H189" s="435">
        <v>405000</v>
      </c>
      <c r="I189" s="443"/>
      <c r="J189" s="449" t="s">
        <v>832</v>
      </c>
    </row>
    <row r="190" spans="1:10" ht="19.5" customHeight="1">
      <c r="A190" s="432">
        <v>23</v>
      </c>
      <c r="B190" s="445" t="s">
        <v>2238</v>
      </c>
      <c r="C190" s="434">
        <v>1961</v>
      </c>
      <c r="D190" s="445" t="s">
        <v>2025</v>
      </c>
      <c r="E190" s="435">
        <v>405000</v>
      </c>
      <c r="F190" s="437"/>
      <c r="G190" s="449"/>
      <c r="H190" s="435">
        <v>405000</v>
      </c>
      <c r="I190" s="443"/>
      <c r="J190" s="449" t="s">
        <v>832</v>
      </c>
    </row>
    <row r="191" spans="1:10" ht="19.5" customHeight="1">
      <c r="A191" s="432">
        <v>24</v>
      </c>
      <c r="B191" s="445" t="s">
        <v>2239</v>
      </c>
      <c r="C191" s="434">
        <v>1967</v>
      </c>
      <c r="D191" s="445" t="s">
        <v>2035</v>
      </c>
      <c r="E191" s="435">
        <v>405000</v>
      </c>
      <c r="F191" s="437"/>
      <c r="G191" s="449"/>
      <c r="H191" s="435">
        <v>405000</v>
      </c>
      <c r="I191" s="443"/>
      <c r="J191" s="449" t="s">
        <v>832</v>
      </c>
    </row>
    <row r="192" spans="1:10" ht="19.5" customHeight="1">
      <c r="A192" s="432">
        <v>25</v>
      </c>
      <c r="B192" s="445" t="s">
        <v>2240</v>
      </c>
      <c r="C192" s="434">
        <v>1969</v>
      </c>
      <c r="D192" s="445" t="s">
        <v>2064</v>
      </c>
      <c r="E192" s="435">
        <v>405000</v>
      </c>
      <c r="F192" s="437"/>
      <c r="G192" s="449"/>
      <c r="H192" s="435">
        <v>405000</v>
      </c>
      <c r="I192" s="443"/>
      <c r="J192" s="449" t="s">
        <v>832</v>
      </c>
    </row>
    <row r="193" spans="1:10" ht="19.5" customHeight="1">
      <c r="A193" s="432">
        <v>26</v>
      </c>
      <c r="B193" s="445" t="s">
        <v>2242</v>
      </c>
      <c r="C193" s="434">
        <v>1978</v>
      </c>
      <c r="D193" s="445" t="s">
        <v>2025</v>
      </c>
      <c r="E193" s="435">
        <v>405000</v>
      </c>
      <c r="F193" s="437"/>
      <c r="G193" s="449"/>
      <c r="H193" s="435">
        <v>405000</v>
      </c>
      <c r="I193" s="443"/>
      <c r="J193" s="449" t="s">
        <v>832</v>
      </c>
    </row>
    <row r="194" spans="1:10" ht="19.5" customHeight="1">
      <c r="A194" s="432">
        <v>27</v>
      </c>
      <c r="B194" s="445" t="s">
        <v>1472</v>
      </c>
      <c r="C194" s="434">
        <v>1977</v>
      </c>
      <c r="D194" s="445" t="s">
        <v>2047</v>
      </c>
      <c r="E194" s="435">
        <v>405000</v>
      </c>
      <c r="F194" s="437"/>
      <c r="G194" s="449"/>
      <c r="H194" s="435">
        <v>405000</v>
      </c>
      <c r="I194" s="443"/>
      <c r="J194" s="449" t="s">
        <v>832</v>
      </c>
    </row>
    <row r="195" spans="1:10" ht="19.5" customHeight="1">
      <c r="A195" s="432">
        <v>28</v>
      </c>
      <c r="B195" s="445" t="s">
        <v>1473</v>
      </c>
      <c r="C195" s="434">
        <v>1972</v>
      </c>
      <c r="D195" s="445" t="s">
        <v>2025</v>
      </c>
      <c r="E195" s="435">
        <v>405000</v>
      </c>
      <c r="F195" s="437"/>
      <c r="G195" s="449"/>
      <c r="H195" s="435">
        <v>405000</v>
      </c>
      <c r="I195" s="443"/>
      <c r="J195" s="449" t="s">
        <v>832</v>
      </c>
    </row>
    <row r="196" spans="1:10" ht="19.5" customHeight="1">
      <c r="A196" s="432">
        <v>29</v>
      </c>
      <c r="B196" s="445" t="s">
        <v>1474</v>
      </c>
      <c r="C196" s="434">
        <v>1966</v>
      </c>
      <c r="D196" s="445" t="s">
        <v>2064</v>
      </c>
      <c r="E196" s="435">
        <v>405000</v>
      </c>
      <c r="F196" s="437"/>
      <c r="G196" s="449"/>
      <c r="H196" s="435">
        <v>405000</v>
      </c>
      <c r="I196" s="443"/>
      <c r="J196" s="449" t="s">
        <v>832</v>
      </c>
    </row>
    <row r="197" spans="1:10" ht="19.5" customHeight="1">
      <c r="A197" s="432">
        <v>30</v>
      </c>
      <c r="B197" s="445" t="s">
        <v>1475</v>
      </c>
      <c r="C197" s="434">
        <v>1980</v>
      </c>
      <c r="D197" s="445" t="s">
        <v>2025</v>
      </c>
      <c r="E197" s="435">
        <v>405000</v>
      </c>
      <c r="F197" s="437"/>
      <c r="G197" s="449"/>
      <c r="H197" s="435">
        <v>405000</v>
      </c>
      <c r="I197" s="443"/>
      <c r="J197" s="449" t="s">
        <v>832</v>
      </c>
    </row>
    <row r="198" spans="1:10" ht="19.5" customHeight="1">
      <c r="A198" s="432">
        <v>31</v>
      </c>
      <c r="B198" s="445" t="s">
        <v>1470</v>
      </c>
      <c r="C198" s="434">
        <v>1993</v>
      </c>
      <c r="D198" s="445" t="s">
        <v>2047</v>
      </c>
      <c r="E198" s="435">
        <v>405000</v>
      </c>
      <c r="F198" s="437"/>
      <c r="G198" s="435"/>
      <c r="H198" s="435">
        <f aca="true" t="shared" si="4" ref="H198:H206">SUM(E198:G198)</f>
        <v>405000</v>
      </c>
      <c r="I198" s="443"/>
      <c r="J198" s="449" t="s">
        <v>832</v>
      </c>
    </row>
    <row r="199" spans="1:10" ht="19.5" customHeight="1">
      <c r="A199" s="432">
        <v>32</v>
      </c>
      <c r="B199" s="445" t="s">
        <v>2204</v>
      </c>
      <c r="C199" s="434">
        <v>1995</v>
      </c>
      <c r="D199" s="445" t="s">
        <v>2044</v>
      </c>
      <c r="E199" s="435">
        <v>405000</v>
      </c>
      <c r="F199" s="437"/>
      <c r="G199" s="435"/>
      <c r="H199" s="435">
        <f t="shared" si="4"/>
        <v>405000</v>
      </c>
      <c r="I199" s="443"/>
      <c r="J199" s="449" t="s">
        <v>832</v>
      </c>
    </row>
    <row r="200" spans="1:10" ht="19.5" customHeight="1">
      <c r="A200" s="432">
        <v>33</v>
      </c>
      <c r="B200" s="445" t="s">
        <v>2205</v>
      </c>
      <c r="C200" s="434">
        <v>1978</v>
      </c>
      <c r="D200" s="445" t="s">
        <v>2038</v>
      </c>
      <c r="E200" s="435">
        <v>405000</v>
      </c>
      <c r="F200" s="437"/>
      <c r="G200" s="435"/>
      <c r="H200" s="435">
        <f t="shared" si="4"/>
        <v>405000</v>
      </c>
      <c r="I200" s="443"/>
      <c r="J200" s="449" t="s">
        <v>832</v>
      </c>
    </row>
    <row r="201" spans="1:10" ht="19.5" customHeight="1">
      <c r="A201" s="432">
        <v>34</v>
      </c>
      <c r="B201" s="445" t="s">
        <v>2200</v>
      </c>
      <c r="C201" s="434">
        <v>1988</v>
      </c>
      <c r="D201" s="445" t="s">
        <v>2064</v>
      </c>
      <c r="E201" s="435">
        <v>405000</v>
      </c>
      <c r="F201" s="437"/>
      <c r="G201" s="435"/>
      <c r="H201" s="435">
        <f t="shared" si="4"/>
        <v>405000</v>
      </c>
      <c r="I201" s="443"/>
      <c r="J201" s="449" t="s">
        <v>832</v>
      </c>
    </row>
    <row r="202" spans="1:10" ht="19.5" customHeight="1">
      <c r="A202" s="432">
        <v>35</v>
      </c>
      <c r="B202" s="433" t="s">
        <v>1926</v>
      </c>
      <c r="C202" s="434">
        <v>1981</v>
      </c>
      <c r="D202" s="433" t="s">
        <v>2025</v>
      </c>
      <c r="E202" s="435">
        <v>405000</v>
      </c>
      <c r="F202" s="437"/>
      <c r="G202" s="435"/>
      <c r="H202" s="435">
        <f t="shared" si="4"/>
        <v>405000</v>
      </c>
      <c r="I202" s="443"/>
      <c r="J202" s="449" t="s">
        <v>832</v>
      </c>
    </row>
    <row r="203" spans="1:10" ht="19.5" customHeight="1">
      <c r="A203" s="432">
        <v>36</v>
      </c>
      <c r="B203" s="433" t="s">
        <v>615</v>
      </c>
      <c r="C203" s="434">
        <v>1972</v>
      </c>
      <c r="D203" s="433" t="s">
        <v>2445</v>
      </c>
      <c r="E203" s="435">
        <v>405000</v>
      </c>
      <c r="F203" s="437"/>
      <c r="G203" s="435"/>
      <c r="H203" s="435">
        <f t="shared" si="4"/>
        <v>405000</v>
      </c>
      <c r="I203" s="778"/>
      <c r="J203" s="449" t="s">
        <v>832</v>
      </c>
    </row>
    <row r="204" spans="1:10" ht="19.5" customHeight="1">
      <c r="A204" s="432">
        <v>37</v>
      </c>
      <c r="B204" s="433" t="s">
        <v>2446</v>
      </c>
      <c r="C204" s="434">
        <v>1984</v>
      </c>
      <c r="D204" s="433" t="s">
        <v>2108</v>
      </c>
      <c r="E204" s="435">
        <v>405000</v>
      </c>
      <c r="F204" s="437"/>
      <c r="G204" s="435"/>
      <c r="H204" s="435">
        <f t="shared" si="4"/>
        <v>405000</v>
      </c>
      <c r="I204" s="778"/>
      <c r="J204" s="449" t="s">
        <v>832</v>
      </c>
    </row>
    <row r="205" spans="1:10" ht="19.5" customHeight="1">
      <c r="A205" s="432">
        <v>38</v>
      </c>
      <c r="B205" s="433" t="s">
        <v>2447</v>
      </c>
      <c r="C205" s="434">
        <v>1969</v>
      </c>
      <c r="D205" s="433" t="s">
        <v>2448</v>
      </c>
      <c r="E205" s="435">
        <v>405000</v>
      </c>
      <c r="F205" s="437"/>
      <c r="G205" s="435"/>
      <c r="H205" s="435">
        <f t="shared" si="4"/>
        <v>405000</v>
      </c>
      <c r="I205" s="778"/>
      <c r="J205" s="449" t="s">
        <v>832</v>
      </c>
    </row>
    <row r="206" spans="1:12" ht="19.5" customHeight="1">
      <c r="A206" s="432">
        <v>39</v>
      </c>
      <c r="B206" s="536" t="s">
        <v>2449</v>
      </c>
      <c r="C206" s="345">
        <v>1998</v>
      </c>
      <c r="D206" s="536" t="s">
        <v>2044</v>
      </c>
      <c r="E206" s="435">
        <v>405000</v>
      </c>
      <c r="F206" s="437"/>
      <c r="G206" s="435"/>
      <c r="H206" s="435">
        <f t="shared" si="4"/>
        <v>405000</v>
      </c>
      <c r="I206" s="778"/>
      <c r="J206" s="449" t="s">
        <v>832</v>
      </c>
      <c r="K206" s="1299"/>
      <c r="L206" s="1300"/>
    </row>
    <row r="207" spans="1:10" ht="19.5" customHeight="1">
      <c r="A207" s="426"/>
      <c r="B207" s="1292" t="s">
        <v>2479</v>
      </c>
      <c r="C207" s="1293"/>
      <c r="D207" s="1294"/>
      <c r="E207" s="472">
        <f>SUM(E168:E206)</f>
        <v>15795000</v>
      </c>
      <c r="F207" s="443"/>
      <c r="G207" s="441"/>
      <c r="H207" s="472">
        <f>G207+E207</f>
        <v>15795000</v>
      </c>
      <c r="I207" s="443"/>
      <c r="J207" s="449"/>
    </row>
    <row r="208" spans="1:10" ht="19.5" customHeight="1">
      <c r="A208" s="426">
        <v>9</v>
      </c>
      <c r="B208" s="1295" t="s">
        <v>835</v>
      </c>
      <c r="C208" s="1296"/>
      <c r="D208" s="1296"/>
      <c r="E208" s="1296"/>
      <c r="F208" s="1296"/>
      <c r="G208" s="1297"/>
      <c r="H208" s="428"/>
      <c r="I208" s="443"/>
      <c r="J208" s="449"/>
    </row>
    <row r="209" spans="1:10" ht="19.5" customHeight="1">
      <c r="A209" s="437">
        <v>1</v>
      </c>
      <c r="B209" s="450" t="s">
        <v>2243</v>
      </c>
      <c r="C209" s="437">
        <v>2003</v>
      </c>
      <c r="D209" s="450" t="s">
        <v>2032</v>
      </c>
      <c r="E209" s="444">
        <v>540000</v>
      </c>
      <c r="F209" s="437"/>
      <c r="G209" s="449"/>
      <c r="H209" s="444">
        <f>E209+G209</f>
        <v>540000</v>
      </c>
      <c r="I209" s="443"/>
      <c r="J209" s="449"/>
    </row>
    <row r="210" spans="1:10" ht="19.5" customHeight="1">
      <c r="A210" s="437">
        <v>2</v>
      </c>
      <c r="B210" s="450" t="s">
        <v>2244</v>
      </c>
      <c r="C210" s="437">
        <v>2006</v>
      </c>
      <c r="D210" s="450" t="s">
        <v>2035</v>
      </c>
      <c r="E210" s="444">
        <v>540000</v>
      </c>
      <c r="F210" s="437"/>
      <c r="G210" s="444"/>
      <c r="H210" s="444">
        <f>E210+G210</f>
        <v>540000</v>
      </c>
      <c r="I210" s="443"/>
      <c r="J210" s="449"/>
    </row>
    <row r="211" spans="1:10" ht="19.5" customHeight="1">
      <c r="A211" s="437">
        <v>3</v>
      </c>
      <c r="B211" s="450" t="s">
        <v>348</v>
      </c>
      <c r="C211" s="437">
        <v>2010</v>
      </c>
      <c r="D211" s="450" t="s">
        <v>2248</v>
      </c>
      <c r="E211" s="444">
        <v>540000</v>
      </c>
      <c r="F211" s="437"/>
      <c r="G211" s="444"/>
      <c r="H211" s="444">
        <f>E211+G211</f>
        <v>540000</v>
      </c>
      <c r="I211" s="443"/>
      <c r="J211" s="449"/>
    </row>
    <row r="212" spans="1:10" ht="19.5" customHeight="1">
      <c r="A212" s="437">
        <v>4</v>
      </c>
      <c r="B212" s="450" t="s">
        <v>2245</v>
      </c>
      <c r="C212" s="437">
        <v>2009</v>
      </c>
      <c r="D212" s="450" t="s">
        <v>2025</v>
      </c>
      <c r="E212" s="444">
        <v>540000</v>
      </c>
      <c r="F212" s="437"/>
      <c r="G212" s="449"/>
      <c r="H212" s="444">
        <v>540000</v>
      </c>
      <c r="I212" s="443"/>
      <c r="J212" s="449" t="s">
        <v>832</v>
      </c>
    </row>
    <row r="213" spans="1:10" ht="19.5" customHeight="1">
      <c r="A213" s="437">
        <v>5</v>
      </c>
      <c r="B213" s="450" t="s">
        <v>2246</v>
      </c>
      <c r="C213" s="437">
        <v>2007</v>
      </c>
      <c r="D213" s="450" t="s">
        <v>2025</v>
      </c>
      <c r="E213" s="444">
        <v>540000</v>
      </c>
      <c r="F213" s="437"/>
      <c r="G213" s="449"/>
      <c r="H213" s="444">
        <v>540000</v>
      </c>
      <c r="I213" s="443"/>
      <c r="J213" s="449" t="s">
        <v>832</v>
      </c>
    </row>
    <row r="214" spans="1:10" ht="19.5" customHeight="1">
      <c r="A214" s="437">
        <v>6</v>
      </c>
      <c r="B214" s="450" t="s">
        <v>1476</v>
      </c>
      <c r="C214" s="437">
        <v>2008</v>
      </c>
      <c r="D214" s="450" t="s">
        <v>2047</v>
      </c>
      <c r="E214" s="444">
        <v>540000</v>
      </c>
      <c r="F214" s="437"/>
      <c r="G214" s="449"/>
      <c r="H214" s="444">
        <v>540000</v>
      </c>
      <c r="I214" s="443"/>
      <c r="J214" s="449" t="s">
        <v>832</v>
      </c>
    </row>
    <row r="215" spans="1:10" ht="19.5" customHeight="1">
      <c r="A215" s="437">
        <v>7</v>
      </c>
      <c r="B215" s="450" t="s">
        <v>2452</v>
      </c>
      <c r="C215" s="437">
        <v>2004</v>
      </c>
      <c r="D215" s="450" t="s">
        <v>2025</v>
      </c>
      <c r="E215" s="444">
        <v>540000</v>
      </c>
      <c r="F215" s="437"/>
      <c r="G215" s="449"/>
      <c r="H215" s="444">
        <v>540000</v>
      </c>
      <c r="I215" s="778"/>
      <c r="J215" s="449" t="s">
        <v>832</v>
      </c>
    </row>
    <row r="216" spans="1:10" ht="19.5" customHeight="1">
      <c r="A216" s="437">
        <v>8</v>
      </c>
      <c r="B216" s="450" t="s">
        <v>2453</v>
      </c>
      <c r="C216" s="437">
        <v>2012</v>
      </c>
      <c r="D216" s="450" t="s">
        <v>2025</v>
      </c>
      <c r="E216" s="444">
        <v>540000</v>
      </c>
      <c r="F216" s="437"/>
      <c r="G216" s="449"/>
      <c r="H216" s="444">
        <v>540000</v>
      </c>
      <c r="I216" s="778"/>
      <c r="J216" s="449" t="s">
        <v>832</v>
      </c>
    </row>
    <row r="217" spans="1:10" ht="19.5" customHeight="1">
      <c r="A217" s="437">
        <v>9</v>
      </c>
      <c r="B217" s="450" t="s">
        <v>2454</v>
      </c>
      <c r="C217" s="437">
        <v>2009</v>
      </c>
      <c r="D217" s="450" t="s">
        <v>2025</v>
      </c>
      <c r="E217" s="444">
        <v>540000</v>
      </c>
      <c r="F217" s="437"/>
      <c r="G217" s="449"/>
      <c r="H217" s="444">
        <v>540000</v>
      </c>
      <c r="I217" s="778"/>
      <c r="J217" s="449" t="s">
        <v>832</v>
      </c>
    </row>
    <row r="218" spans="1:10" ht="19.5" customHeight="1">
      <c r="A218" s="437">
        <v>10</v>
      </c>
      <c r="B218" s="496" t="s">
        <v>2455</v>
      </c>
      <c r="C218" s="991">
        <v>2009</v>
      </c>
      <c r="D218" s="496" t="s">
        <v>2044</v>
      </c>
      <c r="E218" s="444">
        <v>540000</v>
      </c>
      <c r="F218" s="437"/>
      <c r="G218" s="444"/>
      <c r="H218" s="444">
        <v>540000</v>
      </c>
      <c r="I218" s="778"/>
      <c r="J218" s="449" t="s">
        <v>832</v>
      </c>
    </row>
    <row r="219" spans="1:10" ht="19.5" customHeight="1">
      <c r="A219" s="437">
        <v>11</v>
      </c>
      <c r="B219" s="992" t="s">
        <v>2456</v>
      </c>
      <c r="C219" s="437">
        <v>2008</v>
      </c>
      <c r="D219" s="993" t="s">
        <v>2047</v>
      </c>
      <c r="E219" s="444">
        <v>540000</v>
      </c>
      <c r="F219" s="437"/>
      <c r="G219" s="444"/>
      <c r="H219" s="444">
        <v>540000</v>
      </c>
      <c r="I219" s="778"/>
      <c r="J219" s="449" t="s">
        <v>832</v>
      </c>
    </row>
    <row r="220" spans="1:10" ht="19.5" customHeight="1">
      <c r="A220" s="437"/>
      <c r="B220" s="1292" t="s">
        <v>2479</v>
      </c>
      <c r="C220" s="1293"/>
      <c r="D220" s="1294"/>
      <c r="E220" s="441">
        <f>SUM(E209:E219)</f>
        <v>5940000</v>
      </c>
      <c r="F220" s="443"/>
      <c r="G220" s="441"/>
      <c r="H220" s="441">
        <f>SUM(H209:H219)</f>
        <v>5940000</v>
      </c>
      <c r="I220" s="437"/>
      <c r="J220" s="449"/>
    </row>
    <row r="221" spans="1:10" ht="19.5" customHeight="1">
      <c r="A221" s="426">
        <v>11</v>
      </c>
      <c r="B221" s="1295" t="s">
        <v>1946</v>
      </c>
      <c r="C221" s="1296"/>
      <c r="D221" s="1296"/>
      <c r="E221" s="1296"/>
      <c r="F221" s="1296"/>
      <c r="G221" s="1297"/>
      <c r="H221" s="428"/>
      <c r="I221" s="443" t="s">
        <v>1117</v>
      </c>
      <c r="J221" s="428"/>
    </row>
    <row r="222" spans="1:10" ht="19.5" customHeight="1">
      <c r="A222" s="437">
        <v>1</v>
      </c>
      <c r="B222" s="450" t="s">
        <v>2249</v>
      </c>
      <c r="C222" s="437">
        <v>1949</v>
      </c>
      <c r="D222" s="450" t="s">
        <v>2108</v>
      </c>
      <c r="E222" s="473">
        <v>540000</v>
      </c>
      <c r="F222" s="437"/>
      <c r="G222" s="449"/>
      <c r="H222" s="444">
        <f aca="true" t="shared" si="5" ref="H222:H228">G222+E222</f>
        <v>540000</v>
      </c>
      <c r="I222" s="443"/>
      <c r="J222" s="449"/>
    </row>
    <row r="223" spans="1:10" ht="19.5" customHeight="1">
      <c r="A223" s="437">
        <v>2</v>
      </c>
      <c r="B223" s="450" t="s">
        <v>2250</v>
      </c>
      <c r="C223" s="437">
        <v>1946</v>
      </c>
      <c r="D223" s="450" t="s">
        <v>431</v>
      </c>
      <c r="E223" s="473">
        <v>540000</v>
      </c>
      <c r="F223" s="437"/>
      <c r="G223" s="449"/>
      <c r="H223" s="444">
        <f t="shared" si="5"/>
        <v>540000</v>
      </c>
      <c r="I223" s="443"/>
      <c r="J223" s="449"/>
    </row>
    <row r="224" spans="1:10" ht="19.5" customHeight="1">
      <c r="A224" s="437">
        <v>3</v>
      </c>
      <c r="B224" s="450" t="s">
        <v>2252</v>
      </c>
      <c r="C224" s="437">
        <v>1937</v>
      </c>
      <c r="D224" s="450" t="s">
        <v>2031</v>
      </c>
      <c r="E224" s="473">
        <v>540000</v>
      </c>
      <c r="F224" s="437"/>
      <c r="G224" s="449"/>
      <c r="H224" s="444">
        <f t="shared" si="5"/>
        <v>540000</v>
      </c>
      <c r="I224" s="443"/>
      <c r="J224" s="449"/>
    </row>
    <row r="225" spans="1:10" ht="19.5" customHeight="1">
      <c r="A225" s="437">
        <v>4</v>
      </c>
      <c r="B225" s="450" t="s">
        <v>2253</v>
      </c>
      <c r="C225" s="437">
        <v>1948</v>
      </c>
      <c r="D225" s="445" t="s">
        <v>2044</v>
      </c>
      <c r="E225" s="473">
        <v>540000</v>
      </c>
      <c r="F225" s="437"/>
      <c r="G225" s="444"/>
      <c r="H225" s="444">
        <f t="shared" si="5"/>
        <v>540000</v>
      </c>
      <c r="I225" s="443"/>
      <c r="J225" s="449"/>
    </row>
    <row r="226" spans="1:10" ht="19.5" customHeight="1">
      <c r="A226" s="437">
        <v>5</v>
      </c>
      <c r="B226" s="450" t="s">
        <v>1269</v>
      </c>
      <c r="C226" s="437">
        <v>1930</v>
      </c>
      <c r="D226" s="445" t="s">
        <v>2038</v>
      </c>
      <c r="E226" s="473">
        <v>540000</v>
      </c>
      <c r="F226" s="437"/>
      <c r="G226" s="444"/>
      <c r="H226" s="444">
        <f t="shared" si="5"/>
        <v>540000</v>
      </c>
      <c r="I226" s="443"/>
      <c r="J226" s="449"/>
    </row>
    <row r="227" spans="1:10" ht="19.5" customHeight="1">
      <c r="A227" s="437">
        <v>6</v>
      </c>
      <c r="B227" s="450" t="s">
        <v>1477</v>
      </c>
      <c r="C227" s="450">
        <v>1950</v>
      </c>
      <c r="D227" s="450" t="s">
        <v>2038</v>
      </c>
      <c r="E227" s="473">
        <v>540000</v>
      </c>
      <c r="F227" s="449"/>
      <c r="G227" s="449"/>
      <c r="H227" s="444">
        <f t="shared" si="5"/>
        <v>540000</v>
      </c>
      <c r="I227" s="443"/>
      <c r="J227" s="449"/>
    </row>
    <row r="228" spans="1:10" ht="19.5" customHeight="1">
      <c r="A228" s="437">
        <v>7</v>
      </c>
      <c r="B228" s="992" t="s">
        <v>1697</v>
      </c>
      <c r="C228" s="481">
        <v>1936</v>
      </c>
      <c r="D228" s="994" t="s">
        <v>2059</v>
      </c>
      <c r="E228" s="995">
        <v>540000</v>
      </c>
      <c r="F228" s="481"/>
      <c r="G228" s="435"/>
      <c r="H228" s="444">
        <f t="shared" si="5"/>
        <v>540000</v>
      </c>
      <c r="I228" s="443"/>
      <c r="J228" s="428"/>
    </row>
    <row r="229" spans="1:10" ht="19.5" customHeight="1">
      <c r="A229" s="437">
        <v>8</v>
      </c>
      <c r="B229" s="450" t="s">
        <v>2255</v>
      </c>
      <c r="C229" s="437">
        <v>1933</v>
      </c>
      <c r="D229" s="445" t="s">
        <v>2032</v>
      </c>
      <c r="E229" s="444">
        <v>540000</v>
      </c>
      <c r="F229" s="437"/>
      <c r="G229" s="444"/>
      <c r="H229" s="444">
        <v>540000</v>
      </c>
      <c r="I229" s="443"/>
      <c r="J229" s="471" t="s">
        <v>832</v>
      </c>
    </row>
    <row r="230" spans="1:10" ht="19.5" customHeight="1">
      <c r="A230" s="437">
        <v>9</v>
      </c>
      <c r="B230" s="450" t="s">
        <v>2256</v>
      </c>
      <c r="C230" s="437">
        <v>1943</v>
      </c>
      <c r="D230" s="445" t="s">
        <v>2044</v>
      </c>
      <c r="E230" s="444">
        <v>540000</v>
      </c>
      <c r="F230" s="437"/>
      <c r="G230" s="444"/>
      <c r="H230" s="444">
        <v>540000</v>
      </c>
      <c r="I230" s="443"/>
      <c r="J230" s="471" t="s">
        <v>832</v>
      </c>
    </row>
    <row r="231" spans="1:12" ht="19.5" customHeight="1">
      <c r="A231" s="437">
        <v>10</v>
      </c>
      <c r="B231" s="450" t="s">
        <v>531</v>
      </c>
      <c r="C231" s="437">
        <v>1941</v>
      </c>
      <c r="D231" s="445" t="s">
        <v>2032</v>
      </c>
      <c r="E231" s="444">
        <v>540000</v>
      </c>
      <c r="F231" s="437"/>
      <c r="G231" s="444"/>
      <c r="H231" s="444">
        <v>540000</v>
      </c>
      <c r="I231" s="443"/>
      <c r="J231" s="471" t="s">
        <v>832</v>
      </c>
      <c r="K231" s="1288"/>
      <c r="L231" s="1289"/>
    </row>
    <row r="232" spans="1:10" ht="19.5" customHeight="1">
      <c r="A232" s="437">
        <v>11</v>
      </c>
      <c r="B232" s="445" t="s">
        <v>2241</v>
      </c>
      <c r="C232" s="434">
        <v>1954</v>
      </c>
      <c r="D232" s="445" t="s">
        <v>2035</v>
      </c>
      <c r="E232" s="444">
        <v>540000</v>
      </c>
      <c r="F232" s="437"/>
      <c r="G232" s="444"/>
      <c r="H232" s="444">
        <v>540000</v>
      </c>
      <c r="I232" s="443"/>
      <c r="J232" s="471" t="s">
        <v>832</v>
      </c>
    </row>
    <row r="233" spans="1:10" ht="19.5" customHeight="1">
      <c r="A233" s="437">
        <v>12</v>
      </c>
      <c r="B233" s="450" t="s">
        <v>2251</v>
      </c>
      <c r="C233" s="437">
        <v>1946</v>
      </c>
      <c r="D233" s="450" t="s">
        <v>2032</v>
      </c>
      <c r="E233" s="444">
        <v>540000</v>
      </c>
      <c r="F233" s="437"/>
      <c r="G233" s="444"/>
      <c r="H233" s="444">
        <f aca="true" t="shared" si="6" ref="H233:H240">SUM(E233:G233)</f>
        <v>540000</v>
      </c>
      <c r="I233" s="443"/>
      <c r="J233" s="471" t="s">
        <v>832</v>
      </c>
    </row>
    <row r="234" spans="1:10" ht="19.5" customHeight="1">
      <c r="A234" s="437">
        <v>13</v>
      </c>
      <c r="B234" s="450" t="s">
        <v>2254</v>
      </c>
      <c r="C234" s="437">
        <v>1945</v>
      </c>
      <c r="D234" s="445" t="s">
        <v>2044</v>
      </c>
      <c r="E234" s="444">
        <v>540000</v>
      </c>
      <c r="F234" s="437"/>
      <c r="G234" s="444"/>
      <c r="H234" s="444">
        <f t="shared" si="6"/>
        <v>540000</v>
      </c>
      <c r="I234" s="443"/>
      <c r="J234" s="471" t="s">
        <v>832</v>
      </c>
    </row>
    <row r="235" spans="1:10" ht="19.5" customHeight="1">
      <c r="A235" s="437">
        <v>15</v>
      </c>
      <c r="B235" s="450" t="s">
        <v>2450</v>
      </c>
      <c r="C235" s="437">
        <v>1942</v>
      </c>
      <c r="D235" s="445" t="s">
        <v>1481</v>
      </c>
      <c r="E235" s="444">
        <v>540000</v>
      </c>
      <c r="F235" s="437"/>
      <c r="G235" s="444"/>
      <c r="H235" s="444">
        <f t="shared" si="6"/>
        <v>540000</v>
      </c>
      <c r="I235" s="778"/>
      <c r="J235" s="471" t="s">
        <v>832</v>
      </c>
    </row>
    <row r="236" spans="1:10" ht="19.5" customHeight="1">
      <c r="A236" s="437">
        <v>16</v>
      </c>
      <c r="B236" s="450" t="s">
        <v>2451</v>
      </c>
      <c r="C236" s="437">
        <v>1940</v>
      </c>
      <c r="D236" s="445" t="s">
        <v>2025</v>
      </c>
      <c r="E236" s="444">
        <v>540000</v>
      </c>
      <c r="F236" s="437"/>
      <c r="G236" s="444"/>
      <c r="H236" s="444">
        <f t="shared" si="6"/>
        <v>540000</v>
      </c>
      <c r="I236" s="778"/>
      <c r="J236" s="471" t="s">
        <v>832</v>
      </c>
    </row>
    <row r="237" spans="1:10" ht="19.5" customHeight="1">
      <c r="A237" s="437">
        <v>17</v>
      </c>
      <c r="B237" s="450" t="s">
        <v>1015</v>
      </c>
      <c r="C237" s="437">
        <v>1938</v>
      </c>
      <c r="D237" s="445" t="s">
        <v>1481</v>
      </c>
      <c r="E237" s="444">
        <v>540000</v>
      </c>
      <c r="F237" s="437"/>
      <c r="G237" s="444"/>
      <c r="H237" s="444">
        <f t="shared" si="6"/>
        <v>540000</v>
      </c>
      <c r="I237" s="778"/>
      <c r="J237" s="471" t="s">
        <v>832</v>
      </c>
    </row>
    <row r="238" spans="1:10" ht="19.5" customHeight="1">
      <c r="A238" s="437">
        <v>18</v>
      </c>
      <c r="B238" s="773" t="s">
        <v>1698</v>
      </c>
      <c r="C238" s="774">
        <v>1925</v>
      </c>
      <c r="D238" s="775" t="s">
        <v>1699</v>
      </c>
      <c r="E238" s="776">
        <v>540000</v>
      </c>
      <c r="F238" s="777"/>
      <c r="G238" s="776"/>
      <c r="H238" s="776">
        <f t="shared" si="6"/>
        <v>540000</v>
      </c>
      <c r="I238" s="778"/>
      <c r="J238" s="471" t="s">
        <v>832</v>
      </c>
    </row>
    <row r="239" spans="1:10" ht="19.5" customHeight="1">
      <c r="A239" s="437">
        <v>19</v>
      </c>
      <c r="B239" s="996" t="s">
        <v>2216</v>
      </c>
      <c r="C239" s="997">
        <v>1956</v>
      </c>
      <c r="D239" s="996" t="s">
        <v>2031</v>
      </c>
      <c r="E239" s="776">
        <v>540000</v>
      </c>
      <c r="F239" s="777"/>
      <c r="G239" s="776"/>
      <c r="H239" s="776">
        <f>G239+E239</f>
        <v>540000</v>
      </c>
      <c r="I239" s="778"/>
      <c r="J239" s="471"/>
    </row>
    <row r="240" spans="1:10" ht="19.5" customHeight="1">
      <c r="A240" s="437">
        <v>20</v>
      </c>
      <c r="B240" s="773" t="s">
        <v>1700</v>
      </c>
      <c r="C240" s="774">
        <v>1956</v>
      </c>
      <c r="D240" s="775" t="s">
        <v>1699</v>
      </c>
      <c r="E240" s="776">
        <v>540000</v>
      </c>
      <c r="F240" s="777"/>
      <c r="G240" s="776"/>
      <c r="H240" s="776">
        <f t="shared" si="6"/>
        <v>540000</v>
      </c>
      <c r="I240" s="778"/>
      <c r="J240" s="471" t="s">
        <v>832</v>
      </c>
    </row>
    <row r="241" spans="1:10" ht="19.5" customHeight="1">
      <c r="A241" s="437"/>
      <c r="B241" s="1292" t="s">
        <v>2479</v>
      </c>
      <c r="C241" s="1293"/>
      <c r="D241" s="1294"/>
      <c r="E241" s="466">
        <f>SUM(E222:E240)</f>
        <v>10260000</v>
      </c>
      <c r="F241" s="466"/>
      <c r="G241" s="466"/>
      <c r="H241" s="466">
        <f>G241+E241</f>
        <v>10260000</v>
      </c>
      <c r="I241" s="437"/>
      <c r="J241" s="449"/>
    </row>
    <row r="242" spans="1:10" ht="19.5" customHeight="1">
      <c r="A242" s="426">
        <v>13</v>
      </c>
      <c r="B242" s="1295" t="s">
        <v>167</v>
      </c>
      <c r="C242" s="1296"/>
      <c r="D242" s="1296"/>
      <c r="E242" s="1296"/>
      <c r="F242" s="1296"/>
      <c r="G242" s="1297"/>
      <c r="H242" s="428"/>
      <c r="I242" s="443"/>
      <c r="J242" s="428"/>
    </row>
    <row r="243" spans="1:10" ht="19.5" customHeight="1">
      <c r="A243" s="432">
        <v>1</v>
      </c>
      <c r="B243" s="445" t="s">
        <v>2258</v>
      </c>
      <c r="C243" s="434">
        <v>1997</v>
      </c>
      <c r="D243" s="445" t="s">
        <v>2064</v>
      </c>
      <c r="E243" s="435">
        <v>540000</v>
      </c>
      <c r="F243" s="437"/>
      <c r="G243" s="449"/>
      <c r="H243" s="435">
        <f aca="true" t="shared" si="7" ref="H243:H249">E243+G243</f>
        <v>540000</v>
      </c>
      <c r="I243" s="443"/>
      <c r="J243" s="428"/>
    </row>
    <row r="244" spans="1:10" ht="19.5" customHeight="1">
      <c r="A244" s="432">
        <v>2</v>
      </c>
      <c r="B244" s="445" t="s">
        <v>345</v>
      </c>
      <c r="C244" s="434">
        <v>1987</v>
      </c>
      <c r="D244" s="445" t="s">
        <v>2064</v>
      </c>
      <c r="E244" s="435">
        <v>540000</v>
      </c>
      <c r="F244" s="437"/>
      <c r="G244" s="449"/>
      <c r="H244" s="435">
        <f t="shared" si="7"/>
        <v>540000</v>
      </c>
      <c r="I244" s="443"/>
      <c r="J244" s="428"/>
    </row>
    <row r="245" spans="1:10" ht="19.5" customHeight="1">
      <c r="A245" s="432">
        <v>3</v>
      </c>
      <c r="B245" s="445" t="s">
        <v>2259</v>
      </c>
      <c r="C245" s="434">
        <v>1994</v>
      </c>
      <c r="D245" s="445" t="s">
        <v>2064</v>
      </c>
      <c r="E245" s="435">
        <v>540000</v>
      </c>
      <c r="F245" s="437"/>
      <c r="G245" s="449"/>
      <c r="H245" s="435">
        <f t="shared" si="7"/>
        <v>540000</v>
      </c>
      <c r="I245" s="443"/>
      <c r="J245" s="428"/>
    </row>
    <row r="246" spans="1:10" ht="19.5" customHeight="1">
      <c r="A246" s="432">
        <v>4</v>
      </c>
      <c r="B246" s="445" t="s">
        <v>2147</v>
      </c>
      <c r="C246" s="434">
        <v>1987</v>
      </c>
      <c r="D246" s="445" t="s">
        <v>2025</v>
      </c>
      <c r="E246" s="435">
        <v>540000</v>
      </c>
      <c r="F246" s="437"/>
      <c r="G246" s="444"/>
      <c r="H246" s="435">
        <f t="shared" si="7"/>
        <v>540000</v>
      </c>
      <c r="I246" s="443"/>
      <c r="J246" s="428"/>
    </row>
    <row r="247" spans="1:10" ht="19.5" customHeight="1">
      <c r="A247" s="432">
        <v>5</v>
      </c>
      <c r="B247" s="450" t="s">
        <v>2260</v>
      </c>
      <c r="C247" s="437">
        <v>1999</v>
      </c>
      <c r="D247" s="450" t="s">
        <v>2108</v>
      </c>
      <c r="E247" s="435">
        <v>540000</v>
      </c>
      <c r="F247" s="437"/>
      <c r="G247" s="449"/>
      <c r="H247" s="435">
        <f t="shared" si="7"/>
        <v>540000</v>
      </c>
      <c r="I247" s="443"/>
      <c r="J247" s="428"/>
    </row>
    <row r="248" spans="1:10" ht="19.5" customHeight="1">
      <c r="A248" s="432">
        <v>6</v>
      </c>
      <c r="B248" s="450" t="s">
        <v>1478</v>
      </c>
      <c r="C248" s="437">
        <v>1962</v>
      </c>
      <c r="D248" s="450" t="s">
        <v>2032</v>
      </c>
      <c r="E248" s="435">
        <v>540000</v>
      </c>
      <c r="F248" s="437"/>
      <c r="G248" s="449"/>
      <c r="H248" s="435">
        <f t="shared" si="7"/>
        <v>540000</v>
      </c>
      <c r="I248" s="443"/>
      <c r="J248" s="428"/>
    </row>
    <row r="249" spans="1:10" ht="19.5" customHeight="1">
      <c r="A249" s="432">
        <v>7</v>
      </c>
      <c r="B249" s="450" t="s">
        <v>2547</v>
      </c>
      <c r="C249" s="437">
        <v>2000</v>
      </c>
      <c r="D249" s="450" t="s">
        <v>2031</v>
      </c>
      <c r="E249" s="435">
        <v>540000</v>
      </c>
      <c r="F249" s="437"/>
      <c r="G249" s="449"/>
      <c r="H249" s="435">
        <f t="shared" si="7"/>
        <v>540000</v>
      </c>
      <c r="I249" s="443"/>
      <c r="J249" s="474"/>
    </row>
    <row r="250" spans="1:10" ht="19.5" customHeight="1">
      <c r="A250" s="432">
        <v>8</v>
      </c>
      <c r="B250" s="433" t="s">
        <v>2261</v>
      </c>
      <c r="C250" s="434">
        <v>1989</v>
      </c>
      <c r="D250" s="445" t="s">
        <v>2064</v>
      </c>
      <c r="E250" s="435">
        <v>540000</v>
      </c>
      <c r="F250" s="437"/>
      <c r="G250" s="449"/>
      <c r="H250" s="435">
        <v>540000</v>
      </c>
      <c r="I250" s="443"/>
      <c r="J250" s="471" t="s">
        <v>832</v>
      </c>
    </row>
    <row r="251" spans="1:10" ht="19.5" customHeight="1">
      <c r="A251" s="432">
        <v>9</v>
      </c>
      <c r="B251" s="433" t="s">
        <v>2262</v>
      </c>
      <c r="C251" s="434">
        <v>1963</v>
      </c>
      <c r="D251" s="433" t="s">
        <v>2025</v>
      </c>
      <c r="E251" s="435">
        <v>540000</v>
      </c>
      <c r="F251" s="437"/>
      <c r="G251" s="449"/>
      <c r="H251" s="435">
        <v>540000</v>
      </c>
      <c r="I251" s="443"/>
      <c r="J251" s="471" t="s">
        <v>832</v>
      </c>
    </row>
    <row r="252" spans="1:10" ht="19.5" customHeight="1">
      <c r="A252" s="432">
        <v>10</v>
      </c>
      <c r="B252" s="433" t="s">
        <v>2263</v>
      </c>
      <c r="C252" s="434">
        <v>1972</v>
      </c>
      <c r="D252" s="433" t="s">
        <v>2031</v>
      </c>
      <c r="E252" s="435">
        <v>540000</v>
      </c>
      <c r="F252" s="437"/>
      <c r="G252" s="449"/>
      <c r="H252" s="435">
        <v>540000</v>
      </c>
      <c r="I252" s="443"/>
      <c r="J252" s="471" t="s">
        <v>832</v>
      </c>
    </row>
    <row r="253" spans="1:10" ht="19.5" customHeight="1">
      <c r="A253" s="432">
        <v>11</v>
      </c>
      <c r="B253" s="445" t="s">
        <v>864</v>
      </c>
      <c r="C253" s="434">
        <v>1993</v>
      </c>
      <c r="D253" s="445" t="s">
        <v>2025</v>
      </c>
      <c r="E253" s="435">
        <v>540000</v>
      </c>
      <c r="F253" s="437"/>
      <c r="G253" s="449"/>
      <c r="H253" s="435">
        <v>540000</v>
      </c>
      <c r="I253" s="443"/>
      <c r="J253" s="471" t="s">
        <v>832</v>
      </c>
    </row>
    <row r="254" spans="1:10" ht="19.5" customHeight="1">
      <c r="A254" s="432">
        <v>12</v>
      </c>
      <c r="B254" s="445" t="s">
        <v>2264</v>
      </c>
      <c r="C254" s="434">
        <v>1984</v>
      </c>
      <c r="D254" s="445" t="s">
        <v>2035</v>
      </c>
      <c r="E254" s="435">
        <v>540000</v>
      </c>
      <c r="F254" s="437"/>
      <c r="G254" s="449"/>
      <c r="H254" s="435">
        <v>540000</v>
      </c>
      <c r="I254" s="437"/>
      <c r="J254" s="471" t="s">
        <v>832</v>
      </c>
    </row>
    <row r="255" spans="1:10" ht="19.5" customHeight="1">
      <c r="A255" s="432">
        <v>13</v>
      </c>
      <c r="B255" s="445" t="s">
        <v>2265</v>
      </c>
      <c r="C255" s="434">
        <v>1963</v>
      </c>
      <c r="D255" s="445" t="s">
        <v>2035</v>
      </c>
      <c r="E255" s="435">
        <v>540000</v>
      </c>
      <c r="F255" s="437"/>
      <c r="G255" s="449"/>
      <c r="H255" s="435">
        <v>540000</v>
      </c>
      <c r="I255" s="437"/>
      <c r="J255" s="471" t="s">
        <v>832</v>
      </c>
    </row>
    <row r="256" spans="1:10" ht="19.5" customHeight="1">
      <c r="A256" s="432">
        <v>14</v>
      </c>
      <c r="B256" s="445" t="s">
        <v>2266</v>
      </c>
      <c r="C256" s="434">
        <v>1977</v>
      </c>
      <c r="D256" s="445" t="s">
        <v>2038</v>
      </c>
      <c r="E256" s="435">
        <v>540000</v>
      </c>
      <c r="F256" s="437"/>
      <c r="G256" s="449"/>
      <c r="H256" s="435">
        <v>540000</v>
      </c>
      <c r="I256" s="437"/>
      <c r="J256" s="471" t="s">
        <v>832</v>
      </c>
    </row>
    <row r="257" spans="1:10" ht="19.5" customHeight="1">
      <c r="A257" s="432">
        <v>15</v>
      </c>
      <c r="B257" s="445" t="s">
        <v>2267</v>
      </c>
      <c r="C257" s="434">
        <v>1983</v>
      </c>
      <c r="D257" s="445" t="s">
        <v>2038</v>
      </c>
      <c r="E257" s="435">
        <v>540000</v>
      </c>
      <c r="F257" s="437"/>
      <c r="G257" s="449"/>
      <c r="H257" s="435">
        <v>540000</v>
      </c>
      <c r="I257" s="437"/>
      <c r="J257" s="471" t="s">
        <v>832</v>
      </c>
    </row>
    <row r="258" spans="1:10" ht="19.5" customHeight="1">
      <c r="A258" s="432">
        <v>16</v>
      </c>
      <c r="B258" s="445" t="s">
        <v>2268</v>
      </c>
      <c r="C258" s="434">
        <v>1985</v>
      </c>
      <c r="D258" s="445" t="s">
        <v>2038</v>
      </c>
      <c r="E258" s="435">
        <v>540000</v>
      </c>
      <c r="F258" s="437"/>
      <c r="G258" s="449"/>
      <c r="H258" s="435">
        <v>540000</v>
      </c>
      <c r="I258" s="437"/>
      <c r="J258" s="471" t="s">
        <v>832</v>
      </c>
    </row>
    <row r="259" spans="1:10" ht="19.5" customHeight="1">
      <c r="A259" s="432">
        <v>17</v>
      </c>
      <c r="B259" s="445" t="s">
        <v>2269</v>
      </c>
      <c r="C259" s="434">
        <v>1989</v>
      </c>
      <c r="D259" s="445" t="s">
        <v>2038</v>
      </c>
      <c r="E259" s="435">
        <v>540000</v>
      </c>
      <c r="F259" s="437"/>
      <c r="G259" s="449"/>
      <c r="H259" s="435">
        <v>540000</v>
      </c>
      <c r="I259" s="437"/>
      <c r="J259" s="471" t="s">
        <v>832</v>
      </c>
    </row>
    <row r="260" spans="1:10" ht="19.5" customHeight="1">
      <c r="A260" s="432">
        <v>18</v>
      </c>
      <c r="B260" s="445" t="s">
        <v>2270</v>
      </c>
      <c r="C260" s="434">
        <v>1988</v>
      </c>
      <c r="D260" s="445" t="s">
        <v>2025</v>
      </c>
      <c r="E260" s="435">
        <v>540000</v>
      </c>
      <c r="F260" s="437"/>
      <c r="G260" s="449"/>
      <c r="H260" s="435">
        <v>540000</v>
      </c>
      <c r="I260" s="461"/>
      <c r="J260" s="471" t="s">
        <v>832</v>
      </c>
    </row>
    <row r="261" spans="1:10" ht="19.5" customHeight="1">
      <c r="A261" s="432">
        <v>19</v>
      </c>
      <c r="B261" s="445" t="s">
        <v>2271</v>
      </c>
      <c r="C261" s="434">
        <v>1990</v>
      </c>
      <c r="D261" s="445" t="s">
        <v>2031</v>
      </c>
      <c r="E261" s="435">
        <v>540000</v>
      </c>
      <c r="F261" s="437"/>
      <c r="G261" s="449"/>
      <c r="H261" s="449">
        <v>540000</v>
      </c>
      <c r="I261" s="449"/>
      <c r="J261" s="471" t="s">
        <v>832</v>
      </c>
    </row>
    <row r="262" spans="1:10" ht="19.5" customHeight="1">
      <c r="A262" s="432">
        <v>20</v>
      </c>
      <c r="B262" s="445" t="s">
        <v>2272</v>
      </c>
      <c r="C262" s="434">
        <v>1963</v>
      </c>
      <c r="D262" s="445" t="s">
        <v>2031</v>
      </c>
      <c r="E262" s="435">
        <v>540000</v>
      </c>
      <c r="F262" s="437"/>
      <c r="G262" s="449"/>
      <c r="H262" s="449">
        <v>540000</v>
      </c>
      <c r="I262" s="449"/>
      <c r="J262" s="471" t="s">
        <v>832</v>
      </c>
    </row>
    <row r="263" spans="1:10" ht="19.5" customHeight="1">
      <c r="A263" s="432">
        <v>21</v>
      </c>
      <c r="B263" s="433" t="s">
        <v>2219</v>
      </c>
      <c r="C263" s="434">
        <v>1959</v>
      </c>
      <c r="D263" s="433" t="s">
        <v>2038</v>
      </c>
      <c r="E263" s="435">
        <v>540000</v>
      </c>
      <c r="F263" s="998"/>
      <c r="G263" s="444"/>
      <c r="H263" s="435">
        <f>E263+G263</f>
        <v>540000</v>
      </c>
      <c r="I263" s="449"/>
      <c r="J263" s="471" t="s">
        <v>832</v>
      </c>
    </row>
    <row r="264" spans="1:10" ht="19.5" customHeight="1">
      <c r="A264" s="426"/>
      <c r="B264" s="1292" t="s">
        <v>2479</v>
      </c>
      <c r="C264" s="1293"/>
      <c r="D264" s="1294"/>
      <c r="E264" s="472">
        <f>SUM(E243:E263)</f>
        <v>11340000</v>
      </c>
      <c r="F264" s="475"/>
      <c r="G264" s="441"/>
      <c r="H264" s="472">
        <f>G264+E264</f>
        <v>11340000</v>
      </c>
      <c r="I264" s="437"/>
      <c r="J264" s="449"/>
    </row>
    <row r="265" spans="1:10" ht="19.5" customHeight="1">
      <c r="A265" s="426">
        <v>15</v>
      </c>
      <c r="B265" s="1295" t="s">
        <v>1940</v>
      </c>
      <c r="C265" s="1296"/>
      <c r="D265" s="1296"/>
      <c r="E265" s="1296"/>
      <c r="F265" s="1296"/>
      <c r="G265" s="1297"/>
      <c r="H265" s="441"/>
      <c r="I265" s="443"/>
      <c r="J265" s="428"/>
    </row>
    <row r="266" spans="1:10" ht="19.5" customHeight="1">
      <c r="A266" s="432">
        <v>1</v>
      </c>
      <c r="B266" s="450" t="s">
        <v>2544</v>
      </c>
      <c r="C266" s="437">
        <v>2009</v>
      </c>
      <c r="D266" s="450" t="s">
        <v>2025</v>
      </c>
      <c r="E266" s="444">
        <v>675000</v>
      </c>
      <c r="F266" s="437"/>
      <c r="G266" s="449"/>
      <c r="H266" s="444">
        <f>E266+G266</f>
        <v>675000</v>
      </c>
      <c r="I266" s="443"/>
      <c r="J266" s="428"/>
    </row>
    <row r="267" spans="1:10" ht="19.5" customHeight="1">
      <c r="A267" s="432">
        <v>2</v>
      </c>
      <c r="B267" s="450" t="s">
        <v>2545</v>
      </c>
      <c r="C267" s="437">
        <v>2007</v>
      </c>
      <c r="D267" s="450" t="s">
        <v>2025</v>
      </c>
      <c r="E267" s="444">
        <v>675000</v>
      </c>
      <c r="F267" s="437"/>
      <c r="G267" s="449"/>
      <c r="H267" s="444">
        <f aca="true" t="shared" si="8" ref="H267:H272">E267+G267</f>
        <v>675000</v>
      </c>
      <c r="I267" s="443"/>
      <c r="J267" s="428"/>
    </row>
    <row r="268" spans="1:10" ht="19.5" customHeight="1">
      <c r="A268" s="432">
        <v>3</v>
      </c>
      <c r="B268" s="450" t="s">
        <v>2546</v>
      </c>
      <c r="C268" s="437">
        <v>2003</v>
      </c>
      <c r="D268" s="450" t="s">
        <v>2025</v>
      </c>
      <c r="E268" s="444">
        <v>675000</v>
      </c>
      <c r="F268" s="437"/>
      <c r="G268" s="449"/>
      <c r="H268" s="444">
        <f t="shared" si="8"/>
        <v>675000</v>
      </c>
      <c r="I268" s="443"/>
      <c r="J268" s="428"/>
    </row>
    <row r="269" spans="1:10" ht="19.5" customHeight="1">
      <c r="A269" s="432">
        <v>4</v>
      </c>
      <c r="B269" s="450" t="s">
        <v>2548</v>
      </c>
      <c r="C269" s="437">
        <v>2008</v>
      </c>
      <c r="D269" s="450" t="s">
        <v>2035</v>
      </c>
      <c r="E269" s="444">
        <v>675000</v>
      </c>
      <c r="F269" s="437"/>
      <c r="G269" s="449"/>
      <c r="H269" s="444">
        <f t="shared" si="8"/>
        <v>675000</v>
      </c>
      <c r="I269" s="443"/>
      <c r="J269" s="428"/>
    </row>
    <row r="270" spans="1:10" ht="19.5" customHeight="1">
      <c r="A270" s="432">
        <v>5</v>
      </c>
      <c r="B270" s="450" t="s">
        <v>2549</v>
      </c>
      <c r="C270" s="437">
        <v>2012</v>
      </c>
      <c r="D270" s="450" t="s">
        <v>2224</v>
      </c>
      <c r="E270" s="444">
        <v>675000</v>
      </c>
      <c r="F270" s="437"/>
      <c r="G270" s="449"/>
      <c r="H270" s="444">
        <f t="shared" si="8"/>
        <v>675000</v>
      </c>
      <c r="I270" s="443"/>
      <c r="J270" s="428"/>
    </row>
    <row r="271" spans="1:10" ht="19.5" customHeight="1">
      <c r="A271" s="432">
        <v>6</v>
      </c>
      <c r="B271" s="450" t="s">
        <v>1479</v>
      </c>
      <c r="C271" s="437">
        <v>2013</v>
      </c>
      <c r="D271" s="450" t="s">
        <v>2032</v>
      </c>
      <c r="E271" s="444">
        <v>675000</v>
      </c>
      <c r="F271" s="437"/>
      <c r="G271" s="449"/>
      <c r="H271" s="444">
        <f t="shared" si="8"/>
        <v>675000</v>
      </c>
      <c r="I271" s="443"/>
      <c r="J271" s="428"/>
    </row>
    <row r="272" spans="1:10" ht="19.5" customHeight="1">
      <c r="A272" s="432">
        <v>7</v>
      </c>
      <c r="B272" s="450" t="s">
        <v>1480</v>
      </c>
      <c r="C272" s="437">
        <v>2013</v>
      </c>
      <c r="D272" s="450" t="s">
        <v>2025</v>
      </c>
      <c r="E272" s="444">
        <v>675000</v>
      </c>
      <c r="F272" s="437"/>
      <c r="G272" s="449"/>
      <c r="H272" s="444">
        <f t="shared" si="8"/>
        <v>675000</v>
      </c>
      <c r="I272" s="443"/>
      <c r="J272" s="428"/>
    </row>
    <row r="273" spans="1:10" ht="19.5" customHeight="1">
      <c r="A273" s="432">
        <v>8</v>
      </c>
      <c r="B273" s="450" t="s">
        <v>2550</v>
      </c>
      <c r="C273" s="437">
        <v>2008</v>
      </c>
      <c r="D273" s="450" t="s">
        <v>2025</v>
      </c>
      <c r="E273" s="444">
        <v>675000</v>
      </c>
      <c r="F273" s="437"/>
      <c r="G273" s="449"/>
      <c r="H273" s="444">
        <v>675000</v>
      </c>
      <c r="I273" s="443"/>
      <c r="J273" s="471" t="s">
        <v>832</v>
      </c>
    </row>
    <row r="274" spans="1:10" ht="19.5" customHeight="1">
      <c r="A274" s="432">
        <v>9</v>
      </c>
      <c r="B274" s="450" t="s">
        <v>2551</v>
      </c>
      <c r="C274" s="437">
        <v>2001</v>
      </c>
      <c r="D274" s="450" t="s">
        <v>2025</v>
      </c>
      <c r="E274" s="444">
        <v>675000</v>
      </c>
      <c r="F274" s="437"/>
      <c r="G274" s="449"/>
      <c r="H274" s="444">
        <v>675000</v>
      </c>
      <c r="I274" s="443"/>
      <c r="J274" s="471" t="s">
        <v>832</v>
      </c>
    </row>
    <row r="275" spans="1:10" ht="19.5" customHeight="1">
      <c r="A275" s="432">
        <v>10</v>
      </c>
      <c r="B275" s="450" t="s">
        <v>2552</v>
      </c>
      <c r="C275" s="437">
        <v>2006</v>
      </c>
      <c r="D275" s="450" t="s">
        <v>2031</v>
      </c>
      <c r="E275" s="444">
        <v>675000</v>
      </c>
      <c r="F275" s="437"/>
      <c r="G275" s="449"/>
      <c r="H275" s="444">
        <v>675000</v>
      </c>
      <c r="I275" s="443"/>
      <c r="J275" s="471" t="s">
        <v>832</v>
      </c>
    </row>
    <row r="276" spans="1:10" ht="19.5" customHeight="1">
      <c r="A276" s="432">
        <v>11</v>
      </c>
      <c r="B276" s="496" t="s">
        <v>2457</v>
      </c>
      <c r="C276" s="345">
        <v>2015</v>
      </c>
      <c r="D276" s="496" t="s">
        <v>2064</v>
      </c>
      <c r="E276" s="444">
        <v>675000</v>
      </c>
      <c r="F276" s="437"/>
      <c r="G276" s="444"/>
      <c r="H276" s="444">
        <v>675000</v>
      </c>
      <c r="I276" s="778"/>
      <c r="J276" s="471" t="s">
        <v>832</v>
      </c>
    </row>
    <row r="277" spans="1:10" ht="19.5" customHeight="1">
      <c r="A277" s="426"/>
      <c r="B277" s="1292" t="s">
        <v>2479</v>
      </c>
      <c r="C277" s="1293"/>
      <c r="D277" s="1294"/>
      <c r="E277" s="476">
        <f>SUM(E266:E276)</f>
        <v>7425000</v>
      </c>
      <c r="F277" s="477"/>
      <c r="G277" s="478"/>
      <c r="H277" s="441">
        <f>G277+E277</f>
        <v>7425000</v>
      </c>
      <c r="I277" s="443"/>
      <c r="J277" s="428"/>
    </row>
    <row r="278" spans="1:10" ht="19.5" customHeight="1">
      <c r="A278" s="426">
        <v>17</v>
      </c>
      <c r="B278" s="1295" t="s">
        <v>1941</v>
      </c>
      <c r="C278" s="1296"/>
      <c r="D278" s="1296"/>
      <c r="E278" s="1296"/>
      <c r="F278" s="1296"/>
      <c r="G278" s="1297"/>
      <c r="H278" s="441"/>
      <c r="I278" s="443"/>
      <c r="J278" s="428"/>
    </row>
    <row r="279" spans="1:10" ht="19.5" customHeight="1">
      <c r="A279" s="432">
        <v>1</v>
      </c>
      <c r="B279" s="450" t="s">
        <v>2553</v>
      </c>
      <c r="C279" s="437">
        <v>1940</v>
      </c>
      <c r="D279" s="450" t="s">
        <v>2032</v>
      </c>
      <c r="E279" s="444">
        <v>675000</v>
      </c>
      <c r="F279" s="437"/>
      <c r="G279" s="449"/>
      <c r="H279" s="444">
        <f>E279+G279</f>
        <v>675000</v>
      </c>
      <c r="I279" s="443"/>
      <c r="J279" s="428"/>
    </row>
    <row r="280" spans="1:10" ht="19.5" customHeight="1">
      <c r="A280" s="432">
        <v>2</v>
      </c>
      <c r="B280" s="450" t="s">
        <v>2554</v>
      </c>
      <c r="C280" s="437">
        <v>1941</v>
      </c>
      <c r="D280" s="450" t="s">
        <v>2032</v>
      </c>
      <c r="E280" s="444">
        <v>675000</v>
      </c>
      <c r="F280" s="437"/>
      <c r="G280" s="444"/>
      <c r="H280" s="444">
        <f>E280+G280</f>
        <v>675000</v>
      </c>
      <c r="I280" s="443"/>
      <c r="J280" s="428"/>
    </row>
    <row r="281" spans="1:10" ht="19.5" customHeight="1">
      <c r="A281" s="432">
        <v>3</v>
      </c>
      <c r="B281" s="450" t="s">
        <v>2247</v>
      </c>
      <c r="C281" s="437">
        <v>1939</v>
      </c>
      <c r="D281" s="450" t="s">
        <v>1481</v>
      </c>
      <c r="E281" s="444">
        <v>675000</v>
      </c>
      <c r="F281" s="437"/>
      <c r="G281" s="449"/>
      <c r="H281" s="444">
        <f>E281+G281</f>
        <v>675000</v>
      </c>
      <c r="I281" s="443"/>
      <c r="J281" s="428"/>
    </row>
    <row r="282" spans="1:15" ht="18.75" customHeight="1">
      <c r="A282" s="432">
        <v>4</v>
      </c>
      <c r="B282" s="479" t="s">
        <v>372</v>
      </c>
      <c r="C282" s="448">
        <v>1937</v>
      </c>
      <c r="D282" s="480" t="s">
        <v>2064</v>
      </c>
      <c r="E282" s="444">
        <v>675000</v>
      </c>
      <c r="F282" s="481"/>
      <c r="G282" s="435"/>
      <c r="H282" s="444">
        <f>E282+G282</f>
        <v>675000</v>
      </c>
      <c r="I282" s="443"/>
      <c r="J282" s="428"/>
      <c r="L282" s="433"/>
      <c r="M282" s="434"/>
      <c r="N282" s="433"/>
      <c r="O282" s="778"/>
    </row>
    <row r="283" spans="1:15" ht="19.5" customHeight="1">
      <c r="A283" s="432">
        <v>5</v>
      </c>
      <c r="B283" s="450" t="s">
        <v>2555</v>
      </c>
      <c r="C283" s="437">
        <v>1932</v>
      </c>
      <c r="D283" s="450" t="s">
        <v>2032</v>
      </c>
      <c r="E283" s="444">
        <v>675000</v>
      </c>
      <c r="F283" s="437"/>
      <c r="G283" s="449"/>
      <c r="H283" s="444">
        <v>675000</v>
      </c>
      <c r="I283" s="443"/>
      <c r="J283" s="471" t="s">
        <v>832</v>
      </c>
      <c r="L283" s="780"/>
      <c r="M283" s="777"/>
      <c r="N283" s="781"/>
      <c r="O283" s="779"/>
    </row>
    <row r="284" spans="1:10" ht="19.5" customHeight="1">
      <c r="A284" s="432">
        <v>6</v>
      </c>
      <c r="B284" s="450" t="s">
        <v>1841</v>
      </c>
      <c r="C284" s="437">
        <v>1934</v>
      </c>
      <c r="D284" s="450" t="s">
        <v>2064</v>
      </c>
      <c r="E284" s="444">
        <v>675000</v>
      </c>
      <c r="F284" s="437"/>
      <c r="G284" s="449"/>
      <c r="H284" s="444">
        <v>675000</v>
      </c>
      <c r="I284" s="443"/>
      <c r="J284" s="471" t="s">
        <v>832</v>
      </c>
    </row>
    <row r="285" spans="1:10" ht="19.5" customHeight="1">
      <c r="A285" s="432">
        <v>7</v>
      </c>
      <c r="B285" s="781" t="s">
        <v>214</v>
      </c>
      <c r="C285" s="782">
        <v>1935</v>
      </c>
      <c r="D285" s="781" t="s">
        <v>2044</v>
      </c>
      <c r="E285" s="776">
        <v>675000</v>
      </c>
      <c r="F285" s="783"/>
      <c r="G285" s="776"/>
      <c r="H285" s="776">
        <f>E285+G285</f>
        <v>675000</v>
      </c>
      <c r="I285" s="779"/>
      <c r="J285" s="1003"/>
    </row>
    <row r="286" spans="1:10" ht="19.5" customHeight="1">
      <c r="A286" s="426"/>
      <c r="B286" s="447" t="s">
        <v>2479</v>
      </c>
      <c r="C286" s="482"/>
      <c r="D286" s="482"/>
      <c r="E286" s="483">
        <f>SUM(E279:E285)</f>
        <v>4725000</v>
      </c>
      <c r="F286" s="483">
        <f>SUM(F283:F285)</f>
        <v>0</v>
      </c>
      <c r="G286" s="483">
        <f>SUM(G283:G285)</f>
        <v>0</v>
      </c>
      <c r="H286" s="483">
        <f>G286+E286</f>
        <v>4725000</v>
      </c>
      <c r="I286" s="443"/>
      <c r="J286" s="428"/>
    </row>
    <row r="287" spans="1:10" ht="19.5" customHeight="1">
      <c r="A287" s="426">
        <v>19</v>
      </c>
      <c r="B287" s="1295" t="s">
        <v>836</v>
      </c>
      <c r="C287" s="1296"/>
      <c r="D287" s="1296"/>
      <c r="E287" s="1296"/>
      <c r="F287" s="1296"/>
      <c r="G287" s="1297"/>
      <c r="H287" s="441"/>
      <c r="I287" s="443"/>
      <c r="J287" s="428"/>
    </row>
    <row r="288" spans="1:10" ht="19.5" customHeight="1">
      <c r="A288" s="434">
        <v>1</v>
      </c>
      <c r="B288" s="445" t="s">
        <v>2556</v>
      </c>
      <c r="C288" s="434">
        <v>1954</v>
      </c>
      <c r="D288" s="445" t="s">
        <v>2064</v>
      </c>
      <c r="E288" s="484">
        <v>270000</v>
      </c>
      <c r="F288" s="485"/>
      <c r="G288" s="484"/>
      <c r="H288" s="484">
        <f>E288+G288</f>
        <v>270000</v>
      </c>
      <c r="I288" s="434"/>
      <c r="J288" s="881"/>
    </row>
    <row r="289" spans="1:10" ht="19.5" customHeight="1">
      <c r="A289" s="434">
        <v>2</v>
      </c>
      <c r="B289" s="445" t="s">
        <v>2557</v>
      </c>
      <c r="C289" s="434">
        <v>1970</v>
      </c>
      <c r="D289" s="445" t="s">
        <v>2025</v>
      </c>
      <c r="E289" s="484">
        <v>270000</v>
      </c>
      <c r="F289" s="485"/>
      <c r="G289" s="484"/>
      <c r="H289" s="484">
        <f aca="true" t="shared" si="9" ref="H289:H318">E289+G289</f>
        <v>270000</v>
      </c>
      <c r="I289" s="434"/>
      <c r="J289" s="881"/>
    </row>
    <row r="290" spans="1:10" ht="19.5" customHeight="1">
      <c r="A290" s="434">
        <v>3</v>
      </c>
      <c r="B290" s="445" t="s">
        <v>2558</v>
      </c>
      <c r="C290" s="434">
        <v>1983</v>
      </c>
      <c r="D290" s="445" t="s">
        <v>2031</v>
      </c>
      <c r="E290" s="484">
        <v>270000</v>
      </c>
      <c r="F290" s="485"/>
      <c r="G290" s="484"/>
      <c r="H290" s="484">
        <f t="shared" si="9"/>
        <v>270000</v>
      </c>
      <c r="I290" s="434"/>
      <c r="J290" s="881"/>
    </row>
    <row r="291" spans="1:10" ht="19.5" customHeight="1">
      <c r="A291" s="434">
        <v>4</v>
      </c>
      <c r="B291" s="445" t="s">
        <v>2559</v>
      </c>
      <c r="C291" s="434">
        <v>1968</v>
      </c>
      <c r="D291" s="445" t="s">
        <v>2064</v>
      </c>
      <c r="E291" s="484">
        <v>270000</v>
      </c>
      <c r="F291" s="485"/>
      <c r="G291" s="484"/>
      <c r="H291" s="484">
        <f t="shared" si="9"/>
        <v>270000</v>
      </c>
      <c r="I291" s="434"/>
      <c r="J291" s="881"/>
    </row>
    <row r="292" spans="1:10" ht="19.5" customHeight="1">
      <c r="A292" s="434">
        <v>5</v>
      </c>
      <c r="B292" s="445" t="s">
        <v>2560</v>
      </c>
      <c r="C292" s="434">
        <v>1954</v>
      </c>
      <c r="D292" s="445" t="s">
        <v>2025</v>
      </c>
      <c r="E292" s="484">
        <v>270000</v>
      </c>
      <c r="F292" s="485"/>
      <c r="G292" s="484"/>
      <c r="H292" s="484">
        <f t="shared" si="9"/>
        <v>270000</v>
      </c>
      <c r="I292" s="434"/>
      <c r="J292" s="881"/>
    </row>
    <row r="293" spans="1:10" ht="19.5" customHeight="1">
      <c r="A293" s="434">
        <v>6</v>
      </c>
      <c r="B293" s="445" t="s">
        <v>2561</v>
      </c>
      <c r="C293" s="434">
        <v>1959</v>
      </c>
      <c r="D293" s="445" t="s">
        <v>2064</v>
      </c>
      <c r="E293" s="484">
        <v>270000</v>
      </c>
      <c r="F293" s="485"/>
      <c r="G293" s="484"/>
      <c r="H293" s="484">
        <f t="shared" si="9"/>
        <v>270000</v>
      </c>
      <c r="I293" s="434"/>
      <c r="J293" s="881"/>
    </row>
    <row r="294" spans="1:10" ht="19.5" customHeight="1">
      <c r="A294" s="434">
        <v>7</v>
      </c>
      <c r="B294" s="445" t="s">
        <v>2562</v>
      </c>
      <c r="C294" s="434">
        <v>1964</v>
      </c>
      <c r="D294" s="445" t="s">
        <v>2064</v>
      </c>
      <c r="E294" s="484">
        <v>270000</v>
      </c>
      <c r="F294" s="485"/>
      <c r="G294" s="484"/>
      <c r="H294" s="484">
        <f t="shared" si="9"/>
        <v>270000</v>
      </c>
      <c r="I294" s="434"/>
      <c r="J294" s="881"/>
    </row>
    <row r="295" spans="1:10" ht="19.5" customHeight="1">
      <c r="A295" s="434">
        <v>8</v>
      </c>
      <c r="B295" s="445" t="s">
        <v>2563</v>
      </c>
      <c r="C295" s="434">
        <v>1940</v>
      </c>
      <c r="D295" s="445" t="s">
        <v>2035</v>
      </c>
      <c r="E295" s="484">
        <v>270000</v>
      </c>
      <c r="F295" s="485"/>
      <c r="G295" s="484"/>
      <c r="H295" s="484">
        <f t="shared" si="9"/>
        <v>270000</v>
      </c>
      <c r="I295" s="434"/>
      <c r="J295" s="881"/>
    </row>
    <row r="296" spans="1:10" ht="19.5" customHeight="1">
      <c r="A296" s="434">
        <v>9</v>
      </c>
      <c r="B296" s="445" t="s">
        <v>2564</v>
      </c>
      <c r="C296" s="434">
        <v>1965</v>
      </c>
      <c r="D296" s="445" t="s">
        <v>2035</v>
      </c>
      <c r="E296" s="484">
        <v>270000</v>
      </c>
      <c r="F296" s="485"/>
      <c r="G296" s="484"/>
      <c r="H296" s="484">
        <f t="shared" si="9"/>
        <v>270000</v>
      </c>
      <c r="I296" s="434"/>
      <c r="J296" s="881"/>
    </row>
    <row r="297" spans="1:10" ht="19.5" customHeight="1">
      <c r="A297" s="434">
        <v>10</v>
      </c>
      <c r="B297" s="445" t="s">
        <v>2565</v>
      </c>
      <c r="C297" s="434">
        <v>1959</v>
      </c>
      <c r="D297" s="445" t="s">
        <v>2032</v>
      </c>
      <c r="E297" s="484">
        <v>270000</v>
      </c>
      <c r="F297" s="485"/>
      <c r="G297" s="484"/>
      <c r="H297" s="484">
        <f t="shared" si="9"/>
        <v>270000</v>
      </c>
      <c r="I297" s="434"/>
      <c r="J297" s="881"/>
    </row>
    <row r="298" spans="1:10" ht="19.5" customHeight="1">
      <c r="A298" s="434">
        <v>11</v>
      </c>
      <c r="B298" s="445" t="s">
        <v>2566</v>
      </c>
      <c r="C298" s="434">
        <v>1974</v>
      </c>
      <c r="D298" s="445" t="s">
        <v>2032</v>
      </c>
      <c r="E298" s="484">
        <v>270000</v>
      </c>
      <c r="F298" s="485"/>
      <c r="G298" s="484"/>
      <c r="H298" s="484">
        <f t="shared" si="9"/>
        <v>270000</v>
      </c>
      <c r="I298" s="434"/>
      <c r="J298" s="881"/>
    </row>
    <row r="299" spans="1:10" ht="19.5" customHeight="1">
      <c r="A299" s="434">
        <v>12</v>
      </c>
      <c r="B299" s="445" t="s">
        <v>2557</v>
      </c>
      <c r="C299" s="434">
        <v>1977</v>
      </c>
      <c r="D299" s="445" t="s">
        <v>2025</v>
      </c>
      <c r="E299" s="484">
        <v>270000</v>
      </c>
      <c r="F299" s="485"/>
      <c r="G299" s="484"/>
      <c r="H299" s="484">
        <f t="shared" si="9"/>
        <v>270000</v>
      </c>
      <c r="I299" s="434"/>
      <c r="J299" s="881"/>
    </row>
    <row r="300" spans="1:10" ht="19.5" customHeight="1">
      <c r="A300" s="434">
        <v>13</v>
      </c>
      <c r="B300" s="445" t="s">
        <v>2567</v>
      </c>
      <c r="C300" s="434">
        <v>1976</v>
      </c>
      <c r="D300" s="445" t="s">
        <v>2025</v>
      </c>
      <c r="E300" s="484">
        <v>270000</v>
      </c>
      <c r="F300" s="485"/>
      <c r="G300" s="484"/>
      <c r="H300" s="484">
        <f t="shared" si="9"/>
        <v>270000</v>
      </c>
      <c r="I300" s="434"/>
      <c r="J300" s="881"/>
    </row>
    <row r="301" spans="1:10" ht="19.5" customHeight="1">
      <c r="A301" s="434">
        <v>14</v>
      </c>
      <c r="B301" s="445" t="s">
        <v>2568</v>
      </c>
      <c r="C301" s="434">
        <v>1977</v>
      </c>
      <c r="D301" s="445" t="s">
        <v>2025</v>
      </c>
      <c r="E301" s="484">
        <v>270000</v>
      </c>
      <c r="F301" s="485"/>
      <c r="G301" s="484"/>
      <c r="H301" s="484">
        <f t="shared" si="9"/>
        <v>270000</v>
      </c>
      <c r="I301" s="434"/>
      <c r="J301" s="881"/>
    </row>
    <row r="302" spans="1:10" ht="19.5" customHeight="1">
      <c r="A302" s="434">
        <v>15</v>
      </c>
      <c r="B302" s="445" t="s">
        <v>2569</v>
      </c>
      <c r="C302" s="434">
        <v>1979</v>
      </c>
      <c r="D302" s="445" t="s">
        <v>2025</v>
      </c>
      <c r="E302" s="484">
        <v>270000</v>
      </c>
      <c r="F302" s="485"/>
      <c r="G302" s="484"/>
      <c r="H302" s="484">
        <f t="shared" si="9"/>
        <v>270000</v>
      </c>
      <c r="I302" s="434"/>
      <c r="J302" s="881"/>
    </row>
    <row r="303" spans="1:10" ht="19.5" customHeight="1">
      <c r="A303" s="434">
        <v>16</v>
      </c>
      <c r="B303" s="445" t="s">
        <v>2570</v>
      </c>
      <c r="C303" s="434">
        <v>1982</v>
      </c>
      <c r="D303" s="445" t="s">
        <v>2025</v>
      </c>
      <c r="E303" s="484">
        <v>270000</v>
      </c>
      <c r="F303" s="485"/>
      <c r="G303" s="484"/>
      <c r="H303" s="484">
        <f t="shared" si="9"/>
        <v>270000</v>
      </c>
      <c r="I303" s="434"/>
      <c r="J303" s="881"/>
    </row>
    <row r="304" spans="1:10" ht="19.5" customHeight="1">
      <c r="A304" s="434">
        <v>17</v>
      </c>
      <c r="B304" s="445" t="s">
        <v>2571</v>
      </c>
      <c r="C304" s="434">
        <v>1976</v>
      </c>
      <c r="D304" s="445" t="s">
        <v>2100</v>
      </c>
      <c r="E304" s="484">
        <v>270000</v>
      </c>
      <c r="F304" s="485"/>
      <c r="G304" s="484"/>
      <c r="H304" s="484">
        <f t="shared" si="9"/>
        <v>270000</v>
      </c>
      <c r="I304" s="434"/>
      <c r="J304" s="881"/>
    </row>
    <row r="305" spans="1:10" ht="19.5" customHeight="1">
      <c r="A305" s="434">
        <v>18</v>
      </c>
      <c r="B305" s="445" t="s">
        <v>2572</v>
      </c>
      <c r="C305" s="434">
        <v>1968</v>
      </c>
      <c r="D305" s="445" t="s">
        <v>2108</v>
      </c>
      <c r="E305" s="484">
        <v>270000</v>
      </c>
      <c r="F305" s="485"/>
      <c r="G305" s="484"/>
      <c r="H305" s="484">
        <f t="shared" si="9"/>
        <v>270000</v>
      </c>
      <c r="I305" s="434"/>
      <c r="J305" s="881"/>
    </row>
    <row r="306" spans="1:10" ht="19.5" customHeight="1">
      <c r="A306" s="434">
        <v>19</v>
      </c>
      <c r="B306" s="445" t="s">
        <v>2573</v>
      </c>
      <c r="C306" s="434">
        <v>1986</v>
      </c>
      <c r="D306" s="445" t="s">
        <v>2035</v>
      </c>
      <c r="E306" s="484">
        <v>270000</v>
      </c>
      <c r="F306" s="485"/>
      <c r="G306" s="484"/>
      <c r="H306" s="484">
        <f t="shared" si="9"/>
        <v>270000</v>
      </c>
      <c r="I306" s="434"/>
      <c r="J306" s="881"/>
    </row>
    <row r="307" spans="1:10" ht="19.5" customHeight="1">
      <c r="A307" s="434">
        <v>20</v>
      </c>
      <c r="B307" s="445" t="s">
        <v>2198</v>
      </c>
      <c r="C307" s="434">
        <v>1968</v>
      </c>
      <c r="D307" s="445" t="s">
        <v>2064</v>
      </c>
      <c r="E307" s="484">
        <v>270000</v>
      </c>
      <c r="F307" s="485"/>
      <c r="G307" s="484"/>
      <c r="H307" s="484">
        <f t="shared" si="9"/>
        <v>270000</v>
      </c>
      <c r="I307" s="434"/>
      <c r="J307" s="881"/>
    </row>
    <row r="308" spans="1:10" ht="19.5" customHeight="1">
      <c r="A308" s="434">
        <v>21</v>
      </c>
      <c r="B308" s="445" t="s">
        <v>2575</v>
      </c>
      <c r="C308" s="434">
        <v>1965</v>
      </c>
      <c r="D308" s="445" t="s">
        <v>2025</v>
      </c>
      <c r="E308" s="484">
        <v>270000</v>
      </c>
      <c r="F308" s="485"/>
      <c r="G308" s="484"/>
      <c r="H308" s="484">
        <f t="shared" si="9"/>
        <v>270000</v>
      </c>
      <c r="I308" s="434"/>
      <c r="J308" s="881"/>
    </row>
    <row r="309" spans="1:10" ht="19.5" customHeight="1">
      <c r="A309" s="434">
        <v>22</v>
      </c>
      <c r="B309" s="445" t="s">
        <v>2576</v>
      </c>
      <c r="C309" s="434">
        <v>1950</v>
      </c>
      <c r="D309" s="445" t="s">
        <v>2032</v>
      </c>
      <c r="E309" s="484">
        <v>270000</v>
      </c>
      <c r="F309" s="485"/>
      <c r="G309" s="484"/>
      <c r="H309" s="484">
        <f t="shared" si="9"/>
        <v>270000</v>
      </c>
      <c r="I309" s="434"/>
      <c r="J309" s="881"/>
    </row>
    <row r="310" spans="1:10" ht="19.5" customHeight="1">
      <c r="A310" s="434">
        <v>23</v>
      </c>
      <c r="B310" s="445" t="s">
        <v>2583</v>
      </c>
      <c r="C310" s="434">
        <v>1964</v>
      </c>
      <c r="D310" s="445" t="s">
        <v>2064</v>
      </c>
      <c r="E310" s="484">
        <v>270000</v>
      </c>
      <c r="F310" s="485"/>
      <c r="G310" s="484"/>
      <c r="H310" s="484">
        <f t="shared" si="9"/>
        <v>270000</v>
      </c>
      <c r="I310" s="434"/>
      <c r="J310" s="881"/>
    </row>
    <row r="311" spans="1:10" ht="19.5" customHeight="1">
      <c r="A311" s="434">
        <v>24</v>
      </c>
      <c r="B311" s="445" t="s">
        <v>1482</v>
      </c>
      <c r="C311" s="434">
        <v>1965</v>
      </c>
      <c r="D311" s="445" t="s">
        <v>2032</v>
      </c>
      <c r="E311" s="484">
        <v>270000</v>
      </c>
      <c r="F311" s="485"/>
      <c r="G311" s="484"/>
      <c r="H311" s="484">
        <f t="shared" si="9"/>
        <v>270000</v>
      </c>
      <c r="I311" s="434"/>
      <c r="J311" s="881"/>
    </row>
    <row r="312" spans="1:10" ht="19.5" customHeight="1">
      <c r="A312" s="434">
        <v>25</v>
      </c>
      <c r="B312" s="445" t="s">
        <v>1483</v>
      </c>
      <c r="C312" s="434">
        <v>1967</v>
      </c>
      <c r="D312" s="445" t="s">
        <v>1481</v>
      </c>
      <c r="E312" s="484">
        <v>270000</v>
      </c>
      <c r="F312" s="485"/>
      <c r="G312" s="484"/>
      <c r="H312" s="484">
        <f t="shared" si="9"/>
        <v>270000</v>
      </c>
      <c r="I312" s="434"/>
      <c r="J312" s="881"/>
    </row>
    <row r="313" spans="1:10" ht="19.5" customHeight="1">
      <c r="A313" s="434">
        <v>26</v>
      </c>
      <c r="B313" s="445" t="s">
        <v>1484</v>
      </c>
      <c r="C313" s="434">
        <v>1962</v>
      </c>
      <c r="D313" s="445" t="s">
        <v>2025</v>
      </c>
      <c r="E313" s="484">
        <v>270000</v>
      </c>
      <c r="F313" s="485"/>
      <c r="G313" s="484"/>
      <c r="H313" s="484">
        <f t="shared" si="9"/>
        <v>270000</v>
      </c>
      <c r="I313" s="434"/>
      <c r="J313" s="881"/>
    </row>
    <row r="314" spans="1:10" ht="19.5" customHeight="1">
      <c r="A314" s="434">
        <v>27</v>
      </c>
      <c r="B314" s="445" t="s">
        <v>1485</v>
      </c>
      <c r="C314" s="434">
        <v>1984</v>
      </c>
      <c r="D314" s="445" t="s">
        <v>2032</v>
      </c>
      <c r="E314" s="484">
        <v>270000</v>
      </c>
      <c r="F314" s="485"/>
      <c r="G314" s="484"/>
      <c r="H314" s="484">
        <f t="shared" si="9"/>
        <v>270000</v>
      </c>
      <c r="I314" s="434"/>
      <c r="J314" s="881"/>
    </row>
    <row r="315" spans="1:10" ht="19.5" customHeight="1">
      <c r="A315" s="434">
        <v>28</v>
      </c>
      <c r="B315" s="445" t="s">
        <v>1945</v>
      </c>
      <c r="C315" s="434">
        <v>1939</v>
      </c>
      <c r="D315" s="445" t="s">
        <v>2064</v>
      </c>
      <c r="E315" s="484">
        <v>270000</v>
      </c>
      <c r="F315" s="485"/>
      <c r="G315" s="484"/>
      <c r="H315" s="484">
        <f t="shared" si="9"/>
        <v>270000</v>
      </c>
      <c r="I315" s="434"/>
      <c r="J315" s="881"/>
    </row>
    <row r="316" spans="1:10" ht="19.5" customHeight="1">
      <c r="A316" s="434">
        <v>29</v>
      </c>
      <c r="B316" s="445" t="s">
        <v>2584</v>
      </c>
      <c r="C316" s="434">
        <v>1962</v>
      </c>
      <c r="D316" s="445" t="s">
        <v>2025</v>
      </c>
      <c r="E316" s="484">
        <v>270000</v>
      </c>
      <c r="F316" s="485"/>
      <c r="G316" s="484"/>
      <c r="H316" s="484">
        <f t="shared" si="9"/>
        <v>270000</v>
      </c>
      <c r="I316" s="434"/>
      <c r="J316" s="881"/>
    </row>
    <row r="317" spans="1:10" ht="19.5" customHeight="1">
      <c r="A317" s="434">
        <v>30</v>
      </c>
      <c r="B317" s="445" t="s">
        <v>860</v>
      </c>
      <c r="C317" s="434">
        <v>1967</v>
      </c>
      <c r="D317" s="445" t="s">
        <v>2031</v>
      </c>
      <c r="E317" s="484">
        <v>810000</v>
      </c>
      <c r="F317" s="485"/>
      <c r="G317" s="484"/>
      <c r="H317" s="484">
        <f t="shared" si="9"/>
        <v>810000</v>
      </c>
      <c r="I317" s="434"/>
      <c r="J317" s="881"/>
    </row>
    <row r="318" spans="1:10" ht="19.5" customHeight="1">
      <c r="A318" s="434">
        <v>31</v>
      </c>
      <c r="B318" s="445" t="s">
        <v>1701</v>
      </c>
      <c r="C318" s="434">
        <v>1978</v>
      </c>
      <c r="D318" s="445" t="s">
        <v>2044</v>
      </c>
      <c r="E318" s="484">
        <v>1080000</v>
      </c>
      <c r="F318" s="485"/>
      <c r="G318" s="484"/>
      <c r="H318" s="484">
        <f t="shared" si="9"/>
        <v>1080000</v>
      </c>
      <c r="I318" s="434"/>
      <c r="J318" s="881"/>
    </row>
    <row r="319" spans="1:16" ht="19.5" customHeight="1">
      <c r="A319" s="434">
        <v>32</v>
      </c>
      <c r="B319" s="445" t="s">
        <v>444</v>
      </c>
      <c r="C319" s="434">
        <v>1946</v>
      </c>
      <c r="D319" s="445" t="s">
        <v>2025</v>
      </c>
      <c r="E319" s="484">
        <v>270000</v>
      </c>
      <c r="F319" s="485"/>
      <c r="G319" s="484"/>
      <c r="H319" s="484">
        <f>E319+G319</f>
        <v>270000</v>
      </c>
      <c r="I319" s="997"/>
      <c r="J319" s="1004"/>
      <c r="K319" s="1290"/>
      <c r="L319" s="1291"/>
      <c r="M319" s="1291"/>
      <c r="N319" s="1291"/>
      <c r="O319" s="1291"/>
      <c r="P319" s="1291"/>
    </row>
    <row r="320" spans="1:16" ht="19.5" customHeight="1">
      <c r="A320" s="434">
        <v>33</v>
      </c>
      <c r="B320" s="445" t="s">
        <v>1702</v>
      </c>
      <c r="C320" s="434">
        <v>1936</v>
      </c>
      <c r="D320" s="445" t="s">
        <v>2044</v>
      </c>
      <c r="E320" s="484">
        <v>270000</v>
      </c>
      <c r="F320" s="485"/>
      <c r="G320" s="484"/>
      <c r="H320" s="484">
        <f>E320+G320</f>
        <v>270000</v>
      </c>
      <c r="I320" s="434"/>
      <c r="J320" s="881"/>
      <c r="K320" s="1290"/>
      <c r="L320" s="1291"/>
      <c r="M320" s="1291"/>
      <c r="N320" s="1291"/>
      <c r="O320" s="1291"/>
      <c r="P320" s="1291"/>
    </row>
    <row r="321" spans="1:10" ht="19.5" customHeight="1">
      <c r="A321" s="434">
        <v>34</v>
      </c>
      <c r="B321" s="445" t="s">
        <v>1703</v>
      </c>
      <c r="C321" s="434">
        <v>1985</v>
      </c>
      <c r="D321" s="445" t="s">
        <v>2064</v>
      </c>
      <c r="E321" s="484">
        <v>270000</v>
      </c>
      <c r="F321" s="485"/>
      <c r="G321" s="484"/>
      <c r="H321" s="484">
        <f>E321+G321</f>
        <v>270000</v>
      </c>
      <c r="I321" s="434"/>
      <c r="J321" s="881"/>
    </row>
    <row r="322" spans="1:10" ht="19.5" customHeight="1">
      <c r="A322" s="434">
        <v>35</v>
      </c>
      <c r="B322" s="445" t="s">
        <v>1468</v>
      </c>
      <c r="C322" s="434">
        <v>1967</v>
      </c>
      <c r="D322" s="445" t="s">
        <v>2044</v>
      </c>
      <c r="E322" s="484">
        <v>270000</v>
      </c>
      <c r="F322" s="485"/>
      <c r="G322" s="484"/>
      <c r="H322" s="484">
        <f>E322+G322</f>
        <v>270000</v>
      </c>
      <c r="I322" s="434"/>
      <c r="J322" s="881"/>
    </row>
    <row r="323" spans="1:10" ht="19.5" customHeight="1">
      <c r="A323" s="488"/>
      <c r="B323" s="1298" t="s">
        <v>2479</v>
      </c>
      <c r="C323" s="1298"/>
      <c r="D323" s="1298"/>
      <c r="E323" s="489">
        <f>SUM(E288:E322)</f>
        <v>10800000</v>
      </c>
      <c r="F323" s="489">
        <f>SUM(F288:F322)</f>
        <v>0</v>
      </c>
      <c r="G323" s="489">
        <f>SUM(G288:G322)</f>
        <v>0</v>
      </c>
      <c r="H323" s="489">
        <f>SUM(H288:H322)</f>
        <v>10800000</v>
      </c>
      <c r="I323" s="488"/>
      <c r="J323" s="882"/>
    </row>
    <row r="324" spans="1:10" ht="19.5" customHeight="1">
      <c r="A324" s="488">
        <v>20</v>
      </c>
      <c r="B324" s="1292" t="s">
        <v>420</v>
      </c>
      <c r="C324" s="1293"/>
      <c r="D324" s="1293"/>
      <c r="E324" s="1293"/>
      <c r="F324" s="1293"/>
      <c r="G324" s="1294"/>
      <c r="H324" s="484"/>
      <c r="I324" s="434"/>
      <c r="J324" s="881"/>
    </row>
    <row r="325" spans="1:10" ht="19.5" customHeight="1">
      <c r="A325" s="434">
        <v>1</v>
      </c>
      <c r="B325" s="445" t="s">
        <v>2147</v>
      </c>
      <c r="C325" s="434">
        <v>1987</v>
      </c>
      <c r="D325" s="434" t="s">
        <v>2025</v>
      </c>
      <c r="E325" s="484">
        <v>405000</v>
      </c>
      <c r="F325" s="485"/>
      <c r="G325" s="484"/>
      <c r="H325" s="484">
        <f>E325+G325</f>
        <v>405000</v>
      </c>
      <c r="I325" s="434"/>
      <c r="J325" s="881"/>
    </row>
    <row r="326" spans="1:10" ht="19.5" customHeight="1">
      <c r="A326" s="488"/>
      <c r="B326" s="1292" t="s">
        <v>2479</v>
      </c>
      <c r="C326" s="1293"/>
      <c r="D326" s="1294"/>
      <c r="E326" s="489">
        <f>SUM(E325)</f>
        <v>405000</v>
      </c>
      <c r="F326" s="489">
        <f>SUM(F325)</f>
        <v>0</v>
      </c>
      <c r="G326" s="489">
        <f>SUM(G325)</f>
        <v>0</v>
      </c>
      <c r="H326" s="489">
        <f>SUM(H325)</f>
        <v>405000</v>
      </c>
      <c r="I326" s="488"/>
      <c r="J326" s="882"/>
    </row>
    <row r="327" spans="1:10" ht="19.5" customHeight="1">
      <c r="A327" s="488">
        <v>21</v>
      </c>
      <c r="B327" s="1321" t="s">
        <v>421</v>
      </c>
      <c r="C327" s="1322"/>
      <c r="D327" s="1323"/>
      <c r="E327" s="484"/>
      <c r="F327" s="485"/>
      <c r="G327" s="484"/>
      <c r="H327" s="484"/>
      <c r="I327" s="434"/>
      <c r="J327" s="881"/>
    </row>
    <row r="328" spans="1:10" ht="19.5" customHeight="1">
      <c r="A328" s="488">
        <v>1</v>
      </c>
      <c r="B328" s="1324" t="s">
        <v>1062</v>
      </c>
      <c r="C328" s="1325"/>
      <c r="D328" s="1326"/>
      <c r="E328" s="484">
        <v>5400000</v>
      </c>
      <c r="F328" s="484"/>
      <c r="G328" s="484"/>
      <c r="H328" s="484">
        <v>5400000</v>
      </c>
      <c r="I328" s="434"/>
      <c r="J328" s="881"/>
    </row>
    <row r="329" spans="1:10" ht="19.5" customHeight="1">
      <c r="A329" s="488"/>
      <c r="B329" s="1324"/>
      <c r="C329" s="1325"/>
      <c r="D329" s="1326"/>
      <c r="E329" s="484"/>
      <c r="F329" s="484"/>
      <c r="G329" s="484"/>
      <c r="H329" s="484"/>
      <c r="I329" s="434"/>
      <c r="J329" s="881" t="s">
        <v>1117</v>
      </c>
    </row>
    <row r="330" spans="1:10" ht="19.5" customHeight="1">
      <c r="A330" s="434"/>
      <c r="B330" s="1324"/>
      <c r="C330" s="1325"/>
      <c r="D330" s="1326"/>
      <c r="E330" s="484"/>
      <c r="F330" s="485"/>
      <c r="G330" s="484"/>
      <c r="H330" s="484"/>
      <c r="I330" s="434"/>
      <c r="J330" s="881"/>
    </row>
    <row r="331" spans="1:10" ht="19.5" customHeight="1">
      <c r="A331" s="434"/>
      <c r="B331" s="1292" t="s">
        <v>1704</v>
      </c>
      <c r="C331" s="1293"/>
      <c r="D331" s="1294"/>
      <c r="E331" s="489">
        <f>SUM(E328:E330)</f>
        <v>5400000</v>
      </c>
      <c r="F331" s="489">
        <f>SUM(F330:F330)</f>
        <v>0</v>
      </c>
      <c r="G331" s="490">
        <f>SUM(G330:G330)</f>
        <v>0</v>
      </c>
      <c r="H331" s="489">
        <f>SUM(H328:H330)</f>
        <v>5400000</v>
      </c>
      <c r="I331" s="434"/>
      <c r="J331" s="881"/>
    </row>
    <row r="332" spans="1:10" ht="19.5" customHeight="1">
      <c r="A332" s="1318" t="s">
        <v>2586</v>
      </c>
      <c r="B332" s="1319"/>
      <c r="C332" s="1320"/>
      <c r="D332" s="488"/>
      <c r="E332" s="489">
        <f>E331+E326+E323+E286+E277+E264+E241+E220+E207+E166+E42+E37+E27+E21</f>
        <v>115020000</v>
      </c>
      <c r="F332" s="489"/>
      <c r="G332" s="490">
        <f>G331+G326+G323+G285+G277+G264+G241+G220+G207++G166+G42+G37+G27+G21</f>
        <v>0</v>
      </c>
      <c r="H332" s="489">
        <f>H331+H326+H323+H286+H277+H264+H241+H220+H207+H166+H42+H37+H27+H21</f>
        <v>115020000</v>
      </c>
      <c r="I332" s="488"/>
      <c r="J332" s="882"/>
    </row>
    <row r="333" spans="1:10" ht="19.5" customHeight="1">
      <c r="A333" s="491"/>
      <c r="B333" s="1317" t="s">
        <v>1077</v>
      </c>
      <c r="C333" s="1317"/>
      <c r="D333" s="1317"/>
      <c r="E333" s="1317"/>
      <c r="F333" s="1317"/>
      <c r="G333" s="1317"/>
      <c r="H333" s="1317"/>
      <c r="I333" s="1317"/>
      <c r="J333" s="494"/>
    </row>
    <row r="334" spans="1:10" ht="19.5" customHeight="1">
      <c r="A334" s="491"/>
      <c r="B334" s="357"/>
      <c r="C334" s="358"/>
      <c r="D334" s="359"/>
      <c r="E334" s="492" t="s">
        <v>1705</v>
      </c>
      <c r="F334" s="1327" t="s">
        <v>1078</v>
      </c>
      <c r="G334" s="1327"/>
      <c r="H334" s="1327"/>
      <c r="I334" s="1327"/>
      <c r="J334" s="1327"/>
    </row>
    <row r="335" spans="1:10" ht="19.5" customHeight="1">
      <c r="A335" s="491"/>
      <c r="B335" s="1328" t="s">
        <v>1883</v>
      </c>
      <c r="C335" s="1328"/>
      <c r="D335" s="1328"/>
      <c r="E335" s="361" t="s">
        <v>2543</v>
      </c>
      <c r="F335" s="1329" t="s">
        <v>1118</v>
      </c>
      <c r="G335" s="1329"/>
      <c r="H335" s="1329"/>
      <c r="I335" s="1329"/>
      <c r="J335" s="1329"/>
    </row>
    <row r="336" spans="1:10" ht="19.5" customHeight="1">
      <c r="A336" s="491"/>
      <c r="B336" s="357"/>
      <c r="C336" s="360"/>
      <c r="D336" s="359"/>
      <c r="E336" s="362"/>
      <c r="F336" s="360"/>
      <c r="G336" s="362"/>
      <c r="H336" s="362"/>
      <c r="I336" s="360"/>
      <c r="J336" s="362"/>
    </row>
    <row r="337" spans="1:10" ht="19.5" customHeight="1">
      <c r="A337" s="491"/>
      <c r="B337" s="357"/>
      <c r="C337" s="360"/>
      <c r="D337" s="359"/>
      <c r="E337" s="362"/>
      <c r="F337" s="360"/>
      <c r="G337" s="362"/>
      <c r="H337" s="362"/>
      <c r="I337" s="360"/>
      <c r="J337" s="362"/>
    </row>
    <row r="338" spans="1:10" ht="19.5" customHeight="1">
      <c r="A338" s="491"/>
      <c r="B338" s="357"/>
      <c r="C338" s="360"/>
      <c r="D338" s="359"/>
      <c r="E338" s="362"/>
      <c r="F338" s="360"/>
      <c r="G338" s="362"/>
      <c r="H338" s="362"/>
      <c r="I338" s="360"/>
      <c r="J338" s="362"/>
    </row>
    <row r="339" spans="1:10" ht="19.5" customHeight="1">
      <c r="A339" s="491"/>
      <c r="B339" s="1330" t="s">
        <v>1882</v>
      </c>
      <c r="C339" s="1330"/>
      <c r="D339" s="363"/>
      <c r="E339" s="364" t="s">
        <v>750</v>
      </c>
      <c r="F339" s="365"/>
      <c r="G339" s="366"/>
      <c r="H339" s="367"/>
      <c r="I339" s="368"/>
      <c r="J339" s="366"/>
    </row>
    <row r="340" spans="1:10" ht="19.5" customHeight="1">
      <c r="A340" s="491"/>
      <c r="B340" s="363"/>
      <c r="C340" s="363"/>
      <c r="D340" s="363"/>
      <c r="E340" s="364"/>
      <c r="F340" s="365"/>
      <c r="G340" s="366"/>
      <c r="H340" s="367"/>
      <c r="I340" s="368"/>
      <c r="J340" s="366"/>
    </row>
    <row r="341" spans="1:10" ht="19.5" customHeight="1">
      <c r="A341" s="491"/>
      <c r="B341" s="357"/>
      <c r="C341" s="1287" t="s">
        <v>415</v>
      </c>
      <c r="D341" s="1287"/>
      <c r="E341" s="1287"/>
      <c r="F341" s="1287"/>
      <c r="G341" s="1287"/>
      <c r="H341" s="1287"/>
      <c r="I341" s="1287"/>
      <c r="J341" s="366"/>
    </row>
    <row r="342" spans="1:10" ht="19.5" customHeight="1">
      <c r="A342" s="491"/>
      <c r="B342" s="1287" t="s">
        <v>414</v>
      </c>
      <c r="C342" s="1287"/>
      <c r="D342" s="1287" t="s">
        <v>437</v>
      </c>
      <c r="E342" s="1287"/>
      <c r="F342" s="1287"/>
      <c r="G342" s="1287"/>
      <c r="H342" s="1287"/>
      <c r="I342" s="1287"/>
      <c r="J342" s="1287"/>
    </row>
    <row r="343" spans="1:10" ht="19.5" customHeight="1">
      <c r="A343" s="491"/>
      <c r="B343" s="357"/>
      <c r="C343" s="365"/>
      <c r="D343" s="365"/>
      <c r="E343" s="366"/>
      <c r="F343" s="365"/>
      <c r="G343" s="366"/>
      <c r="H343" s="367"/>
      <c r="I343" s="368"/>
      <c r="J343" s="366"/>
    </row>
    <row r="344" spans="1:10" ht="19.5" customHeight="1">
      <c r="A344" s="491"/>
      <c r="B344" s="493"/>
      <c r="C344" s="491"/>
      <c r="D344" s="491"/>
      <c r="E344" s="494"/>
      <c r="F344" s="491"/>
      <c r="G344" s="494"/>
      <c r="H344" s="494"/>
      <c r="I344" s="491"/>
      <c r="J344" s="494"/>
    </row>
    <row r="345" spans="1:10" ht="19.5" customHeight="1">
      <c r="A345" s="491"/>
      <c r="B345" s="493"/>
      <c r="C345" s="491"/>
      <c r="D345" s="491"/>
      <c r="E345" s="494"/>
      <c r="F345" s="491"/>
      <c r="G345" s="494"/>
      <c r="H345" s="494"/>
      <c r="I345" s="491"/>
      <c r="J345" s="494"/>
    </row>
    <row r="346" spans="1:10" ht="19.5" customHeight="1">
      <c r="A346" s="491"/>
      <c r="B346" s="493"/>
      <c r="C346" s="491"/>
      <c r="D346" s="491"/>
      <c r="E346" s="494"/>
      <c r="F346" s="491"/>
      <c r="G346" s="494"/>
      <c r="H346" s="494"/>
      <c r="I346" s="491"/>
      <c r="J346" s="494"/>
    </row>
    <row r="347" spans="1:10" ht="19.5" customHeight="1">
      <c r="A347" s="491"/>
      <c r="B347" s="493"/>
      <c r="C347" s="491"/>
      <c r="D347" s="491"/>
      <c r="E347" s="494"/>
      <c r="F347" s="491"/>
      <c r="G347" s="494"/>
      <c r="H347" s="494"/>
      <c r="I347" s="491"/>
      <c r="J347" s="494"/>
    </row>
    <row r="348" spans="1:10" ht="19.5" customHeight="1">
      <c r="A348" s="495"/>
      <c r="B348" s="495"/>
      <c r="C348" s="491"/>
      <c r="D348" s="491"/>
      <c r="E348" s="494"/>
      <c r="F348" s="491"/>
      <c r="G348" s="494"/>
      <c r="H348" s="494"/>
      <c r="I348" s="491"/>
      <c r="J348" s="494"/>
    </row>
    <row r="349" spans="1:10" ht="19.5" customHeight="1">
      <c r="A349" s="495"/>
      <c r="B349" s="495"/>
      <c r="C349" s="491"/>
      <c r="D349" s="491"/>
      <c r="E349" s="494"/>
      <c r="F349" s="491"/>
      <c r="G349" s="494"/>
      <c r="H349" s="494"/>
      <c r="I349" s="491"/>
      <c r="J349" s="494"/>
    </row>
    <row r="350" spans="1:10" ht="19.5" customHeight="1">
      <c r="A350" s="495"/>
      <c r="B350" s="495"/>
      <c r="C350" s="491"/>
      <c r="D350" s="491"/>
      <c r="E350" s="494"/>
      <c r="F350" s="491"/>
      <c r="G350" s="494"/>
      <c r="H350" s="494"/>
      <c r="I350" s="491"/>
      <c r="J350" s="494"/>
    </row>
    <row r="351" spans="1:10" ht="19.5" customHeight="1">
      <c r="A351" s="495"/>
      <c r="B351" s="495"/>
      <c r="C351" s="491"/>
      <c r="D351" s="491"/>
      <c r="E351" s="494"/>
      <c r="F351" s="491"/>
      <c r="G351" s="494"/>
      <c r="H351" s="494"/>
      <c r="I351" s="491"/>
      <c r="J351" s="494"/>
    </row>
    <row r="352" spans="1:10" ht="19.5" customHeight="1">
      <c r="A352" s="495"/>
      <c r="B352" s="495"/>
      <c r="C352" s="491"/>
      <c r="D352" s="491"/>
      <c r="E352" s="494"/>
      <c r="F352" s="491"/>
      <c r="G352" s="494"/>
      <c r="H352" s="494"/>
      <c r="I352" s="491"/>
      <c r="J352" s="494"/>
    </row>
  </sheetData>
  <mergeCells count="53">
    <mergeCell ref="F334:J334"/>
    <mergeCell ref="B342:C342"/>
    <mergeCell ref="D342:J342"/>
    <mergeCell ref="B335:D335"/>
    <mergeCell ref="F335:J335"/>
    <mergeCell ref="B339:C339"/>
    <mergeCell ref="C341:I341"/>
    <mergeCell ref="B333:I333"/>
    <mergeCell ref="A332:C332"/>
    <mergeCell ref="B327:D327"/>
    <mergeCell ref="B330:D330"/>
    <mergeCell ref="B331:D331"/>
    <mergeCell ref="B328:D328"/>
    <mergeCell ref="B329:D329"/>
    <mergeCell ref="B166:D166"/>
    <mergeCell ref="B242:G242"/>
    <mergeCell ref="B264:D264"/>
    <mergeCell ref="B265:G265"/>
    <mergeCell ref="B167:E167"/>
    <mergeCell ref="B221:G221"/>
    <mergeCell ref="B207:D207"/>
    <mergeCell ref="B208:G208"/>
    <mergeCell ref="B220:D220"/>
    <mergeCell ref="A2:B2"/>
    <mergeCell ref="D4:G4"/>
    <mergeCell ref="A5:J5"/>
    <mergeCell ref="B3:J3"/>
    <mergeCell ref="E6:E7"/>
    <mergeCell ref="B42:D42"/>
    <mergeCell ref="B37:D37"/>
    <mergeCell ref="B27:D27"/>
    <mergeCell ref="B21:D21"/>
    <mergeCell ref="B22:F22"/>
    <mergeCell ref="K206:L206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K231:L231"/>
    <mergeCell ref="K319:P319"/>
    <mergeCell ref="K320:P320"/>
    <mergeCell ref="B326:D326"/>
    <mergeCell ref="B278:G278"/>
    <mergeCell ref="B241:D241"/>
    <mergeCell ref="B277:D277"/>
    <mergeCell ref="B287:G287"/>
    <mergeCell ref="B323:D323"/>
    <mergeCell ref="B324:G324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72"/>
  <sheetViews>
    <sheetView workbookViewId="0" topLeftCell="A349">
      <selection activeCell="A359" sqref="A359:J359"/>
    </sheetView>
  </sheetViews>
  <sheetFormatPr defaultColWidth="9.00390625" defaultRowHeight="19.5" customHeight="1"/>
  <cols>
    <col min="1" max="1" width="3.75390625" style="760" customWidth="1"/>
    <col min="2" max="2" width="19.375" style="761" customWidth="1"/>
    <col min="3" max="3" width="5.625" style="762" customWidth="1"/>
    <col min="4" max="4" width="8.00390625" style="763" customWidth="1"/>
    <col min="5" max="5" width="11.625" style="764" customWidth="1"/>
    <col min="6" max="6" width="6.125" style="566" customWidth="1"/>
    <col min="7" max="7" width="9.50390625" style="566" customWidth="1"/>
    <col min="8" max="8" width="11.25390625" style="764" customWidth="1"/>
    <col min="9" max="9" width="8.375" style="566" customWidth="1"/>
    <col min="10" max="10" width="9.375" style="900" customWidth="1"/>
    <col min="11" max="11" width="23.25390625" style="566" customWidth="1"/>
    <col min="12" max="12" width="9.00390625" style="566" customWidth="1"/>
    <col min="13" max="13" width="10.50390625" style="566" bestFit="1" customWidth="1"/>
    <col min="14" max="16384" width="9.00390625" style="566" customWidth="1"/>
  </cols>
  <sheetData>
    <row r="1" spans="1:10" ht="19.5" customHeight="1">
      <c r="A1" s="560" t="s">
        <v>2022</v>
      </c>
      <c r="B1" s="560"/>
      <c r="C1" s="561"/>
      <c r="D1" s="562"/>
      <c r="E1" s="563"/>
      <c r="F1" s="564"/>
      <c r="G1" s="565"/>
      <c r="H1" s="563"/>
      <c r="I1" s="565"/>
      <c r="J1" s="563"/>
    </row>
    <row r="2" spans="1:10" ht="19.5" customHeight="1">
      <c r="A2" s="1334" t="s">
        <v>475</v>
      </c>
      <c r="B2" s="1334"/>
      <c r="C2" s="561"/>
      <c r="D2" s="562"/>
      <c r="E2" s="563"/>
      <c r="F2" s="564"/>
      <c r="G2" s="565"/>
      <c r="H2" s="563"/>
      <c r="I2" s="565"/>
      <c r="J2" s="563"/>
    </row>
    <row r="3" spans="1:10" ht="19.5" customHeight="1">
      <c r="A3" s="567"/>
      <c r="B3" s="1273" t="s">
        <v>1135</v>
      </c>
      <c r="C3" s="1273"/>
      <c r="D3" s="1273"/>
      <c r="E3" s="1273"/>
      <c r="F3" s="1273"/>
      <c r="G3" s="1273"/>
      <c r="H3" s="1273"/>
      <c r="I3" s="1273"/>
      <c r="J3" s="1273"/>
    </row>
    <row r="4" spans="1:10" ht="19.5" customHeight="1">
      <c r="A4" s="568"/>
      <c r="B4" s="1361" t="s">
        <v>447</v>
      </c>
      <c r="C4" s="1361"/>
      <c r="D4" s="1361"/>
      <c r="E4" s="1361"/>
      <c r="F4" s="1361"/>
      <c r="G4" s="1361"/>
      <c r="H4" s="1361"/>
      <c r="I4" s="1361"/>
      <c r="J4" s="883"/>
    </row>
    <row r="5" spans="1:10" ht="19.5" customHeight="1">
      <c r="A5" s="568"/>
      <c r="B5" s="569" t="s">
        <v>2206</v>
      </c>
      <c r="C5" s="570"/>
      <c r="D5" s="571"/>
      <c r="E5" s="563"/>
      <c r="F5" s="572"/>
      <c r="G5" s="572"/>
      <c r="H5" s="573"/>
      <c r="I5" s="572"/>
      <c r="J5" s="884"/>
    </row>
    <row r="6" spans="1:10" ht="19.5" customHeight="1">
      <c r="A6" s="1339" t="s">
        <v>1035</v>
      </c>
      <c r="B6" s="1341" t="s">
        <v>1136</v>
      </c>
      <c r="C6" s="1345" t="s">
        <v>1043</v>
      </c>
      <c r="D6" s="1335" t="s">
        <v>1045</v>
      </c>
      <c r="E6" s="574"/>
      <c r="F6" s="1364" t="s">
        <v>1038</v>
      </c>
      <c r="G6" s="1365"/>
      <c r="H6" s="1343" t="s">
        <v>1040</v>
      </c>
      <c r="I6" s="1362" t="s">
        <v>1041</v>
      </c>
      <c r="J6" s="1335" t="s">
        <v>476</v>
      </c>
    </row>
    <row r="7" spans="1:10" ht="19.5" customHeight="1">
      <c r="A7" s="1340"/>
      <c r="B7" s="1342"/>
      <c r="C7" s="1346"/>
      <c r="D7" s="1336"/>
      <c r="E7" s="575" t="s">
        <v>1143</v>
      </c>
      <c r="F7" s="576" t="s">
        <v>2587</v>
      </c>
      <c r="G7" s="577" t="s">
        <v>2577</v>
      </c>
      <c r="H7" s="1344"/>
      <c r="I7" s="1363"/>
      <c r="J7" s="1336"/>
    </row>
    <row r="8" spans="1:10" ht="19.5" customHeight="1">
      <c r="A8" s="1337" t="s">
        <v>2363</v>
      </c>
      <c r="B8" s="1337"/>
      <c r="C8" s="1337"/>
      <c r="D8" s="1337"/>
      <c r="E8" s="1338"/>
      <c r="F8" s="578"/>
      <c r="G8" s="578"/>
      <c r="H8" s="579"/>
      <c r="I8" s="580"/>
      <c r="J8" s="600"/>
    </row>
    <row r="9" spans="1:10" ht="19.5" customHeight="1">
      <c r="A9" s="581">
        <v>1</v>
      </c>
      <c r="B9" s="582" t="s">
        <v>2010</v>
      </c>
      <c r="C9" s="583">
        <v>1999</v>
      </c>
      <c r="D9" s="584" t="s">
        <v>2588</v>
      </c>
      <c r="E9" s="585">
        <v>405000</v>
      </c>
      <c r="F9" s="586"/>
      <c r="G9" s="587"/>
      <c r="H9" s="585">
        <f>E9+G9</f>
        <v>405000</v>
      </c>
      <c r="I9" s="588"/>
      <c r="J9" s="600"/>
    </row>
    <row r="10" spans="1:10" ht="19.5" customHeight="1">
      <c r="A10" s="589"/>
      <c r="B10" s="1348" t="s">
        <v>2479</v>
      </c>
      <c r="C10" s="1349"/>
      <c r="D10" s="1350"/>
      <c r="E10" s="592">
        <f>SUM(E9:E9)</f>
        <v>405000</v>
      </c>
      <c r="F10" s="593"/>
      <c r="G10" s="593"/>
      <c r="H10" s="592">
        <f>SUM(H9:H9)</f>
        <v>405000</v>
      </c>
      <c r="I10" s="594"/>
      <c r="J10" s="885"/>
    </row>
    <row r="11" spans="1:10" ht="19.5" customHeight="1">
      <c r="A11" s="1337" t="s">
        <v>2362</v>
      </c>
      <c r="B11" s="1337"/>
      <c r="C11" s="1337"/>
      <c r="D11" s="1337"/>
      <c r="E11" s="1338"/>
      <c r="F11" s="595"/>
      <c r="G11" s="595"/>
      <c r="H11" s="579"/>
      <c r="I11" s="596"/>
      <c r="J11" s="886"/>
    </row>
    <row r="12" spans="1:10" ht="19.5" customHeight="1">
      <c r="A12" s="581">
        <v>1</v>
      </c>
      <c r="B12" s="582" t="s">
        <v>2603</v>
      </c>
      <c r="C12" s="583">
        <v>1972</v>
      </c>
      <c r="D12" s="597" t="s">
        <v>2604</v>
      </c>
      <c r="E12" s="585">
        <v>270000</v>
      </c>
      <c r="F12" s="586"/>
      <c r="G12" s="587"/>
      <c r="H12" s="579">
        <f>E12+G12</f>
        <v>270000</v>
      </c>
      <c r="I12" s="588"/>
      <c r="J12" s="600"/>
    </row>
    <row r="13" spans="1:10" ht="19.5" customHeight="1">
      <c r="A13" s="581">
        <v>2</v>
      </c>
      <c r="B13" s="582" t="s">
        <v>2605</v>
      </c>
      <c r="C13" s="583">
        <v>1972</v>
      </c>
      <c r="D13" s="584" t="s">
        <v>178</v>
      </c>
      <c r="E13" s="585">
        <v>270000</v>
      </c>
      <c r="F13" s="586"/>
      <c r="G13" s="587"/>
      <c r="H13" s="579">
        <f>E13+G13</f>
        <v>270000</v>
      </c>
      <c r="I13" s="588"/>
      <c r="J13" s="600"/>
    </row>
    <row r="14" spans="1:10" ht="19.5" customHeight="1">
      <c r="A14" s="581">
        <v>3</v>
      </c>
      <c r="B14" s="582" t="s">
        <v>1416</v>
      </c>
      <c r="C14" s="583">
        <v>1975</v>
      </c>
      <c r="D14" s="584" t="s">
        <v>179</v>
      </c>
      <c r="E14" s="585">
        <v>270000</v>
      </c>
      <c r="F14" s="586"/>
      <c r="G14" s="587"/>
      <c r="H14" s="579">
        <f>E14+G14</f>
        <v>270000</v>
      </c>
      <c r="I14" s="588"/>
      <c r="J14" s="600"/>
    </row>
    <row r="15" spans="1:10" ht="19.5" customHeight="1">
      <c r="A15" s="581">
        <v>4</v>
      </c>
      <c r="B15" s="598" t="s">
        <v>1178</v>
      </c>
      <c r="C15" s="599">
        <v>1988</v>
      </c>
      <c r="D15" s="597" t="s">
        <v>2788</v>
      </c>
      <c r="E15" s="585">
        <v>270000</v>
      </c>
      <c r="F15" s="586"/>
      <c r="G15" s="587"/>
      <c r="H15" s="579">
        <f>E15+G15</f>
        <v>270000</v>
      </c>
      <c r="I15" s="588"/>
      <c r="J15" s="600"/>
    </row>
    <row r="16" spans="1:10" ht="19.5" customHeight="1">
      <c r="A16" s="589"/>
      <c r="B16" s="1348" t="s">
        <v>2479</v>
      </c>
      <c r="C16" s="1349"/>
      <c r="D16" s="1350"/>
      <c r="E16" s="603">
        <f>SUM(E12:E15)</f>
        <v>1080000</v>
      </c>
      <c r="F16" s="604"/>
      <c r="G16" s="605"/>
      <c r="H16" s="606">
        <f>SUM(H12:H15)</f>
        <v>1080000</v>
      </c>
      <c r="I16" s="607"/>
      <c r="J16" s="887"/>
    </row>
    <row r="17" spans="1:10" ht="19.5" customHeight="1">
      <c r="A17" s="1351" t="s">
        <v>2364</v>
      </c>
      <c r="B17" s="1352"/>
      <c r="C17" s="1352"/>
      <c r="D17" s="1352"/>
      <c r="E17" s="1353"/>
      <c r="F17" s="595"/>
      <c r="G17" s="595"/>
      <c r="H17" s="579"/>
      <c r="I17" s="596"/>
      <c r="J17" s="886"/>
    </row>
    <row r="18" spans="1:10" ht="19.5" customHeight="1">
      <c r="A18" s="581">
        <v>1</v>
      </c>
      <c r="B18" s="601" t="s">
        <v>2614</v>
      </c>
      <c r="C18" s="602">
        <v>1978</v>
      </c>
      <c r="D18" s="580" t="s">
        <v>2615</v>
      </c>
      <c r="E18" s="585">
        <v>540000</v>
      </c>
      <c r="F18" s="586"/>
      <c r="G18" s="587"/>
      <c r="H18" s="579">
        <f>G18+E18</f>
        <v>540000</v>
      </c>
      <c r="I18" s="588"/>
      <c r="J18" s="600"/>
    </row>
    <row r="19" spans="1:10" ht="19.5" customHeight="1">
      <c r="A19" s="581">
        <v>2</v>
      </c>
      <c r="B19" s="598" t="s">
        <v>2611</v>
      </c>
      <c r="C19" s="599">
        <v>1980</v>
      </c>
      <c r="D19" s="584" t="s">
        <v>180</v>
      </c>
      <c r="E19" s="585">
        <v>540000</v>
      </c>
      <c r="F19" s="586"/>
      <c r="G19" s="587"/>
      <c r="H19" s="579">
        <f aca="true" t="shared" si="0" ref="H19:H24">E19+G19</f>
        <v>540000</v>
      </c>
      <c r="I19" s="588"/>
      <c r="J19" s="600"/>
    </row>
    <row r="20" spans="1:10" ht="19.5" customHeight="1">
      <c r="A20" s="581">
        <v>3</v>
      </c>
      <c r="B20" s="582" t="s">
        <v>2610</v>
      </c>
      <c r="C20" s="583">
        <v>1975</v>
      </c>
      <c r="D20" s="580" t="s">
        <v>2607</v>
      </c>
      <c r="E20" s="585">
        <v>540000</v>
      </c>
      <c r="F20" s="586"/>
      <c r="G20" s="587"/>
      <c r="H20" s="579">
        <f t="shared" si="0"/>
        <v>540000</v>
      </c>
      <c r="I20" s="588"/>
      <c r="J20" s="600"/>
    </row>
    <row r="21" spans="1:10" ht="19.5" customHeight="1">
      <c r="A21" s="581">
        <v>4</v>
      </c>
      <c r="B21" s="582" t="s">
        <v>2608</v>
      </c>
      <c r="C21" s="583">
        <v>1972</v>
      </c>
      <c r="D21" s="580" t="s">
        <v>2607</v>
      </c>
      <c r="E21" s="585">
        <v>540000</v>
      </c>
      <c r="F21" s="586"/>
      <c r="G21" s="587"/>
      <c r="H21" s="579">
        <f t="shared" si="0"/>
        <v>540000</v>
      </c>
      <c r="I21" s="588"/>
      <c r="J21" s="600"/>
    </row>
    <row r="22" spans="1:10" ht="19.5" customHeight="1">
      <c r="A22" s="581">
        <v>5</v>
      </c>
      <c r="B22" s="610" t="s">
        <v>2612</v>
      </c>
      <c r="C22" s="611">
        <v>1971</v>
      </c>
      <c r="D22" s="612" t="s">
        <v>2588</v>
      </c>
      <c r="E22" s="613">
        <v>540000</v>
      </c>
      <c r="F22" s="614"/>
      <c r="G22" s="615"/>
      <c r="H22" s="616">
        <f t="shared" si="0"/>
        <v>540000</v>
      </c>
      <c r="I22" s="588"/>
      <c r="J22" s="600"/>
    </row>
    <row r="23" spans="1:10" ht="19.5" customHeight="1">
      <c r="A23" s="581">
        <v>6</v>
      </c>
      <c r="B23" s="601" t="s">
        <v>2128</v>
      </c>
      <c r="C23" s="602">
        <v>1954</v>
      </c>
      <c r="D23" s="580" t="s">
        <v>2127</v>
      </c>
      <c r="E23" s="613">
        <v>540000</v>
      </c>
      <c r="F23" s="586"/>
      <c r="G23" s="587"/>
      <c r="H23" s="616">
        <f t="shared" si="0"/>
        <v>540000</v>
      </c>
      <c r="I23" s="588"/>
      <c r="J23" s="600"/>
    </row>
    <row r="24" spans="1:10" ht="19.5" customHeight="1">
      <c r="A24" s="581">
        <v>7</v>
      </c>
      <c r="B24" s="617" t="s">
        <v>1656</v>
      </c>
      <c r="C24" s="618">
        <v>1977</v>
      </c>
      <c r="D24" s="619" t="s">
        <v>2129</v>
      </c>
      <c r="E24" s="620">
        <v>540000</v>
      </c>
      <c r="F24" s="621"/>
      <c r="G24" s="621"/>
      <c r="H24" s="622">
        <f t="shared" si="0"/>
        <v>540000</v>
      </c>
      <c r="I24" s="588"/>
      <c r="J24" s="600"/>
    </row>
    <row r="25" spans="1:10" ht="19.5" customHeight="1">
      <c r="A25" s="623"/>
      <c r="B25" s="1348" t="s">
        <v>2479</v>
      </c>
      <c r="C25" s="1349"/>
      <c r="D25" s="1350"/>
      <c r="E25" s="624">
        <f>SUM(E18:E24)</f>
        <v>3780000</v>
      </c>
      <c r="F25" s="624">
        <f>SUM(F18:F24)</f>
        <v>0</v>
      </c>
      <c r="G25" s="624"/>
      <c r="H25" s="624">
        <f>SUM(H18:H24)</f>
        <v>3780000</v>
      </c>
      <c r="I25" s="625"/>
      <c r="J25" s="888"/>
    </row>
    <row r="26" spans="1:10" ht="19.5" customHeight="1">
      <c r="A26" s="1367" t="s">
        <v>2524</v>
      </c>
      <c r="B26" s="1368"/>
      <c r="C26" s="1368"/>
      <c r="D26" s="1368"/>
      <c r="E26" s="1368"/>
      <c r="F26" s="1368"/>
      <c r="G26" s="1368"/>
      <c r="H26" s="1369"/>
      <c r="I26" s="626"/>
      <c r="J26" s="889"/>
    </row>
    <row r="27" spans="1:10" ht="19.5" customHeight="1">
      <c r="A27" s="627">
        <v>1</v>
      </c>
      <c r="B27" s="628" t="s">
        <v>2616</v>
      </c>
      <c r="C27" s="629">
        <v>1944</v>
      </c>
      <c r="D27" s="608" t="s">
        <v>183</v>
      </c>
      <c r="E27" s="609">
        <v>405000</v>
      </c>
      <c r="F27" s="586"/>
      <c r="G27" s="586"/>
      <c r="H27" s="579">
        <f>E27+G27</f>
        <v>405000</v>
      </c>
      <c r="I27" s="588"/>
      <c r="J27" s="600"/>
    </row>
    <row r="28" spans="1:10" ht="19.5" customHeight="1">
      <c r="A28" s="627">
        <v>2</v>
      </c>
      <c r="B28" s="628" t="s">
        <v>2617</v>
      </c>
      <c r="C28" s="629">
        <v>1938</v>
      </c>
      <c r="D28" s="608" t="s">
        <v>181</v>
      </c>
      <c r="E28" s="609">
        <v>405000</v>
      </c>
      <c r="F28" s="586"/>
      <c r="G28" s="586"/>
      <c r="H28" s="579">
        <f>E28+G28</f>
        <v>405000</v>
      </c>
      <c r="I28" s="588"/>
      <c r="J28" s="600"/>
    </row>
    <row r="29" spans="1:10" ht="19.5" customHeight="1">
      <c r="A29" s="630"/>
      <c r="B29" s="1355" t="s">
        <v>2479</v>
      </c>
      <c r="C29" s="1356"/>
      <c r="D29" s="1357"/>
      <c r="E29" s="631">
        <f>SUM(E27:E28)</f>
        <v>810000</v>
      </c>
      <c r="F29" s="632"/>
      <c r="G29" s="633"/>
      <c r="H29" s="634">
        <f>SUM(H27:H28)</f>
        <v>810000</v>
      </c>
      <c r="I29" s="635"/>
      <c r="J29" s="890"/>
    </row>
    <row r="30" spans="1:10" ht="19.5" customHeight="1">
      <c r="A30" s="1367" t="s">
        <v>2525</v>
      </c>
      <c r="B30" s="1368"/>
      <c r="C30" s="1368"/>
      <c r="D30" s="1368"/>
      <c r="E30" s="1368"/>
      <c r="F30" s="1368"/>
      <c r="G30" s="1368"/>
      <c r="H30" s="1369"/>
      <c r="I30" s="1366"/>
      <c r="J30" s="1366"/>
    </row>
    <row r="31" spans="1:10" ht="19.5" customHeight="1">
      <c r="A31" s="637">
        <v>1</v>
      </c>
      <c r="B31" s="638" t="s">
        <v>2618</v>
      </c>
      <c r="C31" s="639">
        <v>1926</v>
      </c>
      <c r="D31" s="640" t="s">
        <v>181</v>
      </c>
      <c r="E31" s="641">
        <v>540000</v>
      </c>
      <c r="F31" s="642"/>
      <c r="G31" s="643"/>
      <c r="H31" s="644">
        <f>E31+G31</f>
        <v>540000</v>
      </c>
      <c r="I31" s="645"/>
      <c r="J31" s="891"/>
    </row>
    <row r="32" spans="1:10" ht="19.5" customHeight="1">
      <c r="A32" s="581">
        <v>2</v>
      </c>
      <c r="B32" s="582" t="s">
        <v>2622</v>
      </c>
      <c r="C32" s="583">
        <v>1930</v>
      </c>
      <c r="D32" s="608" t="s">
        <v>181</v>
      </c>
      <c r="E32" s="585">
        <v>540000</v>
      </c>
      <c r="F32" s="586"/>
      <c r="G32" s="646"/>
      <c r="H32" s="579">
        <f>E32+G32</f>
        <v>540000</v>
      </c>
      <c r="I32" s="588"/>
      <c r="J32" s="600"/>
    </row>
    <row r="33" spans="1:10" ht="19.5" customHeight="1">
      <c r="A33" s="637">
        <v>3</v>
      </c>
      <c r="B33" s="598" t="s">
        <v>2623</v>
      </c>
      <c r="C33" s="599">
        <v>1932</v>
      </c>
      <c r="D33" s="597" t="s">
        <v>178</v>
      </c>
      <c r="E33" s="585">
        <v>540000</v>
      </c>
      <c r="F33" s="586"/>
      <c r="G33" s="646"/>
      <c r="H33" s="579">
        <f>E33+G33</f>
        <v>540000</v>
      </c>
      <c r="I33" s="588"/>
      <c r="J33" s="600"/>
    </row>
    <row r="34" spans="1:10" ht="19.5" customHeight="1">
      <c r="A34" s="581">
        <v>4</v>
      </c>
      <c r="B34" s="582" t="s">
        <v>2620</v>
      </c>
      <c r="C34" s="583">
        <v>1927</v>
      </c>
      <c r="D34" s="584" t="s">
        <v>2621</v>
      </c>
      <c r="E34" s="585">
        <v>540000</v>
      </c>
      <c r="F34" s="586"/>
      <c r="G34" s="646"/>
      <c r="H34" s="579">
        <f>E34+G34</f>
        <v>540000</v>
      </c>
      <c r="I34" s="588"/>
      <c r="J34" s="600"/>
    </row>
    <row r="35" spans="1:10" ht="19.5" customHeight="1">
      <c r="A35" s="630"/>
      <c r="B35" s="1355" t="s">
        <v>2479</v>
      </c>
      <c r="C35" s="1356"/>
      <c r="D35" s="1357"/>
      <c r="E35" s="631">
        <f>SUM(E31:E34)</f>
        <v>2160000</v>
      </c>
      <c r="F35" s="632"/>
      <c r="G35" s="633"/>
      <c r="H35" s="634">
        <f>SUM(H31:H34)</f>
        <v>2160000</v>
      </c>
      <c r="I35" s="635"/>
      <c r="J35" s="890"/>
    </row>
    <row r="36" spans="1:10" ht="19.5" customHeight="1">
      <c r="A36" s="1367" t="s">
        <v>2526</v>
      </c>
      <c r="B36" s="1368"/>
      <c r="C36" s="1368"/>
      <c r="D36" s="1369"/>
      <c r="E36" s="636"/>
      <c r="F36" s="636"/>
      <c r="G36" s="636"/>
      <c r="H36" s="636"/>
      <c r="I36" s="636"/>
      <c r="J36" s="892"/>
    </row>
    <row r="37" spans="1:10" ht="19.5" customHeight="1">
      <c r="A37" s="637">
        <v>1</v>
      </c>
      <c r="B37" s="638" t="s">
        <v>2627</v>
      </c>
      <c r="C37" s="647">
        <v>1932</v>
      </c>
      <c r="D37" s="648" t="s">
        <v>177</v>
      </c>
      <c r="E37" s="641">
        <v>270000</v>
      </c>
      <c r="F37" s="642"/>
      <c r="G37" s="643"/>
      <c r="H37" s="644">
        <f>E37+G37</f>
        <v>270000</v>
      </c>
      <c r="I37" s="645"/>
      <c r="J37" s="891"/>
    </row>
    <row r="38" spans="1:10" ht="19.5" customHeight="1">
      <c r="A38" s="581">
        <v>2</v>
      </c>
      <c r="B38" s="582" t="s">
        <v>2634</v>
      </c>
      <c r="C38" s="649">
        <v>1920</v>
      </c>
      <c r="D38" s="584" t="s">
        <v>177</v>
      </c>
      <c r="E38" s="641">
        <v>270000</v>
      </c>
      <c r="F38" s="586"/>
      <c r="G38" s="646"/>
      <c r="H38" s="644">
        <f aca="true" t="shared" si="1" ref="H38:H94">E38+G38</f>
        <v>270000</v>
      </c>
      <c r="I38" s="588"/>
      <c r="J38" s="600"/>
    </row>
    <row r="39" spans="1:10" ht="19.5" customHeight="1">
      <c r="A39" s="637">
        <v>3</v>
      </c>
      <c r="B39" s="598" t="s">
        <v>2676</v>
      </c>
      <c r="C39" s="650">
        <v>1930</v>
      </c>
      <c r="D39" s="584" t="s">
        <v>178</v>
      </c>
      <c r="E39" s="641">
        <v>270000</v>
      </c>
      <c r="F39" s="586"/>
      <c r="G39" s="646"/>
      <c r="H39" s="644">
        <f t="shared" si="1"/>
        <v>270000</v>
      </c>
      <c r="I39" s="588"/>
      <c r="J39" s="600"/>
    </row>
    <row r="40" spans="1:10" ht="19.5" customHeight="1">
      <c r="A40" s="581">
        <v>4</v>
      </c>
      <c r="B40" s="598" t="s">
        <v>2698</v>
      </c>
      <c r="C40" s="650">
        <v>1933</v>
      </c>
      <c r="D40" s="584" t="s">
        <v>178</v>
      </c>
      <c r="E40" s="641">
        <v>270000</v>
      </c>
      <c r="F40" s="586"/>
      <c r="G40" s="646"/>
      <c r="H40" s="644">
        <f t="shared" si="1"/>
        <v>270000</v>
      </c>
      <c r="I40" s="588"/>
      <c r="J40" s="600"/>
    </row>
    <row r="41" spans="1:10" ht="19.5" customHeight="1">
      <c r="A41" s="637">
        <v>5</v>
      </c>
      <c r="B41" s="598" t="s">
        <v>2739</v>
      </c>
      <c r="C41" s="650">
        <v>1933</v>
      </c>
      <c r="D41" s="584" t="s">
        <v>178</v>
      </c>
      <c r="E41" s="641">
        <v>270000</v>
      </c>
      <c r="F41" s="586"/>
      <c r="G41" s="646"/>
      <c r="H41" s="644">
        <f t="shared" si="1"/>
        <v>270000</v>
      </c>
      <c r="I41" s="588"/>
      <c r="J41" s="600"/>
    </row>
    <row r="42" spans="1:10" ht="19.5" customHeight="1">
      <c r="A42" s="581">
        <v>6</v>
      </c>
      <c r="B42" s="582" t="s">
        <v>2640</v>
      </c>
      <c r="C42" s="649">
        <v>1931</v>
      </c>
      <c r="D42" s="584" t="s">
        <v>2619</v>
      </c>
      <c r="E42" s="641">
        <v>270000</v>
      </c>
      <c r="F42" s="586"/>
      <c r="G42" s="646"/>
      <c r="H42" s="644">
        <f t="shared" si="1"/>
        <v>270000</v>
      </c>
      <c r="I42" s="588"/>
      <c r="J42" s="600"/>
    </row>
    <row r="43" spans="1:10" ht="19.5" customHeight="1">
      <c r="A43" s="637">
        <v>7</v>
      </c>
      <c r="B43" s="582" t="s">
        <v>2654</v>
      </c>
      <c r="C43" s="649">
        <v>1925</v>
      </c>
      <c r="D43" s="584" t="s">
        <v>2619</v>
      </c>
      <c r="E43" s="641">
        <v>270000</v>
      </c>
      <c r="F43" s="586"/>
      <c r="G43" s="646"/>
      <c r="H43" s="644">
        <f t="shared" si="1"/>
        <v>270000</v>
      </c>
      <c r="I43" s="588"/>
      <c r="J43" s="600"/>
    </row>
    <row r="44" spans="1:10" ht="19.5" customHeight="1">
      <c r="A44" s="581">
        <v>8</v>
      </c>
      <c r="B44" s="598" t="s">
        <v>2682</v>
      </c>
      <c r="C44" s="650">
        <v>1931</v>
      </c>
      <c r="D44" s="584" t="s">
        <v>2619</v>
      </c>
      <c r="E44" s="641">
        <v>270000</v>
      </c>
      <c r="F44" s="586"/>
      <c r="G44" s="646"/>
      <c r="H44" s="644">
        <f t="shared" si="1"/>
        <v>270000</v>
      </c>
      <c r="I44" s="588"/>
      <c r="J44" s="600"/>
    </row>
    <row r="45" spans="1:10" ht="19.5" customHeight="1">
      <c r="A45" s="637">
        <v>9</v>
      </c>
      <c r="B45" s="598" t="s">
        <v>2683</v>
      </c>
      <c r="C45" s="650">
        <v>1930</v>
      </c>
      <c r="D45" s="584" t="s">
        <v>2619</v>
      </c>
      <c r="E45" s="641">
        <v>270000</v>
      </c>
      <c r="F45" s="586"/>
      <c r="G45" s="646"/>
      <c r="H45" s="644">
        <f t="shared" si="1"/>
        <v>270000</v>
      </c>
      <c r="I45" s="588"/>
      <c r="J45" s="600"/>
    </row>
    <row r="46" spans="1:10" ht="19.5" customHeight="1">
      <c r="A46" s="581">
        <v>10</v>
      </c>
      <c r="B46" s="601" t="s">
        <v>2755</v>
      </c>
      <c r="C46" s="651">
        <v>1935</v>
      </c>
      <c r="D46" s="584" t="s">
        <v>2619</v>
      </c>
      <c r="E46" s="641">
        <v>270000</v>
      </c>
      <c r="F46" s="586"/>
      <c r="G46" s="652"/>
      <c r="H46" s="644">
        <f t="shared" si="1"/>
        <v>270000</v>
      </c>
      <c r="I46" s="645"/>
      <c r="J46" s="891"/>
    </row>
    <row r="47" spans="1:10" ht="19.5" customHeight="1">
      <c r="A47" s="637">
        <v>11</v>
      </c>
      <c r="B47" s="601" t="s">
        <v>1559</v>
      </c>
      <c r="C47" s="651">
        <v>1935</v>
      </c>
      <c r="D47" s="584" t="s">
        <v>2619</v>
      </c>
      <c r="E47" s="641">
        <v>270000</v>
      </c>
      <c r="F47" s="586"/>
      <c r="G47" s="652"/>
      <c r="H47" s="644">
        <f t="shared" si="1"/>
        <v>270000</v>
      </c>
      <c r="I47" s="645"/>
      <c r="J47" s="891"/>
    </row>
    <row r="48" spans="1:10" ht="19.5" customHeight="1">
      <c r="A48" s="581">
        <v>12</v>
      </c>
      <c r="B48" s="582" t="s">
        <v>2633</v>
      </c>
      <c r="C48" s="649">
        <v>1931</v>
      </c>
      <c r="D48" s="584" t="s">
        <v>184</v>
      </c>
      <c r="E48" s="641">
        <v>270000</v>
      </c>
      <c r="F48" s="586"/>
      <c r="G48" s="646"/>
      <c r="H48" s="644">
        <f t="shared" si="1"/>
        <v>270000</v>
      </c>
      <c r="I48" s="588"/>
      <c r="J48" s="600"/>
    </row>
    <row r="49" spans="1:10" ht="19.5" customHeight="1">
      <c r="A49" s="637">
        <v>13</v>
      </c>
      <c r="B49" s="582" t="s">
        <v>2637</v>
      </c>
      <c r="C49" s="649">
        <v>1933</v>
      </c>
      <c r="D49" s="584" t="s">
        <v>184</v>
      </c>
      <c r="E49" s="641">
        <v>270000</v>
      </c>
      <c r="F49" s="586"/>
      <c r="G49" s="646"/>
      <c r="H49" s="644">
        <f t="shared" si="1"/>
        <v>270000</v>
      </c>
      <c r="I49" s="588"/>
      <c r="J49" s="600"/>
    </row>
    <row r="50" spans="1:10" ht="19.5" customHeight="1">
      <c r="A50" s="581">
        <v>14</v>
      </c>
      <c r="B50" s="582" t="s">
        <v>2638</v>
      </c>
      <c r="C50" s="649">
        <v>1922</v>
      </c>
      <c r="D50" s="584" t="s">
        <v>184</v>
      </c>
      <c r="E50" s="641">
        <v>270000</v>
      </c>
      <c r="F50" s="586"/>
      <c r="G50" s="646"/>
      <c r="H50" s="644">
        <f t="shared" si="1"/>
        <v>270000</v>
      </c>
      <c r="I50" s="588"/>
      <c r="J50" s="600"/>
    </row>
    <row r="51" spans="1:10" ht="19.5" customHeight="1">
      <c r="A51" s="637">
        <v>15</v>
      </c>
      <c r="B51" s="582" t="s">
        <v>2655</v>
      </c>
      <c r="C51" s="649">
        <v>1925</v>
      </c>
      <c r="D51" s="584" t="s">
        <v>184</v>
      </c>
      <c r="E51" s="641">
        <v>270000</v>
      </c>
      <c r="F51" s="586"/>
      <c r="G51" s="646"/>
      <c r="H51" s="644">
        <f t="shared" si="1"/>
        <v>270000</v>
      </c>
      <c r="I51" s="588"/>
      <c r="J51" s="600"/>
    </row>
    <row r="52" spans="1:10" ht="19.5" customHeight="1">
      <c r="A52" s="581">
        <v>16</v>
      </c>
      <c r="B52" s="598" t="s">
        <v>2689</v>
      </c>
      <c r="C52" s="650">
        <v>1930</v>
      </c>
      <c r="D52" s="584" t="s">
        <v>184</v>
      </c>
      <c r="E52" s="641">
        <v>270000</v>
      </c>
      <c r="F52" s="586"/>
      <c r="G52" s="646"/>
      <c r="H52" s="644">
        <f t="shared" si="1"/>
        <v>270000</v>
      </c>
      <c r="I52" s="588"/>
      <c r="J52" s="600"/>
    </row>
    <row r="53" spans="1:10" ht="19.5" customHeight="1">
      <c r="A53" s="637">
        <v>17</v>
      </c>
      <c r="B53" s="598" t="s">
        <v>2690</v>
      </c>
      <c r="C53" s="650">
        <v>1931</v>
      </c>
      <c r="D53" s="584" t="s">
        <v>184</v>
      </c>
      <c r="E53" s="641">
        <v>270000</v>
      </c>
      <c r="F53" s="586"/>
      <c r="G53" s="646"/>
      <c r="H53" s="644">
        <f t="shared" si="1"/>
        <v>270000</v>
      </c>
      <c r="I53" s="588"/>
      <c r="J53" s="600"/>
    </row>
    <row r="54" spans="1:10" ht="19.5" customHeight="1">
      <c r="A54" s="581">
        <v>18</v>
      </c>
      <c r="B54" s="598" t="s">
        <v>2696</v>
      </c>
      <c r="C54" s="650">
        <v>1932</v>
      </c>
      <c r="D54" s="584" t="s">
        <v>184</v>
      </c>
      <c r="E54" s="641">
        <v>270000</v>
      </c>
      <c r="F54" s="586"/>
      <c r="G54" s="646"/>
      <c r="H54" s="644">
        <f t="shared" si="1"/>
        <v>270000</v>
      </c>
      <c r="I54" s="588"/>
      <c r="J54" s="600"/>
    </row>
    <row r="55" spans="1:10" ht="19.5" customHeight="1">
      <c r="A55" s="637">
        <v>19</v>
      </c>
      <c r="B55" s="653" t="s">
        <v>2740</v>
      </c>
      <c r="C55" s="654">
        <v>1933</v>
      </c>
      <c r="D55" s="584" t="s">
        <v>184</v>
      </c>
      <c r="E55" s="641">
        <v>270000</v>
      </c>
      <c r="F55" s="655"/>
      <c r="G55" s="656"/>
      <c r="H55" s="644">
        <f t="shared" si="1"/>
        <v>270000</v>
      </c>
      <c r="I55" s="657"/>
      <c r="J55" s="893"/>
    </row>
    <row r="56" spans="1:10" ht="19.5" customHeight="1">
      <c r="A56" s="581">
        <v>20</v>
      </c>
      <c r="B56" s="582" t="s">
        <v>2741</v>
      </c>
      <c r="C56" s="650">
        <v>1933</v>
      </c>
      <c r="D56" s="584" t="s">
        <v>184</v>
      </c>
      <c r="E56" s="641">
        <v>270000</v>
      </c>
      <c r="F56" s="658"/>
      <c r="G56" s="646"/>
      <c r="H56" s="644">
        <f t="shared" si="1"/>
        <v>270000</v>
      </c>
      <c r="I56" s="588"/>
      <c r="J56" s="600"/>
    </row>
    <row r="57" spans="1:10" ht="19.5" customHeight="1">
      <c r="A57" s="637">
        <v>21</v>
      </c>
      <c r="B57" s="601" t="s">
        <v>2756</v>
      </c>
      <c r="C57" s="651">
        <v>1935</v>
      </c>
      <c r="D57" s="584" t="s">
        <v>184</v>
      </c>
      <c r="E57" s="641">
        <v>270000</v>
      </c>
      <c r="F57" s="586"/>
      <c r="G57" s="652"/>
      <c r="H57" s="644">
        <f t="shared" si="1"/>
        <v>270000</v>
      </c>
      <c r="I57" s="645"/>
      <c r="J57" s="891"/>
    </row>
    <row r="58" spans="1:10" ht="19.5" customHeight="1">
      <c r="A58" s="581">
        <v>22</v>
      </c>
      <c r="B58" s="601" t="s">
        <v>2757</v>
      </c>
      <c r="C58" s="651">
        <v>1935</v>
      </c>
      <c r="D58" s="584" t="s">
        <v>184</v>
      </c>
      <c r="E58" s="641">
        <v>270000</v>
      </c>
      <c r="F58" s="586"/>
      <c r="G58" s="652"/>
      <c r="H58" s="644">
        <f t="shared" si="1"/>
        <v>270000</v>
      </c>
      <c r="I58" s="645"/>
      <c r="J58" s="891"/>
    </row>
    <row r="59" spans="1:10" ht="19.5" customHeight="1">
      <c r="A59" s="637">
        <v>23</v>
      </c>
      <c r="B59" s="601" t="s">
        <v>185</v>
      </c>
      <c r="C59" s="651">
        <v>1935</v>
      </c>
      <c r="D59" s="584" t="s">
        <v>184</v>
      </c>
      <c r="E59" s="641">
        <v>270000</v>
      </c>
      <c r="F59" s="586"/>
      <c r="G59" s="652"/>
      <c r="H59" s="644">
        <f t="shared" si="1"/>
        <v>270000</v>
      </c>
      <c r="I59" s="645"/>
      <c r="J59" s="891"/>
    </row>
    <row r="60" spans="1:10" ht="19.5" customHeight="1">
      <c r="A60" s="581">
        <v>24</v>
      </c>
      <c r="B60" s="582" t="s">
        <v>2631</v>
      </c>
      <c r="C60" s="649">
        <v>1921</v>
      </c>
      <c r="D60" s="584" t="s">
        <v>1581</v>
      </c>
      <c r="E60" s="641">
        <v>270000</v>
      </c>
      <c r="F60" s="586"/>
      <c r="G60" s="646"/>
      <c r="H60" s="644">
        <f t="shared" si="1"/>
        <v>270000</v>
      </c>
      <c r="I60" s="588"/>
      <c r="J60" s="600"/>
    </row>
    <row r="61" spans="1:10" ht="19.5" customHeight="1">
      <c r="A61" s="637">
        <v>25</v>
      </c>
      <c r="B61" s="598" t="s">
        <v>2679</v>
      </c>
      <c r="C61" s="650">
        <v>1929</v>
      </c>
      <c r="D61" s="584" t="s">
        <v>1581</v>
      </c>
      <c r="E61" s="641">
        <v>270000</v>
      </c>
      <c r="F61" s="586"/>
      <c r="G61" s="646"/>
      <c r="H61" s="644">
        <f t="shared" si="1"/>
        <v>270000</v>
      </c>
      <c r="I61" s="588"/>
      <c r="J61" s="600"/>
    </row>
    <row r="62" spans="1:10" ht="19.5" customHeight="1">
      <c r="A62" s="581">
        <v>26</v>
      </c>
      <c r="B62" s="582" t="s">
        <v>2378</v>
      </c>
      <c r="C62" s="649">
        <v>1925</v>
      </c>
      <c r="D62" s="608" t="s">
        <v>181</v>
      </c>
      <c r="E62" s="641">
        <v>270000</v>
      </c>
      <c r="F62" s="586"/>
      <c r="G62" s="646"/>
      <c r="H62" s="644">
        <f t="shared" si="1"/>
        <v>270000</v>
      </c>
      <c r="I62" s="588"/>
      <c r="J62" s="600"/>
    </row>
    <row r="63" spans="1:10" ht="19.5" customHeight="1">
      <c r="A63" s="637">
        <v>27</v>
      </c>
      <c r="B63" s="582" t="s">
        <v>2626</v>
      </c>
      <c r="C63" s="649">
        <v>1923</v>
      </c>
      <c r="D63" s="608" t="s">
        <v>181</v>
      </c>
      <c r="E63" s="641">
        <v>270000</v>
      </c>
      <c r="F63" s="586"/>
      <c r="G63" s="646"/>
      <c r="H63" s="644">
        <f t="shared" si="1"/>
        <v>270000</v>
      </c>
      <c r="I63" s="588"/>
      <c r="J63" s="600"/>
    </row>
    <row r="64" spans="1:10" ht="19.5" customHeight="1">
      <c r="A64" s="581">
        <v>28</v>
      </c>
      <c r="B64" s="582" t="s">
        <v>1837</v>
      </c>
      <c r="C64" s="649">
        <v>1930</v>
      </c>
      <c r="D64" s="608" t="s">
        <v>181</v>
      </c>
      <c r="E64" s="641">
        <v>270000</v>
      </c>
      <c r="F64" s="586"/>
      <c r="G64" s="646"/>
      <c r="H64" s="644">
        <f t="shared" si="1"/>
        <v>270000</v>
      </c>
      <c r="I64" s="588"/>
      <c r="J64" s="600"/>
    </row>
    <row r="65" spans="1:10" ht="19.5" customHeight="1">
      <c r="A65" s="637">
        <v>29</v>
      </c>
      <c r="B65" s="582" t="s">
        <v>2639</v>
      </c>
      <c r="C65" s="649">
        <v>1921</v>
      </c>
      <c r="D65" s="608" t="s">
        <v>181</v>
      </c>
      <c r="E65" s="641">
        <v>270000</v>
      </c>
      <c r="F65" s="586"/>
      <c r="G65" s="646"/>
      <c r="H65" s="644">
        <f t="shared" si="1"/>
        <v>270000</v>
      </c>
      <c r="I65" s="588"/>
      <c r="J65" s="600"/>
    </row>
    <row r="66" spans="1:10" ht="19.5" customHeight="1">
      <c r="A66" s="637">
        <v>31</v>
      </c>
      <c r="B66" s="598" t="s">
        <v>2657</v>
      </c>
      <c r="C66" s="650">
        <v>1928</v>
      </c>
      <c r="D66" s="608" t="s">
        <v>181</v>
      </c>
      <c r="E66" s="641">
        <v>270000</v>
      </c>
      <c r="F66" s="586"/>
      <c r="G66" s="646"/>
      <c r="H66" s="644">
        <f t="shared" si="1"/>
        <v>270000</v>
      </c>
      <c r="I66" s="588"/>
      <c r="J66" s="600"/>
    </row>
    <row r="67" spans="1:10" ht="19.5" customHeight="1">
      <c r="A67" s="581">
        <v>32</v>
      </c>
      <c r="B67" s="598" t="s">
        <v>2658</v>
      </c>
      <c r="C67" s="650">
        <v>1926</v>
      </c>
      <c r="D67" s="608" t="s">
        <v>181</v>
      </c>
      <c r="E67" s="641">
        <v>270000</v>
      </c>
      <c r="F67" s="586"/>
      <c r="G67" s="646"/>
      <c r="H67" s="644">
        <f t="shared" si="1"/>
        <v>270000</v>
      </c>
      <c r="I67" s="588"/>
      <c r="J67" s="600"/>
    </row>
    <row r="68" spans="1:10" ht="19.5" customHeight="1">
      <c r="A68" s="637">
        <v>33</v>
      </c>
      <c r="B68" s="598" t="s">
        <v>2661</v>
      </c>
      <c r="C68" s="650">
        <v>1926</v>
      </c>
      <c r="D68" s="608" t="s">
        <v>181</v>
      </c>
      <c r="E68" s="641">
        <v>270000</v>
      </c>
      <c r="F68" s="586"/>
      <c r="G68" s="646"/>
      <c r="H68" s="644">
        <f t="shared" si="1"/>
        <v>270000</v>
      </c>
      <c r="I68" s="588"/>
      <c r="J68" s="600"/>
    </row>
    <row r="69" spans="1:10" ht="19.5" customHeight="1">
      <c r="A69" s="581">
        <v>34</v>
      </c>
      <c r="B69" s="598" t="s">
        <v>2662</v>
      </c>
      <c r="C69" s="650">
        <v>1926</v>
      </c>
      <c r="D69" s="608" t="s">
        <v>181</v>
      </c>
      <c r="E69" s="641">
        <v>270000</v>
      </c>
      <c r="F69" s="586"/>
      <c r="G69" s="646"/>
      <c r="H69" s="644">
        <f t="shared" si="1"/>
        <v>270000</v>
      </c>
      <c r="I69" s="588"/>
      <c r="J69" s="600"/>
    </row>
    <row r="70" spans="1:10" ht="19.5" customHeight="1">
      <c r="A70" s="637">
        <v>35</v>
      </c>
      <c r="B70" s="598" t="s">
        <v>2684</v>
      </c>
      <c r="C70" s="650">
        <v>1926</v>
      </c>
      <c r="D70" s="608" t="s">
        <v>181</v>
      </c>
      <c r="E70" s="641">
        <v>270000</v>
      </c>
      <c r="F70" s="586"/>
      <c r="G70" s="646"/>
      <c r="H70" s="644">
        <f t="shared" si="1"/>
        <v>270000</v>
      </c>
      <c r="I70" s="588"/>
      <c r="J70" s="600"/>
    </row>
    <row r="71" spans="1:10" ht="19.5" customHeight="1">
      <c r="A71" s="581">
        <v>36</v>
      </c>
      <c r="B71" s="598" t="s">
        <v>2691</v>
      </c>
      <c r="C71" s="650">
        <v>1931</v>
      </c>
      <c r="D71" s="608" t="s">
        <v>181</v>
      </c>
      <c r="E71" s="641">
        <v>270000</v>
      </c>
      <c r="F71" s="586"/>
      <c r="G71" s="646"/>
      <c r="H71" s="644">
        <f t="shared" si="1"/>
        <v>270000</v>
      </c>
      <c r="I71" s="588"/>
      <c r="J71" s="600"/>
    </row>
    <row r="72" spans="1:10" ht="19.5" customHeight="1">
      <c r="A72" s="637">
        <v>37</v>
      </c>
      <c r="B72" s="598" t="s">
        <v>2692</v>
      </c>
      <c r="C72" s="650">
        <v>1934</v>
      </c>
      <c r="D72" s="608" t="s">
        <v>181</v>
      </c>
      <c r="E72" s="641">
        <v>270000</v>
      </c>
      <c r="F72" s="586"/>
      <c r="G72" s="646"/>
      <c r="H72" s="644">
        <f t="shared" si="1"/>
        <v>270000</v>
      </c>
      <c r="I72" s="588"/>
      <c r="J72" s="600"/>
    </row>
    <row r="73" spans="1:10" ht="19.5" customHeight="1">
      <c r="A73" s="581">
        <v>38</v>
      </c>
      <c r="B73" s="598" t="s">
        <v>2693</v>
      </c>
      <c r="C73" s="650">
        <v>1931</v>
      </c>
      <c r="D73" s="608" t="s">
        <v>181</v>
      </c>
      <c r="E73" s="641">
        <v>270000</v>
      </c>
      <c r="F73" s="586"/>
      <c r="G73" s="646"/>
      <c r="H73" s="644">
        <f t="shared" si="1"/>
        <v>270000</v>
      </c>
      <c r="I73" s="588"/>
      <c r="J73" s="600"/>
    </row>
    <row r="74" spans="1:10" ht="19.5" customHeight="1">
      <c r="A74" s="637">
        <v>39</v>
      </c>
      <c r="B74" s="598" t="s">
        <v>2695</v>
      </c>
      <c r="C74" s="650">
        <v>1932</v>
      </c>
      <c r="D74" s="608" t="s">
        <v>181</v>
      </c>
      <c r="E74" s="641">
        <v>270000</v>
      </c>
      <c r="F74" s="586"/>
      <c r="G74" s="646"/>
      <c r="H74" s="644">
        <f t="shared" si="1"/>
        <v>270000</v>
      </c>
      <c r="I74" s="588"/>
      <c r="J74" s="600"/>
    </row>
    <row r="75" spans="1:10" ht="19.5" customHeight="1">
      <c r="A75" s="581">
        <v>40</v>
      </c>
      <c r="B75" s="598" t="s">
        <v>1830</v>
      </c>
      <c r="C75" s="650">
        <v>1932</v>
      </c>
      <c r="D75" s="608" t="s">
        <v>1657</v>
      </c>
      <c r="E75" s="641">
        <v>270000</v>
      </c>
      <c r="F75" s="586"/>
      <c r="G75" s="646"/>
      <c r="H75" s="644">
        <f t="shared" si="1"/>
        <v>270000</v>
      </c>
      <c r="I75" s="588"/>
      <c r="J75" s="600"/>
    </row>
    <row r="76" spans="1:10" ht="19.5" customHeight="1">
      <c r="A76" s="637">
        <v>41</v>
      </c>
      <c r="B76" s="598" t="s">
        <v>1242</v>
      </c>
      <c r="C76" s="650">
        <v>1932</v>
      </c>
      <c r="D76" s="608" t="s">
        <v>181</v>
      </c>
      <c r="E76" s="641">
        <v>270000</v>
      </c>
      <c r="F76" s="586"/>
      <c r="G76" s="646"/>
      <c r="H76" s="644">
        <f t="shared" si="1"/>
        <v>270000</v>
      </c>
      <c r="I76" s="588"/>
      <c r="J76" s="600"/>
    </row>
    <row r="77" spans="1:10" ht="19.5" customHeight="1">
      <c r="A77" s="581">
        <v>42</v>
      </c>
      <c r="B77" s="598" t="s">
        <v>2699</v>
      </c>
      <c r="C77" s="650">
        <v>1933</v>
      </c>
      <c r="D77" s="608" t="s">
        <v>181</v>
      </c>
      <c r="E77" s="641">
        <v>270000</v>
      </c>
      <c r="F77" s="586"/>
      <c r="G77" s="646"/>
      <c r="H77" s="644">
        <f t="shared" si="1"/>
        <v>270000</v>
      </c>
      <c r="I77" s="588"/>
      <c r="J77" s="600"/>
    </row>
    <row r="78" spans="1:10" ht="19.5" customHeight="1">
      <c r="A78" s="637">
        <v>43</v>
      </c>
      <c r="B78" s="598" t="s">
        <v>2737</v>
      </c>
      <c r="C78" s="650">
        <v>1933</v>
      </c>
      <c r="D78" s="608" t="s">
        <v>181</v>
      </c>
      <c r="E78" s="641">
        <v>270000</v>
      </c>
      <c r="F78" s="586"/>
      <c r="G78" s="572"/>
      <c r="H78" s="644">
        <f t="shared" si="1"/>
        <v>270000</v>
      </c>
      <c r="I78" s="588"/>
      <c r="J78" s="600"/>
    </row>
    <row r="79" spans="1:10" ht="19.5" customHeight="1">
      <c r="A79" s="581">
        <v>44</v>
      </c>
      <c r="B79" s="582" t="s">
        <v>2738</v>
      </c>
      <c r="C79" s="650">
        <v>1933</v>
      </c>
      <c r="D79" s="608" t="s">
        <v>181</v>
      </c>
      <c r="E79" s="641">
        <v>270000</v>
      </c>
      <c r="F79" s="586"/>
      <c r="G79" s="646"/>
      <c r="H79" s="644">
        <f t="shared" si="1"/>
        <v>270000</v>
      </c>
      <c r="I79" s="588"/>
      <c r="J79" s="600"/>
    </row>
    <row r="80" spans="1:10" ht="19.5" customHeight="1">
      <c r="A80" s="637">
        <v>45</v>
      </c>
      <c r="B80" s="661" t="s">
        <v>2745</v>
      </c>
      <c r="C80" s="654">
        <v>1933</v>
      </c>
      <c r="D80" s="608" t="s">
        <v>181</v>
      </c>
      <c r="E80" s="641">
        <v>270000</v>
      </c>
      <c r="F80" s="588"/>
      <c r="G80" s="645"/>
      <c r="H80" s="644">
        <f t="shared" si="1"/>
        <v>270000</v>
      </c>
      <c r="I80" s="645"/>
      <c r="J80" s="891"/>
    </row>
    <row r="81" spans="1:10" ht="19.5" customHeight="1">
      <c r="A81" s="581">
        <v>46</v>
      </c>
      <c r="B81" s="601" t="s">
        <v>2752</v>
      </c>
      <c r="C81" s="651">
        <v>1934</v>
      </c>
      <c r="D81" s="608" t="s">
        <v>181</v>
      </c>
      <c r="E81" s="641">
        <v>270000</v>
      </c>
      <c r="F81" s="586"/>
      <c r="G81" s="643"/>
      <c r="H81" s="644">
        <f t="shared" si="1"/>
        <v>270000</v>
      </c>
      <c r="I81" s="645"/>
      <c r="J81" s="891"/>
    </row>
    <row r="82" spans="1:10" ht="19.5" customHeight="1">
      <c r="A82" s="637">
        <v>47</v>
      </c>
      <c r="B82" s="601" t="s">
        <v>1460</v>
      </c>
      <c r="C82" s="662">
        <v>1936</v>
      </c>
      <c r="D82" s="608" t="s">
        <v>181</v>
      </c>
      <c r="E82" s="641">
        <v>270000</v>
      </c>
      <c r="F82" s="586"/>
      <c r="G82" s="643"/>
      <c r="H82" s="644">
        <f t="shared" si="1"/>
        <v>270000</v>
      </c>
      <c r="I82" s="645"/>
      <c r="J82" s="891"/>
    </row>
    <row r="83" spans="1:10" ht="19.5" customHeight="1">
      <c r="A83" s="581">
        <v>48</v>
      </c>
      <c r="B83" s="601" t="s">
        <v>530</v>
      </c>
      <c r="C83" s="662">
        <v>1936</v>
      </c>
      <c r="D83" s="608" t="s">
        <v>181</v>
      </c>
      <c r="E83" s="641">
        <v>270000</v>
      </c>
      <c r="F83" s="586"/>
      <c r="G83" s="643"/>
      <c r="H83" s="644">
        <f t="shared" si="1"/>
        <v>270000</v>
      </c>
      <c r="I83" s="645"/>
      <c r="J83" s="891"/>
    </row>
    <row r="84" spans="1:10" ht="19.5" customHeight="1">
      <c r="A84" s="637">
        <v>49</v>
      </c>
      <c r="B84" s="598" t="s">
        <v>2578</v>
      </c>
      <c r="C84" s="654">
        <v>1935</v>
      </c>
      <c r="D84" s="608" t="s">
        <v>181</v>
      </c>
      <c r="E84" s="641">
        <v>270000</v>
      </c>
      <c r="F84" s="607"/>
      <c r="G84" s="663"/>
      <c r="H84" s="644">
        <f t="shared" si="1"/>
        <v>270000</v>
      </c>
      <c r="I84" s="645"/>
      <c r="J84" s="891"/>
    </row>
    <row r="85" spans="1:10" ht="19.5" customHeight="1">
      <c r="A85" s="581">
        <v>50</v>
      </c>
      <c r="B85" s="598" t="s">
        <v>2685</v>
      </c>
      <c r="C85" s="650">
        <v>1928</v>
      </c>
      <c r="D85" s="597" t="s">
        <v>2686</v>
      </c>
      <c r="E85" s="641">
        <v>270000</v>
      </c>
      <c r="F85" s="586"/>
      <c r="G85" s="646"/>
      <c r="H85" s="644">
        <f t="shared" si="1"/>
        <v>270000</v>
      </c>
      <c r="I85" s="588"/>
      <c r="J85" s="600"/>
    </row>
    <row r="86" spans="1:10" ht="19.5" customHeight="1">
      <c r="A86" s="637">
        <v>51</v>
      </c>
      <c r="B86" s="582" t="s">
        <v>2744</v>
      </c>
      <c r="C86" s="650">
        <v>1927</v>
      </c>
      <c r="D86" s="640" t="s">
        <v>2686</v>
      </c>
      <c r="E86" s="641">
        <v>270000</v>
      </c>
      <c r="F86" s="586"/>
      <c r="G86" s="643"/>
      <c r="H86" s="644">
        <f t="shared" si="1"/>
        <v>270000</v>
      </c>
      <c r="I86" s="645"/>
      <c r="J86" s="891"/>
    </row>
    <row r="87" spans="1:10" ht="19.5" customHeight="1">
      <c r="A87" s="581">
        <v>52</v>
      </c>
      <c r="B87" s="598" t="s">
        <v>2663</v>
      </c>
      <c r="C87" s="650">
        <v>1930</v>
      </c>
      <c r="D87" s="584" t="s">
        <v>179</v>
      </c>
      <c r="E87" s="641">
        <v>270000</v>
      </c>
      <c r="F87" s="586"/>
      <c r="G87" s="646"/>
      <c r="H87" s="644">
        <f t="shared" si="1"/>
        <v>270000</v>
      </c>
      <c r="I87" s="588"/>
      <c r="J87" s="600"/>
    </row>
    <row r="88" spans="1:10" ht="19.5" customHeight="1">
      <c r="A88" s="637">
        <v>53</v>
      </c>
      <c r="B88" s="582" t="s">
        <v>2624</v>
      </c>
      <c r="C88" s="649">
        <v>1932</v>
      </c>
      <c r="D88" s="584" t="s">
        <v>179</v>
      </c>
      <c r="E88" s="641">
        <v>270000</v>
      </c>
      <c r="F88" s="586"/>
      <c r="G88" s="646"/>
      <c r="H88" s="644">
        <f t="shared" si="1"/>
        <v>270000</v>
      </c>
      <c r="I88" s="588"/>
      <c r="J88" s="600"/>
    </row>
    <row r="89" spans="1:10" ht="19.5" customHeight="1">
      <c r="A89" s="581">
        <v>54</v>
      </c>
      <c r="B89" s="598" t="s">
        <v>2680</v>
      </c>
      <c r="C89" s="650">
        <v>1930</v>
      </c>
      <c r="D89" s="584" t="s">
        <v>179</v>
      </c>
      <c r="E89" s="641">
        <v>270000</v>
      </c>
      <c r="F89" s="586"/>
      <c r="G89" s="646"/>
      <c r="H89" s="644">
        <f t="shared" si="1"/>
        <v>270000</v>
      </c>
      <c r="I89" s="588"/>
      <c r="J89" s="600"/>
    </row>
    <row r="90" spans="1:10" ht="19.5" customHeight="1">
      <c r="A90" s="637">
        <v>55</v>
      </c>
      <c r="B90" s="598" t="s">
        <v>1463</v>
      </c>
      <c r="C90" s="650">
        <v>1936</v>
      </c>
      <c r="D90" s="584" t="s">
        <v>1462</v>
      </c>
      <c r="E90" s="641">
        <v>270000</v>
      </c>
      <c r="F90" s="586"/>
      <c r="G90" s="646"/>
      <c r="H90" s="644">
        <f t="shared" si="1"/>
        <v>270000</v>
      </c>
      <c r="I90" s="588"/>
      <c r="J90" s="600"/>
    </row>
    <row r="91" spans="1:10" ht="19.5" customHeight="1">
      <c r="A91" s="581">
        <v>56</v>
      </c>
      <c r="B91" s="598" t="s">
        <v>2379</v>
      </c>
      <c r="C91" s="650">
        <v>1935</v>
      </c>
      <c r="D91" s="584" t="s">
        <v>179</v>
      </c>
      <c r="E91" s="641">
        <v>270000</v>
      </c>
      <c r="F91" s="586"/>
      <c r="G91" s="646"/>
      <c r="H91" s="644">
        <f t="shared" si="1"/>
        <v>270000</v>
      </c>
      <c r="I91" s="588"/>
      <c r="J91" s="600"/>
    </row>
    <row r="92" spans="1:10" ht="19.5" customHeight="1">
      <c r="A92" s="637">
        <v>57</v>
      </c>
      <c r="B92" s="582" t="s">
        <v>2629</v>
      </c>
      <c r="C92" s="649">
        <v>1921</v>
      </c>
      <c r="D92" s="584" t="s">
        <v>2630</v>
      </c>
      <c r="E92" s="641">
        <v>270000</v>
      </c>
      <c r="F92" s="586"/>
      <c r="G92" s="646"/>
      <c r="H92" s="644">
        <f t="shared" si="1"/>
        <v>270000</v>
      </c>
      <c r="I92" s="588"/>
      <c r="J92" s="600"/>
    </row>
    <row r="93" spans="1:10" ht="19.5" customHeight="1">
      <c r="A93" s="581">
        <v>58</v>
      </c>
      <c r="B93" s="582" t="s">
        <v>2742</v>
      </c>
      <c r="C93" s="650">
        <v>1934</v>
      </c>
      <c r="D93" s="597" t="s">
        <v>2630</v>
      </c>
      <c r="E93" s="641">
        <v>270000</v>
      </c>
      <c r="F93" s="586"/>
      <c r="G93" s="643"/>
      <c r="H93" s="644">
        <f t="shared" si="1"/>
        <v>270000</v>
      </c>
      <c r="I93" s="645"/>
      <c r="J93" s="891"/>
    </row>
    <row r="94" spans="1:10" ht="19.5" customHeight="1">
      <c r="A94" s="637">
        <v>59</v>
      </c>
      <c r="B94" s="582" t="s">
        <v>763</v>
      </c>
      <c r="C94" s="650">
        <v>1935</v>
      </c>
      <c r="D94" s="597" t="s">
        <v>2630</v>
      </c>
      <c r="E94" s="641">
        <v>270000</v>
      </c>
      <c r="F94" s="586"/>
      <c r="G94" s="664"/>
      <c r="H94" s="644">
        <f t="shared" si="1"/>
        <v>270000</v>
      </c>
      <c r="I94" s="645"/>
      <c r="J94" s="891"/>
    </row>
    <row r="95" spans="1:10" ht="19.5" customHeight="1">
      <c r="A95" s="581">
        <v>60</v>
      </c>
      <c r="B95" s="598" t="s">
        <v>2635</v>
      </c>
      <c r="C95" s="650">
        <v>1931</v>
      </c>
      <c r="D95" s="584" t="s">
        <v>2636</v>
      </c>
      <c r="E95" s="641">
        <v>270000</v>
      </c>
      <c r="F95" s="586"/>
      <c r="G95" s="646"/>
      <c r="H95" s="644">
        <f aca="true" t="shared" si="2" ref="H95:H114">E95+G95</f>
        <v>270000</v>
      </c>
      <c r="I95" s="588"/>
      <c r="J95" s="600"/>
    </row>
    <row r="96" spans="1:10" ht="19.5" customHeight="1">
      <c r="A96" s="637">
        <v>61</v>
      </c>
      <c r="B96" s="598" t="s">
        <v>2656</v>
      </c>
      <c r="C96" s="650">
        <v>1925</v>
      </c>
      <c r="D96" s="584" t="s">
        <v>2607</v>
      </c>
      <c r="E96" s="641">
        <v>270000</v>
      </c>
      <c r="F96" s="586"/>
      <c r="G96" s="646"/>
      <c r="H96" s="644">
        <f t="shared" si="2"/>
        <v>270000</v>
      </c>
      <c r="I96" s="588"/>
      <c r="J96" s="600"/>
    </row>
    <row r="97" spans="1:10" ht="19.5" customHeight="1">
      <c r="A97" s="581">
        <v>62</v>
      </c>
      <c r="B97" s="598" t="s">
        <v>2659</v>
      </c>
      <c r="C97" s="650">
        <v>1925</v>
      </c>
      <c r="D97" s="584" t="s">
        <v>2660</v>
      </c>
      <c r="E97" s="641">
        <v>270000</v>
      </c>
      <c r="F97" s="586"/>
      <c r="G97" s="646"/>
      <c r="H97" s="644">
        <f t="shared" si="2"/>
        <v>270000</v>
      </c>
      <c r="I97" s="588"/>
      <c r="J97" s="600"/>
    </row>
    <row r="98" spans="1:10" ht="19.5" customHeight="1">
      <c r="A98" s="637">
        <v>63</v>
      </c>
      <c r="B98" s="582" t="s">
        <v>2628</v>
      </c>
      <c r="C98" s="649">
        <v>1933</v>
      </c>
      <c r="D98" s="597" t="s">
        <v>2607</v>
      </c>
      <c r="E98" s="641">
        <v>270000</v>
      </c>
      <c r="F98" s="586"/>
      <c r="G98" s="646"/>
      <c r="H98" s="644">
        <f t="shared" si="2"/>
        <v>270000</v>
      </c>
      <c r="I98" s="588"/>
      <c r="J98" s="600"/>
    </row>
    <row r="99" spans="1:10" ht="19.5" customHeight="1">
      <c r="A99" s="581">
        <v>64</v>
      </c>
      <c r="B99" s="582" t="s">
        <v>2625</v>
      </c>
      <c r="C99" s="649">
        <v>1925</v>
      </c>
      <c r="D99" s="584" t="s">
        <v>2588</v>
      </c>
      <c r="E99" s="641">
        <v>270000</v>
      </c>
      <c r="F99" s="586"/>
      <c r="G99" s="646"/>
      <c r="H99" s="644">
        <f t="shared" si="2"/>
        <v>270000</v>
      </c>
      <c r="I99" s="588"/>
      <c r="J99" s="600"/>
    </row>
    <row r="100" spans="1:10" ht="19.5" customHeight="1">
      <c r="A100" s="637">
        <v>65</v>
      </c>
      <c r="B100" s="598" t="s">
        <v>2664</v>
      </c>
      <c r="C100" s="650">
        <v>1927</v>
      </c>
      <c r="D100" s="584" t="s">
        <v>2588</v>
      </c>
      <c r="E100" s="641">
        <v>270000</v>
      </c>
      <c r="F100" s="586"/>
      <c r="G100" s="646"/>
      <c r="H100" s="644">
        <f t="shared" si="2"/>
        <v>270000</v>
      </c>
      <c r="I100" s="588"/>
      <c r="J100" s="600"/>
    </row>
    <row r="101" spans="1:10" ht="19.5" customHeight="1">
      <c r="A101" s="581">
        <v>66</v>
      </c>
      <c r="B101" s="598" t="s">
        <v>2665</v>
      </c>
      <c r="C101" s="650">
        <v>1928</v>
      </c>
      <c r="D101" s="584" t="s">
        <v>2588</v>
      </c>
      <c r="E101" s="641">
        <v>270000</v>
      </c>
      <c r="F101" s="586"/>
      <c r="G101" s="646"/>
      <c r="H101" s="579">
        <f t="shared" si="2"/>
        <v>270000</v>
      </c>
      <c r="I101" s="588"/>
      <c r="J101" s="600"/>
    </row>
    <row r="102" spans="1:10" ht="19.5" customHeight="1">
      <c r="A102" s="637">
        <v>67</v>
      </c>
      <c r="B102" s="598" t="s">
        <v>2666</v>
      </c>
      <c r="C102" s="650">
        <v>1928</v>
      </c>
      <c r="D102" s="584" t="s">
        <v>2588</v>
      </c>
      <c r="E102" s="641">
        <v>270000</v>
      </c>
      <c r="F102" s="586"/>
      <c r="G102" s="646"/>
      <c r="H102" s="579">
        <f t="shared" si="2"/>
        <v>270000</v>
      </c>
      <c r="I102" s="588"/>
      <c r="J102" s="600"/>
    </row>
    <row r="103" spans="1:10" ht="19.5" customHeight="1">
      <c r="A103" s="581">
        <v>68</v>
      </c>
      <c r="B103" s="598" t="s">
        <v>2668</v>
      </c>
      <c r="C103" s="650">
        <v>1930</v>
      </c>
      <c r="D103" s="584" t="s">
        <v>2588</v>
      </c>
      <c r="E103" s="641">
        <v>270000</v>
      </c>
      <c r="F103" s="586"/>
      <c r="G103" s="646"/>
      <c r="H103" s="579">
        <f t="shared" si="2"/>
        <v>270000</v>
      </c>
      <c r="I103" s="588"/>
      <c r="J103" s="600"/>
    </row>
    <row r="104" spans="1:10" ht="19.5" customHeight="1">
      <c r="A104" s="637">
        <v>69</v>
      </c>
      <c r="B104" s="598" t="s">
        <v>2671</v>
      </c>
      <c r="C104" s="650">
        <v>1930</v>
      </c>
      <c r="D104" s="584" t="s">
        <v>2588</v>
      </c>
      <c r="E104" s="641">
        <v>270000</v>
      </c>
      <c r="F104" s="586"/>
      <c r="G104" s="646"/>
      <c r="H104" s="579">
        <f t="shared" si="2"/>
        <v>270000</v>
      </c>
      <c r="I104" s="588"/>
      <c r="J104" s="600"/>
    </row>
    <row r="105" spans="1:10" ht="19.5" customHeight="1">
      <c r="A105" s="581">
        <v>70</v>
      </c>
      <c r="B105" s="598" t="s">
        <v>1104</v>
      </c>
      <c r="C105" s="650">
        <v>1930</v>
      </c>
      <c r="D105" s="584" t="s">
        <v>2588</v>
      </c>
      <c r="E105" s="641">
        <v>270000</v>
      </c>
      <c r="F105" s="586"/>
      <c r="G105" s="646"/>
      <c r="H105" s="579">
        <f t="shared" si="2"/>
        <v>270000</v>
      </c>
      <c r="I105" s="588"/>
      <c r="J105" s="600"/>
    </row>
    <row r="106" spans="1:10" ht="19.5" customHeight="1">
      <c r="A106" s="637">
        <v>71</v>
      </c>
      <c r="B106" s="598" t="s">
        <v>2697</v>
      </c>
      <c r="C106" s="650">
        <v>1932</v>
      </c>
      <c r="D106" s="584" t="s">
        <v>2588</v>
      </c>
      <c r="E106" s="641">
        <v>270000</v>
      </c>
      <c r="F106" s="586"/>
      <c r="G106" s="646"/>
      <c r="H106" s="579">
        <f t="shared" si="2"/>
        <v>270000</v>
      </c>
      <c r="I106" s="588"/>
      <c r="J106" s="600"/>
    </row>
    <row r="107" spans="1:10" ht="19.5" customHeight="1">
      <c r="A107" s="581">
        <v>72</v>
      </c>
      <c r="B107" s="598" t="s">
        <v>2694</v>
      </c>
      <c r="C107" s="650">
        <v>1933</v>
      </c>
      <c r="D107" s="584" t="s">
        <v>2588</v>
      </c>
      <c r="E107" s="641">
        <v>270000</v>
      </c>
      <c r="F107" s="586"/>
      <c r="G107" s="646"/>
      <c r="H107" s="579">
        <f t="shared" si="2"/>
        <v>270000</v>
      </c>
      <c r="I107" s="588"/>
      <c r="J107" s="600"/>
    </row>
    <row r="108" spans="1:10" ht="19.5" customHeight="1">
      <c r="A108" s="637">
        <v>73</v>
      </c>
      <c r="B108" s="601" t="s">
        <v>2754</v>
      </c>
      <c r="C108" s="651">
        <v>1935</v>
      </c>
      <c r="D108" s="584" t="s">
        <v>2588</v>
      </c>
      <c r="E108" s="641">
        <v>270000</v>
      </c>
      <c r="F108" s="586"/>
      <c r="G108" s="652"/>
      <c r="H108" s="579">
        <f t="shared" si="2"/>
        <v>270000</v>
      </c>
      <c r="I108" s="645"/>
      <c r="J108" s="891"/>
    </row>
    <row r="109" spans="1:10" ht="19.5" customHeight="1">
      <c r="A109" s="581">
        <v>74</v>
      </c>
      <c r="B109" s="601" t="s">
        <v>2758</v>
      </c>
      <c r="C109" s="651">
        <v>1935</v>
      </c>
      <c r="D109" s="584" t="s">
        <v>2588</v>
      </c>
      <c r="E109" s="641">
        <v>270000</v>
      </c>
      <c r="F109" s="586"/>
      <c r="G109" s="652"/>
      <c r="H109" s="579">
        <f t="shared" si="2"/>
        <v>270000</v>
      </c>
      <c r="I109" s="645"/>
      <c r="J109" s="891"/>
    </row>
    <row r="110" spans="1:10" ht="19.5" customHeight="1">
      <c r="A110" s="637">
        <v>75</v>
      </c>
      <c r="B110" s="601" t="s">
        <v>1461</v>
      </c>
      <c r="C110" s="651">
        <v>1936</v>
      </c>
      <c r="D110" s="584" t="s">
        <v>2588</v>
      </c>
      <c r="E110" s="585">
        <v>270000</v>
      </c>
      <c r="F110" s="586"/>
      <c r="G110" s="665"/>
      <c r="H110" s="579">
        <f t="shared" si="2"/>
        <v>270000</v>
      </c>
      <c r="I110" s="588"/>
      <c r="J110" s="600"/>
    </row>
    <row r="111" spans="1:10" ht="19.5" customHeight="1">
      <c r="A111" s="581">
        <v>76</v>
      </c>
      <c r="B111" s="666" t="s">
        <v>1560</v>
      </c>
      <c r="C111" s="662">
        <v>1935</v>
      </c>
      <c r="D111" s="640" t="s">
        <v>1561</v>
      </c>
      <c r="E111" s="641">
        <v>270000</v>
      </c>
      <c r="F111" s="642"/>
      <c r="G111" s="643"/>
      <c r="H111" s="644">
        <f t="shared" si="2"/>
        <v>270000</v>
      </c>
      <c r="I111" s="645"/>
      <c r="J111" s="891"/>
    </row>
    <row r="112" spans="1:10" ht="19.5" customHeight="1">
      <c r="A112" s="637">
        <v>77</v>
      </c>
      <c r="B112" s="601" t="s">
        <v>625</v>
      </c>
      <c r="C112" s="662">
        <v>1936</v>
      </c>
      <c r="D112" s="608" t="s">
        <v>2129</v>
      </c>
      <c r="E112" s="641">
        <v>270000</v>
      </c>
      <c r="F112" s="586"/>
      <c r="G112" s="643"/>
      <c r="H112" s="579">
        <f t="shared" si="2"/>
        <v>270000</v>
      </c>
      <c r="I112" s="645"/>
      <c r="J112" s="891"/>
    </row>
    <row r="113" spans="1:10" ht="19.5" customHeight="1">
      <c r="A113" s="581">
        <v>78</v>
      </c>
      <c r="B113" s="598" t="s">
        <v>2672</v>
      </c>
      <c r="C113" s="650">
        <v>1921</v>
      </c>
      <c r="D113" s="597" t="s">
        <v>2673</v>
      </c>
      <c r="E113" s="641">
        <v>270000</v>
      </c>
      <c r="F113" s="586"/>
      <c r="G113" s="643"/>
      <c r="H113" s="579">
        <f t="shared" si="2"/>
        <v>270000</v>
      </c>
      <c r="I113" s="645"/>
      <c r="J113" s="891"/>
    </row>
    <row r="114" spans="1:10" ht="19.5" customHeight="1">
      <c r="A114" s="637">
        <v>79</v>
      </c>
      <c r="B114" s="598" t="s">
        <v>2590</v>
      </c>
      <c r="C114" s="566">
        <v>1936</v>
      </c>
      <c r="D114" s="566" t="s">
        <v>2591</v>
      </c>
      <c r="E114" s="641">
        <v>270000</v>
      </c>
      <c r="F114" s="586"/>
      <c r="G114" s="646"/>
      <c r="H114" s="579">
        <f t="shared" si="2"/>
        <v>270000</v>
      </c>
      <c r="I114" s="588"/>
      <c r="J114" s="600"/>
    </row>
    <row r="115" spans="1:11" ht="19.5" customHeight="1">
      <c r="A115" s="581">
        <v>80</v>
      </c>
      <c r="B115" s="668" t="s">
        <v>2719</v>
      </c>
      <c r="C115" s="669">
        <v>1930</v>
      </c>
      <c r="D115" s="670" t="s">
        <v>2765</v>
      </c>
      <c r="E115" s="641">
        <v>270000</v>
      </c>
      <c r="F115" s="642"/>
      <c r="G115" s="643"/>
      <c r="H115" s="644">
        <v>270000</v>
      </c>
      <c r="I115" s="645"/>
      <c r="J115" s="891" t="s">
        <v>832</v>
      </c>
      <c r="K115" s="845"/>
    </row>
    <row r="116" spans="1:10" ht="19.5" customHeight="1">
      <c r="A116" s="637">
        <v>81</v>
      </c>
      <c r="B116" s="582" t="s">
        <v>2763</v>
      </c>
      <c r="C116" s="599">
        <v>1933</v>
      </c>
      <c r="D116" s="608" t="s">
        <v>184</v>
      </c>
      <c r="E116" s="585">
        <v>270000</v>
      </c>
      <c r="F116" s="586"/>
      <c r="G116" s="646"/>
      <c r="H116" s="579">
        <v>270000</v>
      </c>
      <c r="I116" s="588"/>
      <c r="J116" s="891" t="s">
        <v>832</v>
      </c>
    </row>
    <row r="117" spans="1:10" ht="19.5" customHeight="1">
      <c r="A117" s="581">
        <v>82</v>
      </c>
      <c r="B117" s="582" t="s">
        <v>2764</v>
      </c>
      <c r="C117" s="583">
        <v>1932</v>
      </c>
      <c r="D117" s="584" t="s">
        <v>187</v>
      </c>
      <c r="E117" s="585">
        <v>270000</v>
      </c>
      <c r="F117" s="586"/>
      <c r="G117" s="646"/>
      <c r="H117" s="579">
        <v>270000</v>
      </c>
      <c r="I117" s="588"/>
      <c r="J117" s="891" t="s">
        <v>832</v>
      </c>
    </row>
    <row r="118" spans="1:10" ht="19.5" customHeight="1">
      <c r="A118" s="637">
        <v>83</v>
      </c>
      <c r="B118" s="598" t="s">
        <v>2759</v>
      </c>
      <c r="C118" s="599">
        <v>1929</v>
      </c>
      <c r="D118" s="608" t="s">
        <v>181</v>
      </c>
      <c r="E118" s="585">
        <v>270000</v>
      </c>
      <c r="F118" s="586"/>
      <c r="G118" s="646"/>
      <c r="H118" s="579">
        <v>270000</v>
      </c>
      <c r="I118" s="588"/>
      <c r="J118" s="891" t="s">
        <v>832</v>
      </c>
    </row>
    <row r="119" spans="1:10" ht="19.5" customHeight="1">
      <c r="A119" s="581">
        <v>84</v>
      </c>
      <c r="B119" s="598" t="s">
        <v>2761</v>
      </c>
      <c r="C119" s="599">
        <v>1932</v>
      </c>
      <c r="D119" s="608" t="s">
        <v>181</v>
      </c>
      <c r="E119" s="585">
        <v>270000</v>
      </c>
      <c r="F119" s="586"/>
      <c r="G119" s="646"/>
      <c r="H119" s="579">
        <v>270000</v>
      </c>
      <c r="I119" s="588"/>
      <c r="J119" s="891" t="s">
        <v>832</v>
      </c>
    </row>
    <row r="120" spans="1:10" ht="19.5" customHeight="1">
      <c r="A120" s="637">
        <v>85</v>
      </c>
      <c r="B120" s="582" t="s">
        <v>2755</v>
      </c>
      <c r="C120" s="599">
        <v>1934</v>
      </c>
      <c r="D120" s="640" t="s">
        <v>2766</v>
      </c>
      <c r="E120" s="585">
        <v>270000</v>
      </c>
      <c r="F120" s="586"/>
      <c r="G120" s="646"/>
      <c r="H120" s="579">
        <v>270000</v>
      </c>
      <c r="I120" s="645"/>
      <c r="J120" s="891" t="s">
        <v>832</v>
      </c>
    </row>
    <row r="121" spans="1:10" ht="19.5" customHeight="1">
      <c r="A121" s="581">
        <v>86</v>
      </c>
      <c r="B121" s="582" t="s">
        <v>2767</v>
      </c>
      <c r="C121" s="599">
        <v>1934</v>
      </c>
      <c r="D121" s="640" t="s">
        <v>2766</v>
      </c>
      <c r="E121" s="585">
        <v>270000</v>
      </c>
      <c r="F121" s="586"/>
      <c r="G121" s="646"/>
      <c r="H121" s="579">
        <v>270000</v>
      </c>
      <c r="I121" s="645"/>
      <c r="J121" s="891" t="s">
        <v>832</v>
      </c>
    </row>
    <row r="122" spans="1:10" ht="19.5" customHeight="1">
      <c r="A122" s="637">
        <v>87</v>
      </c>
      <c r="B122" s="598" t="s">
        <v>2760</v>
      </c>
      <c r="C122" s="599">
        <v>1928</v>
      </c>
      <c r="D122" s="584" t="s">
        <v>2660</v>
      </c>
      <c r="E122" s="585">
        <v>270000</v>
      </c>
      <c r="F122" s="586"/>
      <c r="G122" s="646"/>
      <c r="H122" s="579">
        <v>270000</v>
      </c>
      <c r="I122" s="588"/>
      <c r="J122" s="891" t="s">
        <v>832</v>
      </c>
    </row>
    <row r="123" spans="1:10" ht="19.5" customHeight="1">
      <c r="A123" s="581">
        <v>88</v>
      </c>
      <c r="B123" s="598" t="s">
        <v>2762</v>
      </c>
      <c r="C123" s="599">
        <v>1933</v>
      </c>
      <c r="D123" s="584" t="s">
        <v>2607</v>
      </c>
      <c r="E123" s="585">
        <v>270000</v>
      </c>
      <c r="F123" s="586"/>
      <c r="G123" s="646"/>
      <c r="H123" s="579">
        <v>270000</v>
      </c>
      <c r="I123" s="588"/>
      <c r="J123" s="891" t="s">
        <v>832</v>
      </c>
    </row>
    <row r="124" spans="1:10" ht="19.5" customHeight="1">
      <c r="A124" s="637">
        <v>89</v>
      </c>
      <c r="B124" s="598" t="s">
        <v>2669</v>
      </c>
      <c r="C124" s="650">
        <v>1929</v>
      </c>
      <c r="D124" s="584" t="s">
        <v>2588</v>
      </c>
      <c r="E124" s="585">
        <v>270000</v>
      </c>
      <c r="F124" s="586"/>
      <c r="G124" s="646"/>
      <c r="H124" s="579">
        <v>270000</v>
      </c>
      <c r="I124" s="588"/>
      <c r="J124" s="891" t="s">
        <v>832</v>
      </c>
    </row>
    <row r="125" spans="1:10" ht="19.5" customHeight="1">
      <c r="A125" s="581">
        <v>90</v>
      </c>
      <c r="B125" s="598" t="s">
        <v>2539</v>
      </c>
      <c r="C125" s="650">
        <v>1928</v>
      </c>
      <c r="D125" s="584" t="s">
        <v>2588</v>
      </c>
      <c r="E125" s="585">
        <v>270000</v>
      </c>
      <c r="F125" s="586"/>
      <c r="G125" s="646"/>
      <c r="H125" s="579">
        <v>270000</v>
      </c>
      <c r="I125" s="588"/>
      <c r="J125" s="891" t="s">
        <v>832</v>
      </c>
    </row>
    <row r="126" spans="1:10" ht="19.5" customHeight="1">
      <c r="A126" s="637">
        <v>91</v>
      </c>
      <c r="B126" s="598" t="s">
        <v>2667</v>
      </c>
      <c r="C126" s="650">
        <v>1927</v>
      </c>
      <c r="D126" s="584" t="s">
        <v>2588</v>
      </c>
      <c r="E126" s="585">
        <v>270000</v>
      </c>
      <c r="F126" s="586"/>
      <c r="G126" s="646"/>
      <c r="H126" s="579">
        <v>270000</v>
      </c>
      <c r="I126" s="588"/>
      <c r="J126" s="891" t="s">
        <v>832</v>
      </c>
    </row>
    <row r="127" spans="1:10" ht="19.5" customHeight="1">
      <c r="A127" s="581">
        <v>92</v>
      </c>
      <c r="B127" s="598" t="s">
        <v>2687</v>
      </c>
      <c r="C127" s="650">
        <v>1931</v>
      </c>
      <c r="D127" s="597" t="s">
        <v>2630</v>
      </c>
      <c r="E127" s="585">
        <v>270000</v>
      </c>
      <c r="F127" s="586"/>
      <c r="G127" s="646"/>
      <c r="H127" s="579">
        <v>270000</v>
      </c>
      <c r="I127" s="588"/>
      <c r="J127" s="891" t="s">
        <v>832</v>
      </c>
    </row>
    <row r="128" spans="1:10" ht="19.5" customHeight="1">
      <c r="A128" s="637">
        <v>93</v>
      </c>
      <c r="B128" s="598" t="s">
        <v>1103</v>
      </c>
      <c r="C128" s="650">
        <v>1929</v>
      </c>
      <c r="D128" s="584" t="s">
        <v>179</v>
      </c>
      <c r="E128" s="585">
        <v>270000</v>
      </c>
      <c r="F128" s="586"/>
      <c r="G128" s="646"/>
      <c r="H128" s="579">
        <v>270000</v>
      </c>
      <c r="I128" s="588"/>
      <c r="J128" s="891" t="s">
        <v>832</v>
      </c>
    </row>
    <row r="129" spans="1:10" ht="19.5" customHeight="1">
      <c r="A129" s="581">
        <v>94</v>
      </c>
      <c r="B129" s="598" t="s">
        <v>1464</v>
      </c>
      <c r="C129" s="650">
        <v>1936</v>
      </c>
      <c r="D129" s="584" t="s">
        <v>1465</v>
      </c>
      <c r="E129" s="585">
        <v>270000</v>
      </c>
      <c r="F129" s="586"/>
      <c r="G129" s="671"/>
      <c r="H129" s="579">
        <v>270000</v>
      </c>
      <c r="I129" s="588"/>
      <c r="J129" s="891" t="s">
        <v>832</v>
      </c>
    </row>
    <row r="130" spans="1:10" ht="19.5" customHeight="1">
      <c r="A130" s="637">
        <v>95</v>
      </c>
      <c r="B130" s="598" t="s">
        <v>1466</v>
      </c>
      <c r="C130" s="650">
        <v>1936</v>
      </c>
      <c r="D130" s="584" t="s">
        <v>1467</v>
      </c>
      <c r="E130" s="585">
        <v>270000</v>
      </c>
      <c r="F130" s="586"/>
      <c r="G130" s="646"/>
      <c r="H130" s="579">
        <v>270000</v>
      </c>
      <c r="I130" s="588"/>
      <c r="J130" s="891" t="s">
        <v>832</v>
      </c>
    </row>
    <row r="131" spans="1:10" ht="19.5" customHeight="1">
      <c r="A131" s="581">
        <v>96</v>
      </c>
      <c r="B131" s="598" t="s">
        <v>2768</v>
      </c>
      <c r="C131" s="599">
        <v>1935</v>
      </c>
      <c r="D131" s="584" t="s">
        <v>188</v>
      </c>
      <c r="E131" s="585">
        <v>270000</v>
      </c>
      <c r="F131" s="586"/>
      <c r="G131" s="671"/>
      <c r="H131" s="579">
        <v>270000</v>
      </c>
      <c r="I131" s="588"/>
      <c r="J131" s="891" t="s">
        <v>832</v>
      </c>
    </row>
    <row r="132" spans="1:10" ht="19.5" customHeight="1">
      <c r="A132" s="637">
        <v>97</v>
      </c>
      <c r="B132" s="598" t="s">
        <v>2677</v>
      </c>
      <c r="C132" s="650">
        <v>1928</v>
      </c>
      <c r="D132" s="584" t="s">
        <v>178</v>
      </c>
      <c r="E132" s="585">
        <v>270000</v>
      </c>
      <c r="F132" s="586"/>
      <c r="G132" s="671"/>
      <c r="H132" s="579">
        <v>270000</v>
      </c>
      <c r="I132" s="588"/>
      <c r="J132" s="891" t="s">
        <v>832</v>
      </c>
    </row>
    <row r="133" spans="1:10" ht="19.5" customHeight="1">
      <c r="A133" s="581">
        <v>98</v>
      </c>
      <c r="B133" s="601" t="s">
        <v>2753</v>
      </c>
      <c r="C133" s="651">
        <v>1934</v>
      </c>
      <c r="D133" s="584" t="s">
        <v>2619</v>
      </c>
      <c r="E133" s="585">
        <v>270000</v>
      </c>
      <c r="F133" s="586"/>
      <c r="G133" s="671"/>
      <c r="H133" s="579">
        <v>270000</v>
      </c>
      <c r="I133" s="588"/>
      <c r="J133" s="891" t="s">
        <v>832</v>
      </c>
    </row>
    <row r="134" spans="1:10" ht="19.5" customHeight="1">
      <c r="A134" s="637">
        <v>99</v>
      </c>
      <c r="B134" s="672" t="s">
        <v>600</v>
      </c>
      <c r="C134" s="651">
        <v>1936</v>
      </c>
      <c r="D134" s="673" t="s">
        <v>1130</v>
      </c>
      <c r="E134" s="585">
        <v>270000</v>
      </c>
      <c r="F134" s="586"/>
      <c r="G134" s="674"/>
      <c r="H134" s="579">
        <f>E134+G134</f>
        <v>270000</v>
      </c>
      <c r="I134" s="588"/>
      <c r="J134" s="891" t="s">
        <v>832</v>
      </c>
    </row>
    <row r="135" spans="1:10" ht="19.5" customHeight="1">
      <c r="A135" s="581">
        <v>100</v>
      </c>
      <c r="B135" s="672" t="s">
        <v>1131</v>
      </c>
      <c r="C135" s="651">
        <v>1936</v>
      </c>
      <c r="D135" s="673" t="s">
        <v>181</v>
      </c>
      <c r="E135" s="585">
        <v>270000</v>
      </c>
      <c r="F135" s="586"/>
      <c r="G135" s="671"/>
      <c r="H135" s="579">
        <f>E135+G135</f>
        <v>270000</v>
      </c>
      <c r="I135" s="588"/>
      <c r="J135" s="891" t="s">
        <v>832</v>
      </c>
    </row>
    <row r="136" spans="1:10" ht="19.5" customHeight="1">
      <c r="A136" s="637">
        <v>101</v>
      </c>
      <c r="B136" s="675" t="s">
        <v>460</v>
      </c>
      <c r="C136" s="676">
        <v>1936</v>
      </c>
      <c r="D136" s="677" t="s">
        <v>1658</v>
      </c>
      <c r="E136" s="678">
        <v>270000</v>
      </c>
      <c r="F136" s="659"/>
      <c r="G136" s="679"/>
      <c r="H136" s="680">
        <f>E136+G136</f>
        <v>270000</v>
      </c>
      <c r="I136" s="681"/>
      <c r="J136" s="891" t="s">
        <v>832</v>
      </c>
    </row>
    <row r="137" spans="1:10" ht="19.5" customHeight="1">
      <c r="A137" s="581">
        <v>102</v>
      </c>
      <c r="B137" s="675" t="s">
        <v>2746</v>
      </c>
      <c r="C137" s="676">
        <v>1935</v>
      </c>
      <c r="D137" s="677" t="s">
        <v>2747</v>
      </c>
      <c r="E137" s="678">
        <v>270000</v>
      </c>
      <c r="F137" s="659"/>
      <c r="G137" s="679"/>
      <c r="H137" s="680">
        <f>G137+E137</f>
        <v>270000</v>
      </c>
      <c r="I137" s="681"/>
      <c r="J137" s="891"/>
    </row>
    <row r="138" spans="1:10" ht="19.5" customHeight="1">
      <c r="A138" s="623"/>
      <c r="B138" s="1348" t="s">
        <v>2479</v>
      </c>
      <c r="C138" s="1349"/>
      <c r="D138" s="1350"/>
      <c r="E138" s="606">
        <f>SUM(E37:E137)</f>
        <v>27270000</v>
      </c>
      <c r="F138" s="682"/>
      <c r="G138" s="679"/>
      <c r="H138" s="606">
        <f>E138+G138</f>
        <v>27270000</v>
      </c>
      <c r="I138" s="625"/>
      <c r="J138" s="888"/>
    </row>
    <row r="139" spans="1:10" ht="19.5" customHeight="1">
      <c r="A139" s="1354" t="s">
        <v>2176</v>
      </c>
      <c r="B139" s="1337"/>
      <c r="C139" s="1337"/>
      <c r="D139" s="1338"/>
      <c r="E139" s="683"/>
      <c r="F139" s="683"/>
      <c r="G139" s="683"/>
      <c r="H139" s="579"/>
      <c r="I139" s="684"/>
      <c r="J139" s="886"/>
    </row>
    <row r="140" spans="1:10" ht="19.5" customHeight="1">
      <c r="A140" s="581">
        <v>1</v>
      </c>
      <c r="B140" s="685" t="s">
        <v>1659</v>
      </c>
      <c r="C140" s="599">
        <v>1990</v>
      </c>
      <c r="D140" s="673" t="s">
        <v>189</v>
      </c>
      <c r="E140" s="585">
        <v>405000</v>
      </c>
      <c r="F140" s="586"/>
      <c r="G140" s="646"/>
      <c r="H140" s="579">
        <f aca="true" t="shared" si="3" ref="H140:H147">E140+G140</f>
        <v>405000</v>
      </c>
      <c r="I140" s="588"/>
      <c r="J140" s="600"/>
    </row>
    <row r="141" spans="1:10" ht="19.5" customHeight="1">
      <c r="A141" s="581">
        <v>2</v>
      </c>
      <c r="B141" s="582" t="s">
        <v>2784</v>
      </c>
      <c r="C141" s="583">
        <v>1977</v>
      </c>
      <c r="D141" s="584" t="s">
        <v>177</v>
      </c>
      <c r="E141" s="585">
        <v>405000</v>
      </c>
      <c r="F141" s="586"/>
      <c r="G141" s="646"/>
      <c r="H141" s="579">
        <f t="shared" si="3"/>
        <v>405000</v>
      </c>
      <c r="I141" s="588"/>
      <c r="J141" s="600"/>
    </row>
    <row r="142" spans="1:10" ht="19.5" customHeight="1">
      <c r="A142" s="581">
        <v>3</v>
      </c>
      <c r="B142" s="582" t="s">
        <v>2016</v>
      </c>
      <c r="C142" s="583">
        <v>1962</v>
      </c>
      <c r="D142" s="584" t="s">
        <v>190</v>
      </c>
      <c r="E142" s="585">
        <v>405000</v>
      </c>
      <c r="F142" s="586"/>
      <c r="G142" s="646"/>
      <c r="H142" s="579">
        <f t="shared" si="3"/>
        <v>405000</v>
      </c>
      <c r="I142" s="588"/>
      <c r="J142" s="600"/>
    </row>
    <row r="143" spans="1:10" ht="19.5" customHeight="1">
      <c r="A143" s="581">
        <v>4</v>
      </c>
      <c r="B143" s="582" t="s">
        <v>2769</v>
      </c>
      <c r="C143" s="583">
        <v>1965</v>
      </c>
      <c r="D143" s="584" t="s">
        <v>2632</v>
      </c>
      <c r="E143" s="585">
        <v>405000</v>
      </c>
      <c r="F143" s="586"/>
      <c r="G143" s="646"/>
      <c r="H143" s="579">
        <f t="shared" si="3"/>
        <v>405000</v>
      </c>
      <c r="I143" s="588"/>
      <c r="J143" s="600"/>
    </row>
    <row r="144" spans="1:10" ht="19.5" customHeight="1">
      <c r="A144" s="581">
        <v>5</v>
      </c>
      <c r="B144" s="685" t="s">
        <v>2778</v>
      </c>
      <c r="C144" s="599">
        <v>1994</v>
      </c>
      <c r="D144" s="673" t="s">
        <v>2779</v>
      </c>
      <c r="E144" s="585">
        <v>405000</v>
      </c>
      <c r="F144" s="586"/>
      <c r="G144" s="646"/>
      <c r="H144" s="579">
        <f t="shared" si="3"/>
        <v>405000</v>
      </c>
      <c r="I144" s="588"/>
      <c r="J144" s="600"/>
    </row>
    <row r="145" spans="1:10" ht="19.5" customHeight="1">
      <c r="A145" s="581">
        <v>6</v>
      </c>
      <c r="B145" s="598" t="s">
        <v>2772</v>
      </c>
      <c r="C145" s="599">
        <v>1964</v>
      </c>
      <c r="D145" s="608" t="s">
        <v>181</v>
      </c>
      <c r="E145" s="585">
        <v>405000</v>
      </c>
      <c r="F145" s="586"/>
      <c r="G145" s="646"/>
      <c r="H145" s="579">
        <f t="shared" si="3"/>
        <v>405000</v>
      </c>
      <c r="I145" s="588"/>
      <c r="J145" s="600"/>
    </row>
    <row r="146" spans="1:10" ht="19.5" customHeight="1">
      <c r="A146" s="581">
        <v>7</v>
      </c>
      <c r="B146" s="598" t="s">
        <v>1562</v>
      </c>
      <c r="C146" s="599">
        <v>1977</v>
      </c>
      <c r="D146" s="608" t="s">
        <v>181</v>
      </c>
      <c r="E146" s="585">
        <v>405000</v>
      </c>
      <c r="F146" s="586"/>
      <c r="G146" s="646"/>
      <c r="H146" s="579">
        <f t="shared" si="3"/>
        <v>405000</v>
      </c>
      <c r="I146" s="588"/>
      <c r="J146" s="600"/>
    </row>
    <row r="147" spans="1:10" ht="19.5" customHeight="1">
      <c r="A147" s="581">
        <v>8</v>
      </c>
      <c r="B147" s="598" t="s">
        <v>2773</v>
      </c>
      <c r="C147" s="599">
        <v>1977</v>
      </c>
      <c r="D147" s="608" t="s">
        <v>181</v>
      </c>
      <c r="E147" s="585">
        <v>405000</v>
      </c>
      <c r="F147" s="586"/>
      <c r="G147" s="646"/>
      <c r="H147" s="579">
        <f t="shared" si="3"/>
        <v>405000</v>
      </c>
      <c r="I147" s="588"/>
      <c r="J147" s="600"/>
    </row>
    <row r="148" spans="1:10" ht="19.5" customHeight="1">
      <c r="A148" s="581">
        <v>9</v>
      </c>
      <c r="B148" s="598" t="s">
        <v>1563</v>
      </c>
      <c r="C148" s="599">
        <v>1965</v>
      </c>
      <c r="D148" s="608" t="s">
        <v>181</v>
      </c>
      <c r="E148" s="585">
        <v>405000</v>
      </c>
      <c r="F148" s="586"/>
      <c r="G148" s="646"/>
      <c r="H148" s="579">
        <f>G148+E148</f>
        <v>405000</v>
      </c>
      <c r="I148" s="588"/>
      <c r="J148" s="600"/>
    </row>
    <row r="149" spans="1:10" ht="19.5" customHeight="1">
      <c r="A149" s="581">
        <v>10</v>
      </c>
      <c r="B149" s="598" t="s">
        <v>1564</v>
      </c>
      <c r="C149" s="599">
        <v>1976</v>
      </c>
      <c r="D149" s="608" t="s">
        <v>2615</v>
      </c>
      <c r="E149" s="585">
        <v>405000</v>
      </c>
      <c r="F149" s="586"/>
      <c r="G149" s="646"/>
      <c r="H149" s="579">
        <f aca="true" t="shared" si="4" ref="H149:H165">E149+G149</f>
        <v>405000</v>
      </c>
      <c r="I149" s="588"/>
      <c r="J149" s="600"/>
    </row>
    <row r="150" spans="1:10" ht="19.5" customHeight="1">
      <c r="A150" s="581">
        <v>11</v>
      </c>
      <c r="B150" s="598" t="s">
        <v>1261</v>
      </c>
      <c r="C150" s="599">
        <v>1967</v>
      </c>
      <c r="D150" s="608" t="s">
        <v>2619</v>
      </c>
      <c r="E150" s="585">
        <v>405000</v>
      </c>
      <c r="F150" s="586"/>
      <c r="G150" s="646"/>
      <c r="H150" s="579">
        <f t="shared" si="4"/>
        <v>405000</v>
      </c>
      <c r="I150" s="588"/>
      <c r="J150" s="600"/>
    </row>
    <row r="151" spans="1:10" ht="19.5" customHeight="1">
      <c r="A151" s="581">
        <v>12</v>
      </c>
      <c r="B151" s="598" t="s">
        <v>1565</v>
      </c>
      <c r="C151" s="599">
        <v>1965</v>
      </c>
      <c r="D151" s="608" t="s">
        <v>1566</v>
      </c>
      <c r="E151" s="585">
        <v>405000</v>
      </c>
      <c r="F151" s="586"/>
      <c r="G151" s="646"/>
      <c r="H151" s="579">
        <f t="shared" si="4"/>
        <v>405000</v>
      </c>
      <c r="I151" s="588"/>
      <c r="J151" s="600"/>
    </row>
    <row r="152" spans="1:10" ht="19.5" customHeight="1">
      <c r="A152" s="581">
        <v>13</v>
      </c>
      <c r="B152" s="582" t="s">
        <v>2774</v>
      </c>
      <c r="C152" s="583">
        <v>1964</v>
      </c>
      <c r="D152" s="584" t="s">
        <v>2686</v>
      </c>
      <c r="E152" s="585">
        <v>405000</v>
      </c>
      <c r="F152" s="586"/>
      <c r="G152" s="646"/>
      <c r="H152" s="579">
        <f t="shared" si="4"/>
        <v>405000</v>
      </c>
      <c r="I152" s="588"/>
      <c r="J152" s="600"/>
    </row>
    <row r="153" spans="1:10" ht="19.5" customHeight="1">
      <c r="A153" s="581">
        <v>14</v>
      </c>
      <c r="B153" s="685" t="s">
        <v>1660</v>
      </c>
      <c r="C153" s="599">
        <v>1985</v>
      </c>
      <c r="D153" s="584" t="s">
        <v>179</v>
      </c>
      <c r="E153" s="585">
        <v>405000</v>
      </c>
      <c r="F153" s="586"/>
      <c r="G153" s="646"/>
      <c r="H153" s="579">
        <f t="shared" si="4"/>
        <v>405000</v>
      </c>
      <c r="I153" s="588"/>
      <c r="J153" s="600"/>
    </row>
    <row r="154" spans="1:10" ht="19.5" customHeight="1">
      <c r="A154" s="581">
        <v>15</v>
      </c>
      <c r="B154" s="685" t="s">
        <v>2777</v>
      </c>
      <c r="C154" s="599">
        <v>1994</v>
      </c>
      <c r="D154" s="673" t="s">
        <v>2630</v>
      </c>
      <c r="E154" s="585">
        <v>405000</v>
      </c>
      <c r="F154" s="586"/>
      <c r="G154" s="646"/>
      <c r="H154" s="579">
        <f t="shared" si="4"/>
        <v>405000</v>
      </c>
      <c r="I154" s="588"/>
      <c r="J154" s="600"/>
    </row>
    <row r="155" spans="1:10" ht="19.5" customHeight="1">
      <c r="A155" s="581">
        <v>16</v>
      </c>
      <c r="B155" s="685" t="s">
        <v>1567</v>
      </c>
      <c r="C155" s="599">
        <v>1994</v>
      </c>
      <c r="D155" s="597" t="s">
        <v>2607</v>
      </c>
      <c r="E155" s="585">
        <v>405000</v>
      </c>
      <c r="F155" s="586"/>
      <c r="G155" s="646"/>
      <c r="H155" s="579">
        <f t="shared" si="4"/>
        <v>405000</v>
      </c>
      <c r="I155" s="588"/>
      <c r="J155" s="600"/>
    </row>
    <row r="156" spans="1:10" ht="19.5" customHeight="1">
      <c r="A156" s="581">
        <v>17</v>
      </c>
      <c r="B156" s="582" t="s">
        <v>2775</v>
      </c>
      <c r="C156" s="583">
        <v>1992</v>
      </c>
      <c r="D156" s="584" t="s">
        <v>191</v>
      </c>
      <c r="E156" s="585">
        <v>405000</v>
      </c>
      <c r="F156" s="586"/>
      <c r="G156" s="646"/>
      <c r="H156" s="579">
        <f t="shared" si="4"/>
        <v>405000</v>
      </c>
      <c r="I156" s="588"/>
      <c r="J156" s="600"/>
    </row>
    <row r="157" spans="1:10" ht="19.5" customHeight="1">
      <c r="A157" s="581">
        <v>18</v>
      </c>
      <c r="B157" s="685" t="s">
        <v>2780</v>
      </c>
      <c r="C157" s="599">
        <v>1963</v>
      </c>
      <c r="D157" s="584" t="s">
        <v>191</v>
      </c>
      <c r="E157" s="585">
        <v>405000</v>
      </c>
      <c r="F157" s="586"/>
      <c r="G157" s="646"/>
      <c r="H157" s="579">
        <f t="shared" si="4"/>
        <v>405000</v>
      </c>
      <c r="I157" s="588"/>
      <c r="J157" s="600"/>
    </row>
    <row r="158" spans="1:10" ht="19.5" customHeight="1">
      <c r="A158" s="581">
        <v>19</v>
      </c>
      <c r="B158" s="582" t="s">
        <v>2770</v>
      </c>
      <c r="C158" s="583">
        <v>1956</v>
      </c>
      <c r="D158" s="597" t="s">
        <v>2673</v>
      </c>
      <c r="E158" s="585">
        <v>405000</v>
      </c>
      <c r="F158" s="586"/>
      <c r="G158" s="646"/>
      <c r="H158" s="579">
        <f t="shared" si="4"/>
        <v>405000</v>
      </c>
      <c r="I158" s="588"/>
      <c r="J158" s="600"/>
    </row>
    <row r="159" spans="1:10" ht="19.5" customHeight="1">
      <c r="A159" s="581">
        <v>20</v>
      </c>
      <c r="B159" s="598" t="s">
        <v>2771</v>
      </c>
      <c r="C159" s="599">
        <v>1973</v>
      </c>
      <c r="D159" s="597" t="s">
        <v>2673</v>
      </c>
      <c r="E159" s="585">
        <v>405000</v>
      </c>
      <c r="F159" s="586"/>
      <c r="G159" s="646"/>
      <c r="H159" s="579">
        <f t="shared" si="4"/>
        <v>405000</v>
      </c>
      <c r="I159" s="588"/>
      <c r="J159" s="600"/>
    </row>
    <row r="160" spans="1:10" ht="19.5" customHeight="1">
      <c r="A160" s="581">
        <v>21</v>
      </c>
      <c r="B160" s="685" t="s">
        <v>2776</v>
      </c>
      <c r="C160" s="599">
        <v>1962</v>
      </c>
      <c r="D160" s="597" t="s">
        <v>2673</v>
      </c>
      <c r="E160" s="585">
        <v>405000</v>
      </c>
      <c r="F160" s="586"/>
      <c r="G160" s="646"/>
      <c r="H160" s="579">
        <f t="shared" si="4"/>
        <v>405000</v>
      </c>
      <c r="I160" s="588"/>
      <c r="J160" s="600"/>
    </row>
    <row r="161" spans="1:10" ht="19.5" customHeight="1">
      <c r="A161" s="581">
        <v>22</v>
      </c>
      <c r="B161" s="685" t="s">
        <v>1569</v>
      </c>
      <c r="C161" s="599">
        <v>1959</v>
      </c>
      <c r="D161" s="597" t="s">
        <v>2673</v>
      </c>
      <c r="E161" s="585">
        <v>405000</v>
      </c>
      <c r="F161" s="586"/>
      <c r="G161" s="646"/>
      <c r="H161" s="579">
        <f t="shared" si="4"/>
        <v>405000</v>
      </c>
      <c r="I161" s="588"/>
      <c r="J161" s="600"/>
    </row>
    <row r="162" spans="1:10" ht="19.5" customHeight="1">
      <c r="A162" s="581">
        <v>23</v>
      </c>
      <c r="B162" s="685" t="s">
        <v>1261</v>
      </c>
      <c r="C162" s="599">
        <v>1991</v>
      </c>
      <c r="D162" s="597" t="s">
        <v>2131</v>
      </c>
      <c r="E162" s="585">
        <v>405000</v>
      </c>
      <c r="F162" s="586"/>
      <c r="G162" s="646"/>
      <c r="H162" s="579">
        <f t="shared" si="4"/>
        <v>405000</v>
      </c>
      <c r="I162" s="588"/>
      <c r="J162" s="600"/>
    </row>
    <row r="163" spans="1:10" ht="19.5" customHeight="1">
      <c r="A163" s="581">
        <v>24</v>
      </c>
      <c r="B163" s="685" t="s">
        <v>2130</v>
      </c>
      <c r="C163" s="599">
        <v>1998</v>
      </c>
      <c r="D163" s="597" t="s">
        <v>2131</v>
      </c>
      <c r="E163" s="585">
        <v>405000</v>
      </c>
      <c r="F163" s="586"/>
      <c r="G163" s="646"/>
      <c r="H163" s="579">
        <f t="shared" si="4"/>
        <v>405000</v>
      </c>
      <c r="I163" s="588"/>
      <c r="J163" s="600"/>
    </row>
    <row r="164" spans="1:10" ht="19.5" customHeight="1">
      <c r="A164" s="581">
        <v>25</v>
      </c>
      <c r="B164" s="685" t="s">
        <v>2132</v>
      </c>
      <c r="C164" s="599">
        <v>1986</v>
      </c>
      <c r="D164" s="597" t="s">
        <v>182</v>
      </c>
      <c r="E164" s="585">
        <v>405000</v>
      </c>
      <c r="F164" s="586"/>
      <c r="G164" s="646"/>
      <c r="H164" s="579">
        <f t="shared" si="4"/>
        <v>405000</v>
      </c>
      <c r="I164" s="588"/>
      <c r="J164" s="600"/>
    </row>
    <row r="165" spans="1:10" ht="19.5" customHeight="1">
      <c r="A165" s="581">
        <v>26</v>
      </c>
      <c r="B165" s="685" t="s">
        <v>1570</v>
      </c>
      <c r="C165" s="599">
        <v>1969</v>
      </c>
      <c r="D165" s="597" t="s">
        <v>2673</v>
      </c>
      <c r="E165" s="585">
        <v>405000</v>
      </c>
      <c r="F165" s="586"/>
      <c r="G165" s="646"/>
      <c r="H165" s="579">
        <f t="shared" si="4"/>
        <v>405000</v>
      </c>
      <c r="I165" s="588"/>
      <c r="J165" s="600"/>
    </row>
    <row r="166" spans="1:10" ht="19.5" customHeight="1">
      <c r="A166" s="581">
        <v>27</v>
      </c>
      <c r="B166" s="598" t="s">
        <v>477</v>
      </c>
      <c r="C166" s="599">
        <v>1971</v>
      </c>
      <c r="D166" s="597" t="s">
        <v>2615</v>
      </c>
      <c r="E166" s="585">
        <v>405000</v>
      </c>
      <c r="F166" s="586"/>
      <c r="G166" s="646"/>
      <c r="H166" s="579">
        <f aca="true" t="shared" si="5" ref="H166:H182">E166+G166</f>
        <v>405000</v>
      </c>
      <c r="I166" s="588"/>
      <c r="J166" s="600" t="s">
        <v>832</v>
      </c>
    </row>
    <row r="167" spans="1:10" ht="19.5" customHeight="1">
      <c r="A167" s="581">
        <v>28</v>
      </c>
      <c r="B167" s="685" t="s">
        <v>2783</v>
      </c>
      <c r="C167" s="599">
        <v>1960</v>
      </c>
      <c r="D167" s="597" t="s">
        <v>2615</v>
      </c>
      <c r="E167" s="585">
        <v>405000</v>
      </c>
      <c r="F167" s="586"/>
      <c r="G167" s="646"/>
      <c r="H167" s="579">
        <f t="shared" si="5"/>
        <v>405000</v>
      </c>
      <c r="I167" s="588"/>
      <c r="J167" s="600" t="s">
        <v>832</v>
      </c>
    </row>
    <row r="168" spans="1:10" ht="19.5" customHeight="1">
      <c r="A168" s="581">
        <v>29</v>
      </c>
      <c r="B168" s="582" t="s">
        <v>2782</v>
      </c>
      <c r="C168" s="583">
        <v>1979</v>
      </c>
      <c r="D168" s="584" t="s">
        <v>186</v>
      </c>
      <c r="E168" s="585">
        <v>405000</v>
      </c>
      <c r="F168" s="586"/>
      <c r="G168" s="646"/>
      <c r="H168" s="579">
        <f t="shared" si="5"/>
        <v>405000</v>
      </c>
      <c r="I168" s="588"/>
      <c r="J168" s="600" t="s">
        <v>832</v>
      </c>
    </row>
    <row r="169" spans="1:10" ht="19.5" customHeight="1">
      <c r="A169" s="581">
        <v>30</v>
      </c>
      <c r="B169" s="582" t="s">
        <v>2785</v>
      </c>
      <c r="C169" s="583">
        <v>1963</v>
      </c>
      <c r="D169" s="584" t="s">
        <v>176</v>
      </c>
      <c r="E169" s="585">
        <v>405000</v>
      </c>
      <c r="F169" s="586"/>
      <c r="G169" s="646"/>
      <c r="H169" s="579">
        <f t="shared" si="5"/>
        <v>405000</v>
      </c>
      <c r="I169" s="588"/>
      <c r="J169" s="600" t="s">
        <v>832</v>
      </c>
    </row>
    <row r="170" spans="1:10" ht="19.5" customHeight="1">
      <c r="A170" s="581">
        <v>31</v>
      </c>
      <c r="B170" s="685" t="s">
        <v>2786</v>
      </c>
      <c r="C170" s="599">
        <v>1955</v>
      </c>
      <c r="D170" s="673" t="s">
        <v>181</v>
      </c>
      <c r="E170" s="585">
        <v>405000</v>
      </c>
      <c r="F170" s="586"/>
      <c r="G170" s="646"/>
      <c r="H170" s="579">
        <f t="shared" si="5"/>
        <v>405000</v>
      </c>
      <c r="I170" s="588"/>
      <c r="J170" s="600" t="s">
        <v>832</v>
      </c>
    </row>
    <row r="171" spans="1:10" ht="19.5" customHeight="1">
      <c r="A171" s="581">
        <v>32</v>
      </c>
      <c r="B171" s="598" t="s">
        <v>2781</v>
      </c>
      <c r="C171" s="599">
        <v>1981</v>
      </c>
      <c r="D171" s="584" t="s">
        <v>2607</v>
      </c>
      <c r="E171" s="585">
        <v>405000</v>
      </c>
      <c r="F171" s="586"/>
      <c r="G171" s="646"/>
      <c r="H171" s="579">
        <f t="shared" si="5"/>
        <v>405000</v>
      </c>
      <c r="I171" s="588"/>
      <c r="J171" s="600" t="s">
        <v>832</v>
      </c>
    </row>
    <row r="172" spans="1:10" ht="19.5" customHeight="1">
      <c r="A172" s="581">
        <v>33</v>
      </c>
      <c r="B172" s="685" t="s">
        <v>1568</v>
      </c>
      <c r="C172" s="599">
        <v>1993</v>
      </c>
      <c r="D172" s="597" t="s">
        <v>2588</v>
      </c>
      <c r="E172" s="585">
        <v>405000</v>
      </c>
      <c r="F172" s="586"/>
      <c r="G172" s="646"/>
      <c r="H172" s="579">
        <f t="shared" si="5"/>
        <v>405000</v>
      </c>
      <c r="I172" s="588"/>
      <c r="J172" s="600" t="s">
        <v>832</v>
      </c>
    </row>
    <row r="173" spans="1:10" ht="19.5" customHeight="1">
      <c r="A173" s="581">
        <v>34</v>
      </c>
      <c r="B173" s="686" t="s">
        <v>1661</v>
      </c>
      <c r="C173" s="687">
        <v>1981</v>
      </c>
      <c r="D173" s="688" t="s">
        <v>1662</v>
      </c>
      <c r="E173" s="678">
        <v>405000</v>
      </c>
      <c r="F173" s="659"/>
      <c r="G173" s="660"/>
      <c r="H173" s="680">
        <f t="shared" si="5"/>
        <v>405000</v>
      </c>
      <c r="I173" s="681"/>
      <c r="J173" s="600" t="s">
        <v>832</v>
      </c>
    </row>
    <row r="174" spans="1:10" ht="19.5" customHeight="1">
      <c r="A174" s="581">
        <v>35</v>
      </c>
      <c r="B174" s="686" t="s">
        <v>1663</v>
      </c>
      <c r="C174" s="687">
        <v>1973</v>
      </c>
      <c r="D174" s="688" t="s">
        <v>1664</v>
      </c>
      <c r="E174" s="678">
        <v>405000</v>
      </c>
      <c r="F174" s="659"/>
      <c r="G174" s="660"/>
      <c r="H174" s="680">
        <f t="shared" si="5"/>
        <v>405000</v>
      </c>
      <c r="I174" s="681"/>
      <c r="J174" s="600" t="s">
        <v>832</v>
      </c>
    </row>
    <row r="175" spans="1:10" ht="19.5" customHeight="1">
      <c r="A175" s="581">
        <v>36</v>
      </c>
      <c r="B175" s="686" t="s">
        <v>1665</v>
      </c>
      <c r="C175" s="687">
        <v>1959</v>
      </c>
      <c r="D175" s="688" t="s">
        <v>1666</v>
      </c>
      <c r="E175" s="678">
        <v>405000</v>
      </c>
      <c r="F175" s="659"/>
      <c r="G175" s="660"/>
      <c r="H175" s="680">
        <f t="shared" si="5"/>
        <v>405000</v>
      </c>
      <c r="I175" s="681"/>
      <c r="J175" s="600" t="s">
        <v>832</v>
      </c>
    </row>
    <row r="176" spans="1:10" ht="19.5" customHeight="1">
      <c r="A176" s="581">
        <v>37</v>
      </c>
      <c r="B176" s="686" t="s">
        <v>1667</v>
      </c>
      <c r="C176" s="687">
        <v>1981</v>
      </c>
      <c r="D176" s="688" t="s">
        <v>1664</v>
      </c>
      <c r="E176" s="678">
        <v>405000</v>
      </c>
      <c r="F176" s="659"/>
      <c r="G176" s="660"/>
      <c r="H176" s="680">
        <f t="shared" si="5"/>
        <v>405000</v>
      </c>
      <c r="I176" s="681"/>
      <c r="J176" s="600" t="s">
        <v>832</v>
      </c>
    </row>
    <row r="177" spans="1:10" ht="19.5" customHeight="1">
      <c r="A177" s="581">
        <v>38</v>
      </c>
      <c r="B177" s="686" t="s">
        <v>1668</v>
      </c>
      <c r="C177" s="687">
        <v>1994</v>
      </c>
      <c r="D177" s="688" t="s">
        <v>1669</v>
      </c>
      <c r="E177" s="678">
        <v>405000</v>
      </c>
      <c r="F177" s="659"/>
      <c r="G177" s="660"/>
      <c r="H177" s="680">
        <f t="shared" si="5"/>
        <v>405000</v>
      </c>
      <c r="I177" s="681"/>
      <c r="J177" s="600" t="s">
        <v>832</v>
      </c>
    </row>
    <row r="178" spans="1:10" ht="19.5" customHeight="1">
      <c r="A178" s="581">
        <v>39</v>
      </c>
      <c r="B178" s="686" t="s">
        <v>1670</v>
      </c>
      <c r="C178" s="687">
        <v>1961</v>
      </c>
      <c r="D178" s="688" t="s">
        <v>1671</v>
      </c>
      <c r="E178" s="678">
        <v>405000</v>
      </c>
      <c r="F178" s="659"/>
      <c r="G178" s="660"/>
      <c r="H178" s="680">
        <f t="shared" si="5"/>
        <v>405000</v>
      </c>
      <c r="I178" s="681"/>
      <c r="J178" s="600" t="s">
        <v>832</v>
      </c>
    </row>
    <row r="179" spans="1:10" ht="19.5" customHeight="1">
      <c r="A179" s="581">
        <v>40</v>
      </c>
      <c r="B179" s="686" t="s">
        <v>1675</v>
      </c>
      <c r="C179" s="687">
        <v>1958</v>
      </c>
      <c r="D179" s="688" t="s">
        <v>1669</v>
      </c>
      <c r="E179" s="678">
        <v>405000</v>
      </c>
      <c r="F179" s="659"/>
      <c r="G179" s="660"/>
      <c r="H179" s="680">
        <f t="shared" si="5"/>
        <v>405000</v>
      </c>
      <c r="I179" s="681"/>
      <c r="J179" s="600" t="s">
        <v>832</v>
      </c>
    </row>
    <row r="180" spans="1:10" ht="19.5" customHeight="1">
      <c r="A180" s="581">
        <v>41</v>
      </c>
      <c r="B180" s="686" t="s">
        <v>1676</v>
      </c>
      <c r="C180" s="687">
        <v>1965</v>
      </c>
      <c r="D180" s="688" t="s">
        <v>1662</v>
      </c>
      <c r="E180" s="678">
        <v>405000</v>
      </c>
      <c r="F180" s="659"/>
      <c r="G180" s="660"/>
      <c r="H180" s="680">
        <f t="shared" si="5"/>
        <v>405000</v>
      </c>
      <c r="I180" s="681"/>
      <c r="J180" s="600" t="s">
        <v>832</v>
      </c>
    </row>
    <row r="181" spans="1:10" ht="19.5" customHeight="1">
      <c r="A181" s="581">
        <v>42</v>
      </c>
      <c r="B181" s="686" t="s">
        <v>1815</v>
      </c>
      <c r="C181" s="687">
        <v>1979</v>
      </c>
      <c r="D181" s="688" t="s">
        <v>1662</v>
      </c>
      <c r="E181" s="678">
        <v>405000</v>
      </c>
      <c r="F181" s="659"/>
      <c r="G181" s="660"/>
      <c r="H181" s="680">
        <f t="shared" si="5"/>
        <v>405000</v>
      </c>
      <c r="I181" s="681"/>
      <c r="J181" s="600" t="s">
        <v>832</v>
      </c>
    </row>
    <row r="182" spans="1:10" ht="19.5" customHeight="1">
      <c r="A182" s="581">
        <v>43</v>
      </c>
      <c r="B182" s="691" t="s">
        <v>1571</v>
      </c>
      <c r="C182" s="583">
        <v>2000</v>
      </c>
      <c r="D182" s="584" t="s">
        <v>2788</v>
      </c>
      <c r="E182" s="678">
        <v>405000</v>
      </c>
      <c r="F182" s="853"/>
      <c r="G182" s="854"/>
      <c r="H182" s="680">
        <f t="shared" si="5"/>
        <v>405000</v>
      </c>
      <c r="I182" s="681"/>
      <c r="J182" s="600" t="s">
        <v>832</v>
      </c>
    </row>
    <row r="183" spans="1:10" ht="19.5" customHeight="1">
      <c r="A183" s="581">
        <v>44</v>
      </c>
      <c r="B183" s="917" t="s">
        <v>2715</v>
      </c>
      <c r="C183" s="918">
        <v>1978</v>
      </c>
      <c r="D183" s="673" t="s">
        <v>2712</v>
      </c>
      <c r="E183" s="678">
        <v>405000</v>
      </c>
      <c r="F183" s="853"/>
      <c r="G183" s="678"/>
      <c r="H183" s="680">
        <f>SUM(E183:G183)</f>
        <v>405000</v>
      </c>
      <c r="I183" s="681"/>
      <c r="J183" s="600"/>
    </row>
    <row r="184" spans="1:10" ht="19.5" customHeight="1">
      <c r="A184" s="581">
        <v>45</v>
      </c>
      <c r="B184" s="917" t="s">
        <v>2718</v>
      </c>
      <c r="C184" s="918">
        <v>1963</v>
      </c>
      <c r="D184" s="673" t="s">
        <v>1664</v>
      </c>
      <c r="E184" s="678">
        <v>405000</v>
      </c>
      <c r="F184" s="853"/>
      <c r="G184" s="678"/>
      <c r="H184" s="680">
        <f>SUM(E184:G184)</f>
        <v>405000</v>
      </c>
      <c r="I184" s="681"/>
      <c r="J184" s="600"/>
    </row>
    <row r="185" spans="1:10" ht="19.5" customHeight="1">
      <c r="A185" s="581">
        <v>46</v>
      </c>
      <c r="B185" s="917" t="s">
        <v>2716</v>
      </c>
      <c r="C185" s="918">
        <v>1985</v>
      </c>
      <c r="D185" s="673" t="s">
        <v>2717</v>
      </c>
      <c r="E185" s="678">
        <v>405000</v>
      </c>
      <c r="F185" s="853"/>
      <c r="G185" s="678"/>
      <c r="H185" s="680">
        <f>SUM(E185:G185)</f>
        <v>405000</v>
      </c>
      <c r="I185" s="681"/>
      <c r="J185" s="600"/>
    </row>
    <row r="186" spans="1:10" ht="19.5" customHeight="1">
      <c r="A186" s="589"/>
      <c r="B186" s="850" t="s">
        <v>2479</v>
      </c>
      <c r="C186" s="851"/>
      <c r="D186" s="852"/>
      <c r="E186" s="667">
        <f>SUM(E140:E185)</f>
        <v>18630000</v>
      </c>
      <c r="F186" s="667"/>
      <c r="G186" s="667"/>
      <c r="H186" s="667">
        <f>G186+E186</f>
        <v>18630000</v>
      </c>
      <c r="I186" s="594"/>
      <c r="J186" s="885"/>
    </row>
    <row r="187" spans="1:10" ht="19.5" customHeight="1">
      <c r="A187" s="1354" t="s">
        <v>2175</v>
      </c>
      <c r="B187" s="1337"/>
      <c r="C187" s="1337"/>
      <c r="D187" s="1337"/>
      <c r="E187" s="1338"/>
      <c r="F187" s="595"/>
      <c r="G187" s="595"/>
      <c r="H187" s="689"/>
      <c r="I187" s="596"/>
      <c r="J187" s="886"/>
    </row>
    <row r="188" spans="1:10" ht="19.5" customHeight="1">
      <c r="A188" s="690">
        <v>1</v>
      </c>
      <c r="B188" s="691" t="s">
        <v>2787</v>
      </c>
      <c r="C188" s="583">
        <v>2005</v>
      </c>
      <c r="D188" s="584" t="s">
        <v>2788</v>
      </c>
      <c r="E188" s="692">
        <v>540000</v>
      </c>
      <c r="F188" s="646"/>
      <c r="G188" s="693"/>
      <c r="H188" s="579">
        <f aca="true" t="shared" si="6" ref="H188:H195">E188+G188</f>
        <v>540000</v>
      </c>
      <c r="I188" s="588"/>
      <c r="J188" s="600"/>
    </row>
    <row r="189" spans="1:10" ht="19.5" customHeight="1">
      <c r="A189" s="690">
        <v>2</v>
      </c>
      <c r="B189" s="691" t="s">
        <v>2789</v>
      </c>
      <c r="C189" s="583">
        <v>2005</v>
      </c>
      <c r="D189" s="584" t="s">
        <v>2788</v>
      </c>
      <c r="E189" s="692">
        <v>540000</v>
      </c>
      <c r="F189" s="646"/>
      <c r="G189" s="693"/>
      <c r="H189" s="579">
        <f t="shared" si="6"/>
        <v>540000</v>
      </c>
      <c r="I189" s="588"/>
      <c r="J189" s="600"/>
    </row>
    <row r="190" spans="1:10" ht="19.5" customHeight="1">
      <c r="A190" s="690">
        <v>3</v>
      </c>
      <c r="B190" s="691" t="s">
        <v>1574</v>
      </c>
      <c r="C190" s="583">
        <v>2011</v>
      </c>
      <c r="D190" s="584" t="s">
        <v>2619</v>
      </c>
      <c r="E190" s="692">
        <v>540000</v>
      </c>
      <c r="F190" s="646"/>
      <c r="G190" s="693"/>
      <c r="H190" s="579">
        <f t="shared" si="6"/>
        <v>540000</v>
      </c>
      <c r="I190" s="588"/>
      <c r="J190" s="600"/>
    </row>
    <row r="191" spans="1:10" ht="19.5" customHeight="1">
      <c r="A191" s="690">
        <v>4</v>
      </c>
      <c r="B191" s="691" t="s">
        <v>1575</v>
      </c>
      <c r="C191" s="583">
        <v>2011</v>
      </c>
      <c r="D191" s="584" t="s">
        <v>2619</v>
      </c>
      <c r="E191" s="692">
        <v>540000</v>
      </c>
      <c r="F191" s="646"/>
      <c r="G191" s="693"/>
      <c r="H191" s="579">
        <f t="shared" si="6"/>
        <v>540000</v>
      </c>
      <c r="I191" s="588"/>
      <c r="J191" s="600"/>
    </row>
    <row r="192" spans="1:10" ht="19.5" customHeight="1">
      <c r="A192" s="690">
        <v>5</v>
      </c>
      <c r="B192" s="691" t="s">
        <v>2791</v>
      </c>
      <c r="C192" s="583">
        <v>2007</v>
      </c>
      <c r="D192" s="673" t="s">
        <v>181</v>
      </c>
      <c r="E192" s="692">
        <v>540000</v>
      </c>
      <c r="F192" s="646"/>
      <c r="G192" s="693"/>
      <c r="H192" s="579">
        <f t="shared" si="6"/>
        <v>540000</v>
      </c>
      <c r="I192" s="588"/>
      <c r="J192" s="600"/>
    </row>
    <row r="193" spans="1:10" ht="19.5" customHeight="1">
      <c r="A193" s="690">
        <v>6</v>
      </c>
      <c r="B193" s="691" t="s">
        <v>1576</v>
      </c>
      <c r="C193" s="583">
        <v>2007</v>
      </c>
      <c r="D193" s="673" t="s">
        <v>181</v>
      </c>
      <c r="E193" s="692">
        <v>540000</v>
      </c>
      <c r="F193" s="646"/>
      <c r="G193" s="693"/>
      <c r="H193" s="579">
        <f t="shared" si="6"/>
        <v>540000</v>
      </c>
      <c r="I193" s="588"/>
      <c r="J193" s="600"/>
    </row>
    <row r="194" spans="1:12" ht="19.5" customHeight="1">
      <c r="A194" s="690">
        <v>7</v>
      </c>
      <c r="B194" s="691" t="s">
        <v>1677</v>
      </c>
      <c r="C194" s="583">
        <v>2011</v>
      </c>
      <c r="D194" s="673" t="s">
        <v>181</v>
      </c>
      <c r="E194" s="692">
        <v>540000</v>
      </c>
      <c r="F194" s="646"/>
      <c r="G194" s="693"/>
      <c r="H194" s="579">
        <f t="shared" si="6"/>
        <v>540000</v>
      </c>
      <c r="I194" s="588"/>
      <c r="J194" s="600"/>
      <c r="L194" s="566">
        <f>540*9</f>
        <v>4860</v>
      </c>
    </row>
    <row r="195" spans="1:10" ht="19.5" customHeight="1">
      <c r="A195" s="690">
        <v>8</v>
      </c>
      <c r="B195" s="691" t="s">
        <v>1099</v>
      </c>
      <c r="C195" s="583">
        <v>2011</v>
      </c>
      <c r="D195" s="584" t="s">
        <v>192</v>
      </c>
      <c r="E195" s="692">
        <v>540000</v>
      </c>
      <c r="F195" s="646"/>
      <c r="G195" s="693"/>
      <c r="H195" s="579">
        <f t="shared" si="6"/>
        <v>540000</v>
      </c>
      <c r="I195" s="588"/>
      <c r="J195" s="600"/>
    </row>
    <row r="196" spans="1:10" ht="19.5" customHeight="1">
      <c r="A196" s="690">
        <v>9</v>
      </c>
      <c r="B196" s="691" t="s">
        <v>2790</v>
      </c>
      <c r="C196" s="583">
        <v>2009</v>
      </c>
      <c r="D196" s="584" t="s">
        <v>192</v>
      </c>
      <c r="E196" s="692">
        <v>540000</v>
      </c>
      <c r="F196" s="646"/>
      <c r="G196" s="693"/>
      <c r="H196" s="579">
        <f>E196+G196</f>
        <v>540000</v>
      </c>
      <c r="I196" s="596"/>
      <c r="J196" s="886" t="s">
        <v>832</v>
      </c>
    </row>
    <row r="197" spans="1:10" ht="19.5" customHeight="1">
      <c r="A197" s="690">
        <v>10</v>
      </c>
      <c r="B197" s="691" t="s">
        <v>2792</v>
      </c>
      <c r="C197" s="583">
        <v>2007</v>
      </c>
      <c r="D197" s="584" t="s">
        <v>192</v>
      </c>
      <c r="E197" s="692">
        <v>540000</v>
      </c>
      <c r="F197" s="646"/>
      <c r="G197" s="693"/>
      <c r="H197" s="579">
        <f>E197+G197</f>
        <v>540000</v>
      </c>
      <c r="I197" s="588"/>
      <c r="J197" s="600" t="s">
        <v>832</v>
      </c>
    </row>
    <row r="198" spans="1:10" ht="19.5" customHeight="1">
      <c r="A198" s="690">
        <v>11</v>
      </c>
      <c r="B198" s="917" t="s">
        <v>2713</v>
      </c>
      <c r="C198" s="918">
        <v>2010</v>
      </c>
      <c r="D198" s="673" t="s">
        <v>2714</v>
      </c>
      <c r="E198" s="692">
        <v>540000</v>
      </c>
      <c r="F198" s="646"/>
      <c r="G198" s="693"/>
      <c r="H198" s="579">
        <f>G198+E198</f>
        <v>540000</v>
      </c>
      <c r="I198" s="588"/>
      <c r="J198" s="600"/>
    </row>
    <row r="199" spans="1:10" ht="19.5" customHeight="1">
      <c r="A199" s="623"/>
      <c r="B199" s="1348" t="s">
        <v>2479</v>
      </c>
      <c r="C199" s="1349"/>
      <c r="D199" s="1350"/>
      <c r="E199" s="606">
        <f>SUM(E188:E198)</f>
        <v>5940000</v>
      </c>
      <c r="F199" s="694"/>
      <c r="G199" s="695"/>
      <c r="H199" s="683">
        <f>G199+E199</f>
        <v>5940000</v>
      </c>
      <c r="I199" s="696"/>
      <c r="J199" s="894"/>
    </row>
    <row r="200" spans="1:10" ht="19.5" customHeight="1">
      <c r="A200" s="1354" t="s">
        <v>2174</v>
      </c>
      <c r="B200" s="1337"/>
      <c r="C200" s="1337"/>
      <c r="D200" s="1338"/>
      <c r="E200" s="683"/>
      <c r="F200" s="683"/>
      <c r="G200" s="683"/>
      <c r="H200" s="579"/>
      <c r="I200" s="684"/>
      <c r="J200" s="886"/>
    </row>
    <row r="201" spans="1:10" ht="19.5" customHeight="1">
      <c r="A201" s="697">
        <v>1</v>
      </c>
      <c r="B201" s="601" t="s">
        <v>2793</v>
      </c>
      <c r="C201" s="912">
        <v>1948</v>
      </c>
      <c r="D201" s="673" t="s">
        <v>181</v>
      </c>
      <c r="E201" s="585">
        <v>540000</v>
      </c>
      <c r="F201" s="586"/>
      <c r="G201" s="646"/>
      <c r="H201" s="579">
        <f>E201+G201</f>
        <v>540000</v>
      </c>
      <c r="I201" s="588"/>
      <c r="J201" s="600"/>
    </row>
    <row r="202" spans="1:10" ht="19.5" customHeight="1">
      <c r="A202" s="698">
        <v>2</v>
      </c>
      <c r="B202" s="601" t="s">
        <v>1577</v>
      </c>
      <c r="C202" s="912">
        <v>1943</v>
      </c>
      <c r="D202" s="673" t="s">
        <v>181</v>
      </c>
      <c r="E202" s="585">
        <v>540000</v>
      </c>
      <c r="F202" s="586"/>
      <c r="G202" s="646"/>
      <c r="H202" s="579">
        <f>E202+G202</f>
        <v>540000</v>
      </c>
      <c r="I202" s="588"/>
      <c r="J202" s="600"/>
    </row>
    <row r="203" spans="1:10" ht="19.5" customHeight="1">
      <c r="A203" s="697">
        <v>3</v>
      </c>
      <c r="B203" s="601" t="s">
        <v>2794</v>
      </c>
      <c r="C203" s="912">
        <v>1950</v>
      </c>
      <c r="D203" s="580" t="s">
        <v>2806</v>
      </c>
      <c r="E203" s="585">
        <v>540000</v>
      </c>
      <c r="F203" s="586"/>
      <c r="G203" s="646"/>
      <c r="H203" s="579">
        <f>E203+G203</f>
        <v>540000</v>
      </c>
      <c r="I203" s="588"/>
      <c r="J203" s="600"/>
    </row>
    <row r="204" spans="1:10" ht="19.5" customHeight="1">
      <c r="A204" s="698">
        <v>4</v>
      </c>
      <c r="B204" s="601" t="s">
        <v>2797</v>
      </c>
      <c r="C204" s="912">
        <v>1954</v>
      </c>
      <c r="D204" s="580" t="s">
        <v>193</v>
      </c>
      <c r="E204" s="585">
        <v>540000</v>
      </c>
      <c r="F204" s="586"/>
      <c r="G204" s="646"/>
      <c r="H204" s="579">
        <f>E204+G204</f>
        <v>540000</v>
      </c>
      <c r="I204" s="588"/>
      <c r="J204" s="600"/>
    </row>
    <row r="205" spans="1:10" ht="19.5" customHeight="1">
      <c r="A205" s="697">
        <v>5</v>
      </c>
      <c r="B205" s="598" t="s">
        <v>2681</v>
      </c>
      <c r="C205" s="913">
        <v>1930</v>
      </c>
      <c r="D205" s="584" t="s">
        <v>2619</v>
      </c>
      <c r="E205" s="585">
        <v>540000</v>
      </c>
      <c r="F205" s="586"/>
      <c r="G205" s="671"/>
      <c r="H205" s="579">
        <f>E205+G205</f>
        <v>540000</v>
      </c>
      <c r="I205" s="588"/>
      <c r="J205" s="600"/>
    </row>
    <row r="206" spans="1:10" ht="19.5" customHeight="1">
      <c r="A206" s="698">
        <v>6</v>
      </c>
      <c r="B206" s="691" t="s">
        <v>1578</v>
      </c>
      <c r="C206" s="914">
        <v>1946</v>
      </c>
      <c r="D206" s="699" t="s">
        <v>2688</v>
      </c>
      <c r="E206" s="585">
        <v>540000</v>
      </c>
      <c r="F206" s="585"/>
      <c r="G206" s="646"/>
      <c r="H206" s="579">
        <f>G206+E206</f>
        <v>540000</v>
      </c>
      <c r="I206" s="684"/>
      <c r="J206" s="886" t="s">
        <v>832</v>
      </c>
    </row>
    <row r="207" spans="1:10" ht="19.5" customHeight="1">
      <c r="A207" s="697">
        <v>7</v>
      </c>
      <c r="B207" s="691" t="s">
        <v>1271</v>
      </c>
      <c r="C207" s="914">
        <v>1929</v>
      </c>
      <c r="D207" s="699" t="s">
        <v>2619</v>
      </c>
      <c r="E207" s="585">
        <v>540000</v>
      </c>
      <c r="F207" s="585"/>
      <c r="G207" s="646"/>
      <c r="H207" s="579">
        <f>G207+E207</f>
        <v>540000</v>
      </c>
      <c r="I207" s="684"/>
      <c r="J207" s="886" t="s">
        <v>832</v>
      </c>
    </row>
    <row r="208" spans="1:10" ht="19.5" customHeight="1">
      <c r="A208" s="698">
        <v>8</v>
      </c>
      <c r="B208" s="601" t="s">
        <v>2798</v>
      </c>
      <c r="C208" s="912">
        <v>1952</v>
      </c>
      <c r="D208" s="580" t="s">
        <v>194</v>
      </c>
      <c r="E208" s="585">
        <v>540000</v>
      </c>
      <c r="F208" s="586"/>
      <c r="G208" s="646"/>
      <c r="H208" s="609">
        <f aca="true" t="shared" si="7" ref="H208:H216">E208+G208</f>
        <v>540000</v>
      </c>
      <c r="I208" s="684"/>
      <c r="J208" s="886" t="s">
        <v>832</v>
      </c>
    </row>
    <row r="209" spans="1:10" ht="19.5" customHeight="1">
      <c r="A209" s="697">
        <v>9</v>
      </c>
      <c r="B209" s="601" t="s">
        <v>2796</v>
      </c>
      <c r="C209" s="912">
        <v>1936</v>
      </c>
      <c r="D209" s="673" t="s">
        <v>181</v>
      </c>
      <c r="E209" s="585">
        <v>540000</v>
      </c>
      <c r="F209" s="586"/>
      <c r="G209" s="646"/>
      <c r="H209" s="609">
        <f t="shared" si="7"/>
        <v>540000</v>
      </c>
      <c r="I209" s="684"/>
      <c r="J209" s="886" t="s">
        <v>832</v>
      </c>
    </row>
    <row r="210" spans="1:10" ht="19.5" customHeight="1">
      <c r="A210" s="698">
        <v>10</v>
      </c>
      <c r="B210" s="601" t="s">
        <v>2133</v>
      </c>
      <c r="C210" s="912">
        <v>1954</v>
      </c>
      <c r="D210" s="673" t="s">
        <v>196</v>
      </c>
      <c r="E210" s="585">
        <v>540000</v>
      </c>
      <c r="F210" s="586"/>
      <c r="G210" s="646"/>
      <c r="H210" s="609">
        <f t="shared" si="7"/>
        <v>540000</v>
      </c>
      <c r="I210" s="684"/>
      <c r="J210" s="886" t="s">
        <v>832</v>
      </c>
    </row>
    <row r="211" spans="1:10" ht="19.5" customHeight="1">
      <c r="A211" s="697">
        <v>11</v>
      </c>
      <c r="B211" s="601" t="s">
        <v>713</v>
      </c>
      <c r="C211" s="912">
        <v>1947</v>
      </c>
      <c r="D211" s="673" t="s">
        <v>182</v>
      </c>
      <c r="E211" s="585">
        <v>540000</v>
      </c>
      <c r="F211" s="586"/>
      <c r="G211" s="646"/>
      <c r="H211" s="609">
        <f t="shared" si="7"/>
        <v>540000</v>
      </c>
      <c r="I211" s="684"/>
      <c r="J211" s="886" t="s">
        <v>832</v>
      </c>
    </row>
    <row r="212" spans="1:10" ht="19.5" customHeight="1">
      <c r="A212" s="698">
        <v>12</v>
      </c>
      <c r="B212" s="601" t="s">
        <v>2795</v>
      </c>
      <c r="C212" s="912">
        <v>1945</v>
      </c>
      <c r="D212" s="584" t="s">
        <v>186</v>
      </c>
      <c r="E212" s="585">
        <v>540000</v>
      </c>
      <c r="F212" s="586"/>
      <c r="G212" s="671"/>
      <c r="H212" s="609">
        <f t="shared" si="7"/>
        <v>540000</v>
      </c>
      <c r="I212" s="588"/>
      <c r="J212" s="886" t="s">
        <v>832</v>
      </c>
    </row>
    <row r="213" spans="1:10" ht="19.5" customHeight="1">
      <c r="A213" s="697">
        <v>13</v>
      </c>
      <c r="B213" s="675" t="s">
        <v>1678</v>
      </c>
      <c r="C213" s="915">
        <v>1952</v>
      </c>
      <c r="D213" s="677" t="s">
        <v>1662</v>
      </c>
      <c r="E213" s="585">
        <v>540000</v>
      </c>
      <c r="F213" s="659"/>
      <c r="G213" s="679"/>
      <c r="H213" s="680">
        <f t="shared" si="7"/>
        <v>540000</v>
      </c>
      <c r="I213" s="588"/>
      <c r="J213" s="886" t="s">
        <v>832</v>
      </c>
    </row>
    <row r="214" spans="1:10" ht="19.5" customHeight="1">
      <c r="A214" s="698">
        <v>14</v>
      </c>
      <c r="B214" s="675" t="s">
        <v>1679</v>
      </c>
      <c r="C214" s="915">
        <v>1941</v>
      </c>
      <c r="D214" s="677" t="s">
        <v>1664</v>
      </c>
      <c r="E214" s="585">
        <v>540000</v>
      </c>
      <c r="F214" s="659"/>
      <c r="G214" s="679"/>
      <c r="H214" s="680">
        <f t="shared" si="7"/>
        <v>540000</v>
      </c>
      <c r="I214" s="588"/>
      <c r="J214" s="886" t="s">
        <v>832</v>
      </c>
    </row>
    <row r="215" spans="1:10" ht="19.5" customHeight="1">
      <c r="A215" s="697">
        <v>15</v>
      </c>
      <c r="B215" s="675" t="s">
        <v>1680</v>
      </c>
      <c r="C215" s="915">
        <v>1939</v>
      </c>
      <c r="D215" s="677" t="s">
        <v>1662</v>
      </c>
      <c r="E215" s="585">
        <v>540000</v>
      </c>
      <c r="F215" s="659"/>
      <c r="G215" s="679"/>
      <c r="H215" s="680">
        <f t="shared" si="7"/>
        <v>540000</v>
      </c>
      <c r="I215" s="588"/>
      <c r="J215" s="886" t="s">
        <v>832</v>
      </c>
    </row>
    <row r="216" spans="1:10" ht="19.5" customHeight="1">
      <c r="A216" s="698">
        <v>16</v>
      </c>
      <c r="B216" s="675" t="s">
        <v>1681</v>
      </c>
      <c r="C216" s="915">
        <v>1928</v>
      </c>
      <c r="D216" s="677" t="s">
        <v>1662</v>
      </c>
      <c r="E216" s="585">
        <v>540000</v>
      </c>
      <c r="F216" s="659"/>
      <c r="G216" s="679"/>
      <c r="H216" s="680">
        <f t="shared" si="7"/>
        <v>540000</v>
      </c>
      <c r="I216" s="588"/>
      <c r="J216" s="600"/>
    </row>
    <row r="217" spans="1:10" ht="19.5" customHeight="1">
      <c r="A217" s="697">
        <v>17</v>
      </c>
      <c r="B217" s="675" t="s">
        <v>2710</v>
      </c>
      <c r="C217" s="931">
        <v>1946</v>
      </c>
      <c r="D217" s="677" t="s">
        <v>2711</v>
      </c>
      <c r="E217" s="585">
        <v>540000</v>
      </c>
      <c r="F217" s="853"/>
      <c r="G217" s="932"/>
      <c r="H217" s="680">
        <f>G217+E217</f>
        <v>540000</v>
      </c>
      <c r="I217" s="588"/>
      <c r="J217" s="600"/>
    </row>
    <row r="218" spans="1:10" ht="19.5" customHeight="1">
      <c r="A218" s="698">
        <v>18</v>
      </c>
      <c r="B218" s="675" t="s">
        <v>2743</v>
      </c>
      <c r="C218" s="931">
        <v>1934</v>
      </c>
      <c r="D218" s="677" t="s">
        <v>2712</v>
      </c>
      <c r="E218" s="585">
        <v>540000</v>
      </c>
      <c r="F218" s="853"/>
      <c r="G218" s="932"/>
      <c r="H218" s="680">
        <f>G218+E218</f>
        <v>540000</v>
      </c>
      <c r="I218" s="588"/>
      <c r="J218" s="600"/>
    </row>
    <row r="219" spans="1:10" ht="19.5" customHeight="1">
      <c r="A219" s="623"/>
      <c r="B219" s="1348" t="s">
        <v>2479</v>
      </c>
      <c r="C219" s="1349"/>
      <c r="D219" s="1350"/>
      <c r="E219" s="667">
        <f>SUM(E201:E218)</f>
        <v>9720000</v>
      </c>
      <c r="F219" s="667"/>
      <c r="G219" s="667"/>
      <c r="H219" s="667">
        <f>G219+E219</f>
        <v>9720000</v>
      </c>
      <c r="I219" s="696"/>
      <c r="J219" s="894"/>
    </row>
    <row r="220" spans="1:10" ht="19.5" customHeight="1">
      <c r="A220" s="1358" t="s">
        <v>2173</v>
      </c>
      <c r="B220" s="1359"/>
      <c r="C220" s="1359"/>
      <c r="D220" s="1360"/>
      <c r="E220" s="683"/>
      <c r="F220" s="595"/>
      <c r="G220" s="595"/>
      <c r="H220" s="579"/>
      <c r="I220" s="596"/>
      <c r="J220" s="886"/>
    </row>
    <row r="221" spans="1:10" ht="19.5" customHeight="1">
      <c r="A221" s="581">
        <v>1</v>
      </c>
      <c r="B221" s="582" t="s">
        <v>0</v>
      </c>
      <c r="C221" s="649">
        <v>1992</v>
      </c>
      <c r="D221" s="584" t="s">
        <v>1</v>
      </c>
      <c r="E221" s="585">
        <v>540000</v>
      </c>
      <c r="F221" s="586"/>
      <c r="G221" s="646"/>
      <c r="H221" s="579">
        <f>E221+G221</f>
        <v>540000</v>
      </c>
      <c r="I221" s="588"/>
      <c r="J221" s="600"/>
    </row>
    <row r="222" spans="1:10" ht="19.5" customHeight="1">
      <c r="A222" s="581">
        <v>2</v>
      </c>
      <c r="B222" s="582" t="s">
        <v>3</v>
      </c>
      <c r="C222" s="649">
        <v>1992</v>
      </c>
      <c r="D222" s="584" t="s">
        <v>190</v>
      </c>
      <c r="E222" s="585">
        <v>540000</v>
      </c>
      <c r="F222" s="586"/>
      <c r="G222" s="646"/>
      <c r="H222" s="579">
        <f aca="true" t="shared" si="8" ref="H222:H244">E222+G222</f>
        <v>540000</v>
      </c>
      <c r="I222" s="588"/>
      <c r="J222" s="600"/>
    </row>
    <row r="223" spans="1:10" ht="19.5" customHeight="1">
      <c r="A223" s="581">
        <v>3</v>
      </c>
      <c r="B223" s="598" t="s">
        <v>11</v>
      </c>
      <c r="C223" s="650">
        <v>1970</v>
      </c>
      <c r="D223" s="584" t="s">
        <v>190</v>
      </c>
      <c r="E223" s="585">
        <v>540000</v>
      </c>
      <c r="F223" s="586"/>
      <c r="G223" s="646"/>
      <c r="H223" s="579">
        <f t="shared" si="8"/>
        <v>540000</v>
      </c>
      <c r="I223" s="588"/>
      <c r="J223" s="600"/>
    </row>
    <row r="224" spans="1:10" ht="19.5" customHeight="1">
      <c r="A224" s="581">
        <v>4</v>
      </c>
      <c r="B224" s="582" t="s">
        <v>340</v>
      </c>
      <c r="C224" s="649">
        <v>1969</v>
      </c>
      <c r="D224" s="584" t="s">
        <v>2632</v>
      </c>
      <c r="E224" s="585">
        <v>540000</v>
      </c>
      <c r="F224" s="586"/>
      <c r="G224" s="646"/>
      <c r="H224" s="579">
        <f t="shared" si="8"/>
        <v>540000</v>
      </c>
      <c r="I224" s="588"/>
      <c r="J224" s="600"/>
    </row>
    <row r="225" spans="1:10" ht="19.5" customHeight="1">
      <c r="A225" s="581">
        <v>5</v>
      </c>
      <c r="B225" s="582" t="s">
        <v>342</v>
      </c>
      <c r="C225" s="649">
        <v>1961</v>
      </c>
      <c r="D225" s="608" t="s">
        <v>2632</v>
      </c>
      <c r="E225" s="585">
        <v>540000</v>
      </c>
      <c r="F225" s="586"/>
      <c r="G225" s="646"/>
      <c r="H225" s="579">
        <f t="shared" si="8"/>
        <v>540000</v>
      </c>
      <c r="I225" s="588"/>
      <c r="J225" s="600"/>
    </row>
    <row r="226" spans="1:10" ht="19.5" customHeight="1">
      <c r="A226" s="581">
        <v>6</v>
      </c>
      <c r="B226" s="582" t="s">
        <v>2800</v>
      </c>
      <c r="C226" s="649">
        <v>1970</v>
      </c>
      <c r="D226" s="584" t="s">
        <v>2619</v>
      </c>
      <c r="E226" s="585">
        <v>540000</v>
      </c>
      <c r="F226" s="586"/>
      <c r="G226" s="646"/>
      <c r="H226" s="579">
        <f t="shared" si="8"/>
        <v>540000</v>
      </c>
      <c r="I226" s="588"/>
      <c r="J226" s="600"/>
    </row>
    <row r="227" spans="1:10" ht="19.5" customHeight="1">
      <c r="A227" s="581">
        <v>7</v>
      </c>
      <c r="B227" s="582" t="s">
        <v>341</v>
      </c>
      <c r="C227" s="649">
        <v>1988</v>
      </c>
      <c r="D227" s="608" t="s">
        <v>181</v>
      </c>
      <c r="E227" s="585">
        <v>540000</v>
      </c>
      <c r="F227" s="586"/>
      <c r="G227" s="646"/>
      <c r="H227" s="579">
        <f t="shared" si="8"/>
        <v>540000</v>
      </c>
      <c r="I227" s="588"/>
      <c r="J227" s="600"/>
    </row>
    <row r="228" spans="1:10" ht="19.5" customHeight="1">
      <c r="A228" s="581">
        <v>8</v>
      </c>
      <c r="B228" s="582" t="s">
        <v>4</v>
      </c>
      <c r="C228" s="649">
        <v>1986</v>
      </c>
      <c r="D228" s="608" t="s">
        <v>181</v>
      </c>
      <c r="E228" s="585">
        <v>540000</v>
      </c>
      <c r="F228" s="586"/>
      <c r="G228" s="646"/>
      <c r="H228" s="579">
        <f t="shared" si="8"/>
        <v>540000</v>
      </c>
      <c r="I228" s="588"/>
      <c r="J228" s="600"/>
    </row>
    <row r="229" spans="1:10" ht="19.5" customHeight="1">
      <c r="A229" s="581">
        <v>9</v>
      </c>
      <c r="B229" s="598" t="s">
        <v>343</v>
      </c>
      <c r="C229" s="650">
        <v>1969</v>
      </c>
      <c r="D229" s="608" t="s">
        <v>181</v>
      </c>
      <c r="E229" s="585">
        <v>540000</v>
      </c>
      <c r="F229" s="586"/>
      <c r="G229" s="646"/>
      <c r="H229" s="579">
        <f t="shared" si="8"/>
        <v>540000</v>
      </c>
      <c r="I229" s="588"/>
      <c r="J229" s="600"/>
    </row>
    <row r="230" spans="1:10" ht="19.5" customHeight="1">
      <c r="A230" s="581">
        <v>10</v>
      </c>
      <c r="B230" s="598" t="s">
        <v>12</v>
      </c>
      <c r="C230" s="650">
        <v>1964</v>
      </c>
      <c r="D230" s="608" t="s">
        <v>181</v>
      </c>
      <c r="E230" s="585">
        <v>540000</v>
      </c>
      <c r="F230" s="586"/>
      <c r="G230" s="646"/>
      <c r="H230" s="579">
        <f t="shared" si="8"/>
        <v>540000</v>
      </c>
      <c r="I230" s="588"/>
      <c r="J230" s="600"/>
    </row>
    <row r="231" spans="1:10" ht="19.5" customHeight="1">
      <c r="A231" s="581">
        <v>11</v>
      </c>
      <c r="B231" s="598" t="s">
        <v>16</v>
      </c>
      <c r="C231" s="650">
        <v>1956</v>
      </c>
      <c r="D231" s="608" t="s">
        <v>181</v>
      </c>
      <c r="E231" s="585">
        <v>540000</v>
      </c>
      <c r="F231" s="586"/>
      <c r="G231" s="646"/>
      <c r="H231" s="579">
        <f t="shared" si="8"/>
        <v>540000</v>
      </c>
      <c r="I231" s="588"/>
      <c r="J231" s="600"/>
    </row>
    <row r="232" spans="1:10" ht="19.5" customHeight="1">
      <c r="A232" s="581">
        <v>12</v>
      </c>
      <c r="B232" s="700" t="s">
        <v>17</v>
      </c>
      <c r="C232" s="651">
        <v>1969</v>
      </c>
      <c r="D232" s="608" t="s">
        <v>181</v>
      </c>
      <c r="E232" s="585">
        <v>540000</v>
      </c>
      <c r="F232" s="586"/>
      <c r="G232" s="646"/>
      <c r="H232" s="579">
        <f t="shared" si="8"/>
        <v>540000</v>
      </c>
      <c r="I232" s="588"/>
      <c r="J232" s="600"/>
    </row>
    <row r="233" spans="1:10" ht="19.5" customHeight="1">
      <c r="A233" s="581">
        <v>13</v>
      </c>
      <c r="B233" s="601" t="s">
        <v>20</v>
      </c>
      <c r="C233" s="651">
        <v>1971</v>
      </c>
      <c r="D233" s="608" t="s">
        <v>181</v>
      </c>
      <c r="E233" s="585">
        <v>540000</v>
      </c>
      <c r="F233" s="588"/>
      <c r="G233" s="588"/>
      <c r="H233" s="579">
        <f t="shared" si="8"/>
        <v>540000</v>
      </c>
      <c r="I233" s="588"/>
      <c r="J233" s="600"/>
    </row>
    <row r="234" spans="1:10" ht="19.5" customHeight="1">
      <c r="A234" s="581">
        <v>14</v>
      </c>
      <c r="B234" s="601" t="s">
        <v>21</v>
      </c>
      <c r="C234" s="651">
        <v>1998</v>
      </c>
      <c r="D234" s="608" t="s">
        <v>181</v>
      </c>
      <c r="E234" s="585">
        <v>540000</v>
      </c>
      <c r="F234" s="586"/>
      <c r="G234" s="646"/>
      <c r="H234" s="579">
        <f t="shared" si="8"/>
        <v>540000</v>
      </c>
      <c r="I234" s="588"/>
      <c r="J234" s="600"/>
    </row>
    <row r="235" spans="1:10" ht="19.5" customHeight="1">
      <c r="A235" s="581">
        <v>15</v>
      </c>
      <c r="B235" s="598" t="s">
        <v>2801</v>
      </c>
      <c r="C235" s="650">
        <v>1964</v>
      </c>
      <c r="D235" s="584" t="s">
        <v>2802</v>
      </c>
      <c r="E235" s="585">
        <v>540000</v>
      </c>
      <c r="F235" s="586"/>
      <c r="G235" s="646"/>
      <c r="H235" s="579">
        <f t="shared" si="8"/>
        <v>540000</v>
      </c>
      <c r="I235" s="588"/>
      <c r="J235" s="600"/>
    </row>
    <row r="236" spans="1:10" ht="19.5" customHeight="1">
      <c r="A236" s="581">
        <v>16</v>
      </c>
      <c r="B236" s="582" t="s">
        <v>2803</v>
      </c>
      <c r="C236" s="649">
        <v>1964</v>
      </c>
      <c r="D236" s="584" t="s">
        <v>2802</v>
      </c>
      <c r="E236" s="585">
        <v>540000</v>
      </c>
      <c r="F236" s="586"/>
      <c r="G236" s="646"/>
      <c r="H236" s="579">
        <f t="shared" si="8"/>
        <v>540000</v>
      </c>
      <c r="I236" s="588"/>
      <c r="J236" s="600"/>
    </row>
    <row r="237" spans="1:10" ht="19.5" customHeight="1">
      <c r="A237" s="581">
        <v>17</v>
      </c>
      <c r="B237" s="700" t="s">
        <v>18</v>
      </c>
      <c r="C237" s="651">
        <v>1971</v>
      </c>
      <c r="D237" s="701" t="s">
        <v>2686</v>
      </c>
      <c r="E237" s="585">
        <v>540000</v>
      </c>
      <c r="F237" s="586"/>
      <c r="G237" s="646"/>
      <c r="H237" s="579">
        <f t="shared" si="8"/>
        <v>540000</v>
      </c>
      <c r="I237" s="588"/>
      <c r="J237" s="600"/>
    </row>
    <row r="238" spans="1:10" ht="19.5" customHeight="1">
      <c r="A238" s="581">
        <v>18</v>
      </c>
      <c r="B238" s="582" t="s">
        <v>2805</v>
      </c>
      <c r="C238" s="649">
        <v>1957</v>
      </c>
      <c r="D238" s="584" t="s">
        <v>2806</v>
      </c>
      <c r="E238" s="585">
        <v>540000</v>
      </c>
      <c r="F238" s="586"/>
      <c r="G238" s="646"/>
      <c r="H238" s="579">
        <f t="shared" si="8"/>
        <v>540000</v>
      </c>
      <c r="I238" s="588"/>
      <c r="J238" s="600"/>
    </row>
    <row r="239" spans="1:10" ht="19.5" customHeight="1">
      <c r="A239" s="581">
        <v>19</v>
      </c>
      <c r="B239" s="598" t="s">
        <v>13</v>
      </c>
      <c r="C239" s="650">
        <v>1995</v>
      </c>
      <c r="D239" s="597" t="s">
        <v>2806</v>
      </c>
      <c r="E239" s="585">
        <v>540000</v>
      </c>
      <c r="F239" s="586"/>
      <c r="G239" s="646"/>
      <c r="H239" s="579">
        <f t="shared" si="8"/>
        <v>540000</v>
      </c>
      <c r="I239" s="588"/>
      <c r="J239" s="600" t="s">
        <v>1117</v>
      </c>
    </row>
    <row r="240" spans="1:10" ht="19.5" customHeight="1">
      <c r="A240" s="581">
        <v>20</v>
      </c>
      <c r="B240" s="598" t="s">
        <v>10</v>
      </c>
      <c r="C240" s="650">
        <v>1972</v>
      </c>
      <c r="D240" s="584" t="s">
        <v>6</v>
      </c>
      <c r="E240" s="585">
        <v>540000</v>
      </c>
      <c r="F240" s="586"/>
      <c r="G240" s="646"/>
      <c r="H240" s="579">
        <f t="shared" si="8"/>
        <v>540000</v>
      </c>
      <c r="I240" s="588"/>
      <c r="J240" s="600"/>
    </row>
    <row r="241" spans="1:10" ht="19.5" customHeight="1">
      <c r="A241" s="581">
        <v>21</v>
      </c>
      <c r="B241" s="582" t="s">
        <v>2</v>
      </c>
      <c r="C241" s="649">
        <v>1986</v>
      </c>
      <c r="D241" s="608" t="s">
        <v>182</v>
      </c>
      <c r="E241" s="585">
        <v>540000</v>
      </c>
      <c r="F241" s="586"/>
      <c r="G241" s="646"/>
      <c r="H241" s="579">
        <f t="shared" si="8"/>
        <v>540000</v>
      </c>
      <c r="I241" s="588"/>
      <c r="J241" s="600"/>
    </row>
    <row r="242" spans="1:10" ht="19.5" customHeight="1">
      <c r="A242" s="581">
        <v>22</v>
      </c>
      <c r="B242" s="582" t="s">
        <v>2799</v>
      </c>
      <c r="C242" s="649">
        <v>1956</v>
      </c>
      <c r="D242" s="584" t="s">
        <v>2607</v>
      </c>
      <c r="E242" s="585">
        <v>540000</v>
      </c>
      <c r="F242" s="586"/>
      <c r="G242" s="646"/>
      <c r="H242" s="579">
        <f t="shared" si="8"/>
        <v>540000</v>
      </c>
      <c r="I242" s="588"/>
      <c r="J242" s="600"/>
    </row>
    <row r="243" spans="1:10" ht="19.5" customHeight="1">
      <c r="A243" s="581">
        <v>23</v>
      </c>
      <c r="B243" s="598" t="s">
        <v>344</v>
      </c>
      <c r="C243" s="650">
        <v>1990</v>
      </c>
      <c r="D243" s="597" t="s">
        <v>2673</v>
      </c>
      <c r="E243" s="585">
        <v>540000</v>
      </c>
      <c r="F243" s="586"/>
      <c r="G243" s="646"/>
      <c r="H243" s="579">
        <f t="shared" si="8"/>
        <v>540000</v>
      </c>
      <c r="I243" s="588"/>
      <c r="J243" s="600"/>
    </row>
    <row r="244" spans="1:10" ht="19.5" customHeight="1">
      <c r="A244" s="581">
        <v>24</v>
      </c>
      <c r="B244" s="598" t="s">
        <v>2745</v>
      </c>
      <c r="C244" s="651">
        <v>2000</v>
      </c>
      <c r="D244" s="584" t="s">
        <v>190</v>
      </c>
      <c r="E244" s="585">
        <v>540000</v>
      </c>
      <c r="F244" s="586"/>
      <c r="G244" s="646"/>
      <c r="H244" s="579">
        <f t="shared" si="8"/>
        <v>540000</v>
      </c>
      <c r="I244" s="588"/>
      <c r="J244" s="600"/>
    </row>
    <row r="245" spans="1:10" ht="19.5" customHeight="1">
      <c r="A245" s="581">
        <v>25</v>
      </c>
      <c r="B245" s="582" t="s">
        <v>22</v>
      </c>
      <c r="C245" s="649">
        <v>1956</v>
      </c>
      <c r="D245" s="584" t="s">
        <v>23</v>
      </c>
      <c r="E245" s="585">
        <v>540000</v>
      </c>
      <c r="F245" s="586"/>
      <c r="G245" s="646"/>
      <c r="H245" s="579">
        <f aca="true" t="shared" si="9" ref="H245:H258">E245+G245</f>
        <v>540000</v>
      </c>
      <c r="I245" s="588"/>
      <c r="J245" s="600" t="s">
        <v>832</v>
      </c>
    </row>
    <row r="246" spans="1:10" ht="19.5" customHeight="1">
      <c r="A246" s="581">
        <v>26</v>
      </c>
      <c r="B246" s="598" t="s">
        <v>29</v>
      </c>
      <c r="C246" s="650">
        <v>1956</v>
      </c>
      <c r="D246" s="584" t="s">
        <v>190</v>
      </c>
      <c r="E246" s="585">
        <v>540000</v>
      </c>
      <c r="F246" s="586"/>
      <c r="G246" s="646"/>
      <c r="H246" s="579">
        <f t="shared" si="9"/>
        <v>540000</v>
      </c>
      <c r="I246" s="588"/>
      <c r="J246" s="600" t="s">
        <v>832</v>
      </c>
    </row>
    <row r="247" spans="1:10" ht="19.5" customHeight="1">
      <c r="A247" s="581">
        <v>27</v>
      </c>
      <c r="B247" s="598" t="s">
        <v>30</v>
      </c>
      <c r="C247" s="650">
        <v>1970</v>
      </c>
      <c r="D247" s="608" t="s">
        <v>181</v>
      </c>
      <c r="E247" s="585">
        <v>540000</v>
      </c>
      <c r="F247" s="586"/>
      <c r="G247" s="646"/>
      <c r="H247" s="579">
        <f t="shared" si="9"/>
        <v>540000</v>
      </c>
      <c r="I247" s="588"/>
      <c r="J247" s="600" t="s">
        <v>832</v>
      </c>
    </row>
    <row r="248" spans="1:10" ht="19.5" customHeight="1">
      <c r="A248" s="581">
        <v>28</v>
      </c>
      <c r="B248" s="702" t="s">
        <v>24</v>
      </c>
      <c r="C248" s="703">
        <v>1954</v>
      </c>
      <c r="D248" s="608" t="s">
        <v>181</v>
      </c>
      <c r="E248" s="585">
        <v>540000</v>
      </c>
      <c r="F248" s="586"/>
      <c r="G248" s="646"/>
      <c r="H248" s="579">
        <f t="shared" si="9"/>
        <v>540000</v>
      </c>
      <c r="I248" s="588"/>
      <c r="J248" s="600" t="s">
        <v>832</v>
      </c>
    </row>
    <row r="249" spans="1:10" ht="19.5" customHeight="1">
      <c r="A249" s="581">
        <v>29</v>
      </c>
      <c r="B249" s="598" t="s">
        <v>1682</v>
      </c>
      <c r="C249" s="650">
        <v>1954</v>
      </c>
      <c r="D249" s="584" t="s">
        <v>2619</v>
      </c>
      <c r="E249" s="585">
        <v>540000</v>
      </c>
      <c r="F249" s="586"/>
      <c r="G249" s="646"/>
      <c r="H249" s="579">
        <f t="shared" si="9"/>
        <v>540000</v>
      </c>
      <c r="I249" s="588"/>
      <c r="J249" s="600" t="s">
        <v>832</v>
      </c>
    </row>
    <row r="250" spans="1:10" ht="19.5" customHeight="1">
      <c r="A250" s="581">
        <v>30</v>
      </c>
      <c r="B250" s="704" t="s">
        <v>25</v>
      </c>
      <c r="C250" s="705">
        <v>1967</v>
      </c>
      <c r="D250" s="706" t="s">
        <v>26</v>
      </c>
      <c r="E250" s="585">
        <v>540000</v>
      </c>
      <c r="F250" s="586"/>
      <c r="G250" s="646"/>
      <c r="H250" s="579">
        <f t="shared" si="9"/>
        <v>540000</v>
      </c>
      <c r="I250" s="588"/>
      <c r="J250" s="600" t="s">
        <v>832</v>
      </c>
    </row>
    <row r="251" spans="1:10" ht="19.5" customHeight="1">
      <c r="A251" s="581">
        <v>31</v>
      </c>
      <c r="B251" s="582" t="s">
        <v>31</v>
      </c>
      <c r="C251" s="649">
        <v>1977</v>
      </c>
      <c r="D251" s="584" t="s">
        <v>26</v>
      </c>
      <c r="E251" s="585">
        <v>540000</v>
      </c>
      <c r="F251" s="586"/>
      <c r="G251" s="646"/>
      <c r="H251" s="579">
        <f t="shared" si="9"/>
        <v>540000</v>
      </c>
      <c r="I251" s="588"/>
      <c r="J251" s="600" t="s">
        <v>832</v>
      </c>
    </row>
    <row r="252" spans="1:10" ht="19.5" customHeight="1">
      <c r="A252" s="581">
        <v>32</v>
      </c>
      <c r="B252" s="700" t="s">
        <v>27</v>
      </c>
      <c r="C252" s="651">
        <v>1973</v>
      </c>
      <c r="D252" s="701" t="s">
        <v>28</v>
      </c>
      <c r="E252" s="585">
        <v>540000</v>
      </c>
      <c r="F252" s="586"/>
      <c r="G252" s="646"/>
      <c r="H252" s="579">
        <f t="shared" si="9"/>
        <v>540000</v>
      </c>
      <c r="I252" s="588"/>
      <c r="J252" s="600" t="s">
        <v>832</v>
      </c>
    </row>
    <row r="253" spans="1:10" ht="19.5" customHeight="1">
      <c r="A253" s="581">
        <v>33</v>
      </c>
      <c r="B253" s="582" t="s">
        <v>5</v>
      </c>
      <c r="C253" s="649">
        <v>1992</v>
      </c>
      <c r="D253" s="584" t="s">
        <v>2630</v>
      </c>
      <c r="E253" s="585">
        <v>540000</v>
      </c>
      <c r="F253" s="586"/>
      <c r="G253" s="646"/>
      <c r="H253" s="579">
        <f t="shared" si="9"/>
        <v>540000</v>
      </c>
      <c r="I253" s="588"/>
      <c r="J253" s="600" t="s">
        <v>832</v>
      </c>
    </row>
    <row r="254" spans="1:10" ht="19.5" customHeight="1">
      <c r="A254" s="581">
        <v>34</v>
      </c>
      <c r="B254" s="700" t="s">
        <v>19</v>
      </c>
      <c r="C254" s="651">
        <v>1981</v>
      </c>
      <c r="D254" s="701" t="s">
        <v>195</v>
      </c>
      <c r="E254" s="585">
        <v>540000</v>
      </c>
      <c r="F254" s="586"/>
      <c r="G254" s="646"/>
      <c r="H254" s="579">
        <f t="shared" si="9"/>
        <v>540000</v>
      </c>
      <c r="I254" s="588"/>
      <c r="J254" s="600" t="s">
        <v>832</v>
      </c>
    </row>
    <row r="255" spans="1:10" ht="19.5" customHeight="1">
      <c r="A255" s="581">
        <v>35</v>
      </c>
      <c r="B255" s="598" t="s">
        <v>14</v>
      </c>
      <c r="C255" s="650">
        <v>1986</v>
      </c>
      <c r="D255" s="597" t="s">
        <v>196</v>
      </c>
      <c r="E255" s="585">
        <v>540000</v>
      </c>
      <c r="F255" s="586"/>
      <c r="G255" s="646"/>
      <c r="H255" s="579">
        <f t="shared" si="9"/>
        <v>540000</v>
      </c>
      <c r="I255" s="588"/>
      <c r="J255" s="600" t="s">
        <v>832</v>
      </c>
    </row>
    <row r="256" spans="1:10" ht="19.5" customHeight="1">
      <c r="A256" s="581">
        <v>36</v>
      </c>
      <c r="B256" s="598" t="s">
        <v>15</v>
      </c>
      <c r="C256" s="650">
        <v>1988</v>
      </c>
      <c r="D256" s="597" t="s">
        <v>196</v>
      </c>
      <c r="E256" s="585">
        <v>540000</v>
      </c>
      <c r="F256" s="586"/>
      <c r="G256" s="646"/>
      <c r="H256" s="579">
        <f t="shared" si="9"/>
        <v>540000</v>
      </c>
      <c r="I256" s="588"/>
      <c r="J256" s="600" t="s">
        <v>832</v>
      </c>
    </row>
    <row r="257" spans="1:10" ht="19.5" customHeight="1">
      <c r="A257" s="581">
        <v>37</v>
      </c>
      <c r="B257" s="582" t="s">
        <v>2804</v>
      </c>
      <c r="C257" s="649">
        <v>1972</v>
      </c>
      <c r="D257" s="584" t="s">
        <v>178</v>
      </c>
      <c r="E257" s="585">
        <v>540000</v>
      </c>
      <c r="F257" s="586"/>
      <c r="G257" s="646"/>
      <c r="H257" s="579">
        <f t="shared" si="9"/>
        <v>540000</v>
      </c>
      <c r="I257" s="588"/>
      <c r="J257" s="600" t="s">
        <v>832</v>
      </c>
    </row>
    <row r="258" spans="1:10" ht="19.5" customHeight="1">
      <c r="A258" s="581">
        <v>38</v>
      </c>
      <c r="B258" s="707" t="s">
        <v>2134</v>
      </c>
      <c r="C258" s="708">
        <v>1975</v>
      </c>
      <c r="D258" s="673" t="s">
        <v>2788</v>
      </c>
      <c r="E258" s="585">
        <v>540000</v>
      </c>
      <c r="F258" s="586"/>
      <c r="G258" s="646"/>
      <c r="H258" s="579">
        <f t="shared" si="9"/>
        <v>540000</v>
      </c>
      <c r="I258" s="588"/>
      <c r="J258" s="600" t="s">
        <v>832</v>
      </c>
    </row>
    <row r="259" spans="1:10" ht="19.5" customHeight="1">
      <c r="A259" s="581">
        <v>39</v>
      </c>
      <c r="B259" s="707" t="s">
        <v>2708</v>
      </c>
      <c r="C259" s="708">
        <v>1980</v>
      </c>
      <c r="D259" s="673" t="s">
        <v>2709</v>
      </c>
      <c r="E259" s="585">
        <v>540000</v>
      </c>
      <c r="F259" s="586"/>
      <c r="G259" s="646"/>
      <c r="H259" s="579">
        <f>G259+E259</f>
        <v>540000</v>
      </c>
      <c r="I259" s="588"/>
      <c r="J259" s="600"/>
    </row>
    <row r="260" spans="1:10" ht="19.5" customHeight="1">
      <c r="A260" s="709"/>
      <c r="B260" s="1348" t="s">
        <v>2479</v>
      </c>
      <c r="C260" s="1349"/>
      <c r="D260" s="1350"/>
      <c r="E260" s="606">
        <f>SUM(E221:E259)</f>
        <v>21060000</v>
      </c>
      <c r="F260" s="593"/>
      <c r="G260" s="593"/>
      <c r="H260" s="606">
        <f>G260+E260</f>
        <v>21060000</v>
      </c>
      <c r="I260" s="696"/>
      <c r="J260" s="894"/>
    </row>
    <row r="261" spans="1:10" ht="19.5" customHeight="1">
      <c r="A261" s="1347" t="s">
        <v>2172</v>
      </c>
      <c r="B261" s="1347"/>
      <c r="C261" s="1347"/>
      <c r="D261" s="1347"/>
      <c r="E261" s="683"/>
      <c r="F261" s="595"/>
      <c r="G261" s="595"/>
      <c r="H261" s="579"/>
      <c r="I261" s="596"/>
      <c r="J261" s="886"/>
    </row>
    <row r="262" spans="1:10" ht="19.5" customHeight="1">
      <c r="A262" s="581">
        <v>1</v>
      </c>
      <c r="B262" s="684" t="s">
        <v>1683</v>
      </c>
      <c r="C262" s="651">
        <v>2001</v>
      </c>
      <c r="D262" s="580" t="s">
        <v>2765</v>
      </c>
      <c r="E262" s="585">
        <v>675000</v>
      </c>
      <c r="F262" s="586"/>
      <c r="G262" s="646"/>
      <c r="H262" s="579">
        <f aca="true" t="shared" si="10" ref="H262:H267">E262+G262</f>
        <v>675000</v>
      </c>
      <c r="I262" s="588"/>
      <c r="J262" s="600"/>
    </row>
    <row r="263" spans="1:10" ht="19.5" customHeight="1">
      <c r="A263" s="581">
        <v>2</v>
      </c>
      <c r="B263" s="684" t="s">
        <v>33</v>
      </c>
      <c r="C263" s="651">
        <v>2007</v>
      </c>
      <c r="D263" s="580" t="s">
        <v>2686</v>
      </c>
      <c r="E263" s="585">
        <v>675000</v>
      </c>
      <c r="F263" s="586"/>
      <c r="G263" s="646"/>
      <c r="H263" s="579">
        <f t="shared" si="10"/>
        <v>675000</v>
      </c>
      <c r="I263" s="588"/>
      <c r="J263" s="600"/>
    </row>
    <row r="264" spans="1:10" ht="19.5" customHeight="1">
      <c r="A264" s="581">
        <v>3</v>
      </c>
      <c r="B264" s="601" t="s">
        <v>34</v>
      </c>
      <c r="C264" s="651">
        <v>2008</v>
      </c>
      <c r="D264" s="701" t="s">
        <v>195</v>
      </c>
      <c r="E264" s="585">
        <v>675000</v>
      </c>
      <c r="F264" s="586"/>
      <c r="G264" s="646"/>
      <c r="H264" s="579">
        <f t="shared" si="10"/>
        <v>675000</v>
      </c>
      <c r="I264" s="588"/>
      <c r="J264" s="600"/>
    </row>
    <row r="265" spans="1:10" ht="19.5" customHeight="1">
      <c r="A265" s="581">
        <v>4</v>
      </c>
      <c r="B265" s="601" t="s">
        <v>32</v>
      </c>
      <c r="C265" s="651">
        <v>2007</v>
      </c>
      <c r="D265" s="580" t="s">
        <v>2607</v>
      </c>
      <c r="E265" s="585">
        <v>675000</v>
      </c>
      <c r="F265" s="586"/>
      <c r="G265" s="646"/>
      <c r="H265" s="579">
        <f t="shared" si="10"/>
        <v>675000</v>
      </c>
      <c r="I265" s="588"/>
      <c r="J265" s="600"/>
    </row>
    <row r="266" spans="1:10" ht="19.5" customHeight="1">
      <c r="A266" s="581">
        <v>5</v>
      </c>
      <c r="B266" s="601" t="s">
        <v>1579</v>
      </c>
      <c r="C266" s="651">
        <v>2011</v>
      </c>
      <c r="D266" s="701" t="s">
        <v>28</v>
      </c>
      <c r="E266" s="585">
        <v>675000</v>
      </c>
      <c r="F266" s="586"/>
      <c r="G266" s="646"/>
      <c r="H266" s="579">
        <f t="shared" si="10"/>
        <v>675000</v>
      </c>
      <c r="I266" s="588"/>
      <c r="J266" s="600"/>
    </row>
    <row r="267" spans="1:10" ht="19.5" customHeight="1">
      <c r="A267" s="581">
        <v>6</v>
      </c>
      <c r="B267" s="601" t="s">
        <v>197</v>
      </c>
      <c r="C267" s="602">
        <v>2007</v>
      </c>
      <c r="D267" s="597" t="s">
        <v>196</v>
      </c>
      <c r="E267" s="585">
        <v>675000</v>
      </c>
      <c r="F267" s="586"/>
      <c r="G267" s="646"/>
      <c r="H267" s="579">
        <f t="shared" si="10"/>
        <v>675000</v>
      </c>
      <c r="I267" s="588"/>
      <c r="J267" s="600" t="s">
        <v>832</v>
      </c>
    </row>
    <row r="268" spans="1:10" ht="19.5" customHeight="1">
      <c r="A268" s="710"/>
      <c r="B268" s="1348" t="s">
        <v>2479</v>
      </c>
      <c r="C268" s="1349"/>
      <c r="D268" s="1350"/>
      <c r="E268" s="606">
        <f>SUM(E262:E267)</f>
        <v>4050000</v>
      </c>
      <c r="F268" s="593"/>
      <c r="G268" s="593"/>
      <c r="H268" s="606">
        <f>G268+E268</f>
        <v>4050000</v>
      </c>
      <c r="I268" s="696"/>
      <c r="J268" s="894"/>
    </row>
    <row r="269" spans="1:10" ht="19.5" customHeight="1">
      <c r="A269" s="1358" t="s">
        <v>2171</v>
      </c>
      <c r="B269" s="1359"/>
      <c r="C269" s="1359"/>
      <c r="D269" s="1360"/>
      <c r="E269" s="683"/>
      <c r="F269" s="595"/>
      <c r="G269" s="595"/>
      <c r="H269" s="579"/>
      <c r="I269" s="596"/>
      <c r="J269" s="886"/>
    </row>
    <row r="270" spans="1:10" ht="19.5" customHeight="1">
      <c r="A270" s="581">
        <v>2</v>
      </c>
      <c r="B270" s="711" t="s">
        <v>198</v>
      </c>
      <c r="C270" s="712">
        <v>1940</v>
      </c>
      <c r="D270" s="584" t="s">
        <v>199</v>
      </c>
      <c r="E270" s="585">
        <v>675000</v>
      </c>
      <c r="F270" s="586"/>
      <c r="G270" s="646"/>
      <c r="H270" s="585">
        <f aca="true" t="shared" si="11" ref="H270:H276">E270+G270</f>
        <v>675000</v>
      </c>
      <c r="I270" s="588"/>
      <c r="J270" s="600"/>
    </row>
    <row r="271" spans="1:10" ht="19.5" customHeight="1">
      <c r="A271" s="581">
        <v>3</v>
      </c>
      <c r="B271" s="582" t="s">
        <v>380</v>
      </c>
      <c r="C271" s="583">
        <v>1950</v>
      </c>
      <c r="D271" s="584" t="s">
        <v>177</v>
      </c>
      <c r="E271" s="585">
        <v>675000</v>
      </c>
      <c r="F271" s="586"/>
      <c r="G271" s="646"/>
      <c r="H271" s="585">
        <f t="shared" si="11"/>
        <v>675000</v>
      </c>
      <c r="I271" s="588"/>
      <c r="J271" s="600"/>
    </row>
    <row r="272" spans="1:10" ht="19.5" customHeight="1">
      <c r="A272" s="581">
        <v>4</v>
      </c>
      <c r="B272" s="711" t="s">
        <v>382</v>
      </c>
      <c r="C272" s="712">
        <v>1916</v>
      </c>
      <c r="D272" s="713" t="s">
        <v>383</v>
      </c>
      <c r="E272" s="585">
        <v>675000</v>
      </c>
      <c r="F272" s="586"/>
      <c r="G272" s="646"/>
      <c r="H272" s="585">
        <f t="shared" si="11"/>
        <v>675000</v>
      </c>
      <c r="I272" s="588"/>
      <c r="J272" s="600"/>
    </row>
    <row r="273" spans="1:10" ht="19.5" customHeight="1">
      <c r="A273" s="581">
        <v>5</v>
      </c>
      <c r="B273" s="711" t="s">
        <v>384</v>
      </c>
      <c r="C273" s="712">
        <v>1938</v>
      </c>
      <c r="D273" s="608" t="s">
        <v>181</v>
      </c>
      <c r="E273" s="585">
        <v>675000</v>
      </c>
      <c r="F273" s="586"/>
      <c r="G273" s="646"/>
      <c r="H273" s="585">
        <f t="shared" si="11"/>
        <v>675000</v>
      </c>
      <c r="I273" s="588"/>
      <c r="J273" s="600"/>
    </row>
    <row r="274" spans="1:10" ht="19.5" customHeight="1">
      <c r="A274" s="581">
        <v>6</v>
      </c>
      <c r="B274" s="711" t="s">
        <v>2135</v>
      </c>
      <c r="C274" s="712">
        <v>1942</v>
      </c>
      <c r="D274" s="608" t="s">
        <v>181</v>
      </c>
      <c r="E274" s="585">
        <v>675000</v>
      </c>
      <c r="F274" s="586"/>
      <c r="G274" s="646"/>
      <c r="H274" s="585">
        <f t="shared" si="11"/>
        <v>675000</v>
      </c>
      <c r="I274" s="588"/>
      <c r="J274" s="600"/>
    </row>
    <row r="275" spans="1:10" ht="19.5" customHeight="1">
      <c r="A275" s="581">
        <v>7</v>
      </c>
      <c r="B275" s="711" t="s">
        <v>390</v>
      </c>
      <c r="C275" s="712">
        <v>1950</v>
      </c>
      <c r="D275" s="584" t="s">
        <v>178</v>
      </c>
      <c r="E275" s="585">
        <v>675000</v>
      </c>
      <c r="F275" s="586"/>
      <c r="G275" s="646"/>
      <c r="H275" s="585">
        <f t="shared" si="11"/>
        <v>675000</v>
      </c>
      <c r="I275" s="588"/>
      <c r="J275" s="600"/>
    </row>
    <row r="276" spans="1:10" ht="19.5" customHeight="1">
      <c r="A276" s="581">
        <v>8</v>
      </c>
      <c r="B276" s="1188" t="s">
        <v>1580</v>
      </c>
      <c r="C276" s="1189">
        <v>1940</v>
      </c>
      <c r="D276" s="1190" t="s">
        <v>1581</v>
      </c>
      <c r="E276" s="1191">
        <v>0</v>
      </c>
      <c r="F276" s="1192"/>
      <c r="G276" s="1193"/>
      <c r="H276" s="1191">
        <f t="shared" si="11"/>
        <v>0</v>
      </c>
      <c r="I276" s="1194" t="s">
        <v>2164</v>
      </c>
      <c r="J276" s="600"/>
    </row>
    <row r="277" spans="1:10" ht="19.5" customHeight="1">
      <c r="A277" s="581">
        <v>10</v>
      </c>
      <c r="B277" s="598" t="s">
        <v>2670</v>
      </c>
      <c r="C277" s="650">
        <v>1929</v>
      </c>
      <c r="D277" s="608" t="s">
        <v>181</v>
      </c>
      <c r="E277" s="585">
        <v>675000</v>
      </c>
      <c r="F277" s="586"/>
      <c r="G277" s="671"/>
      <c r="H277" s="585">
        <f>SUM(E277:G277)</f>
        <v>675000</v>
      </c>
      <c r="I277" s="588"/>
      <c r="J277" s="600"/>
    </row>
    <row r="278" spans="1:10" ht="19.5" customHeight="1">
      <c r="A278" s="581">
        <v>11</v>
      </c>
      <c r="B278" s="582" t="s">
        <v>386</v>
      </c>
      <c r="C278" s="583" t="s">
        <v>387</v>
      </c>
      <c r="D278" s="584" t="s">
        <v>2765</v>
      </c>
      <c r="E278" s="585">
        <v>675000</v>
      </c>
      <c r="F278" s="586"/>
      <c r="G278" s="646"/>
      <c r="H278" s="585">
        <f aca="true" t="shared" si="12" ref="H278:H287">G278+E278</f>
        <v>675000</v>
      </c>
      <c r="I278" s="588"/>
      <c r="J278" s="600" t="s">
        <v>832</v>
      </c>
    </row>
    <row r="279" spans="1:10" ht="19.5" customHeight="1">
      <c r="A279" s="581">
        <v>12</v>
      </c>
      <c r="B279" s="582" t="s">
        <v>388</v>
      </c>
      <c r="C279" s="583">
        <v>1933</v>
      </c>
      <c r="D279" s="584" t="s">
        <v>190</v>
      </c>
      <c r="E279" s="585">
        <v>675000</v>
      </c>
      <c r="F279" s="586"/>
      <c r="G279" s="646"/>
      <c r="H279" s="585">
        <f t="shared" si="12"/>
        <v>675000</v>
      </c>
      <c r="I279" s="588"/>
      <c r="J279" s="600" t="s">
        <v>832</v>
      </c>
    </row>
    <row r="280" spans="1:10" ht="19.5" customHeight="1">
      <c r="A280" s="581">
        <v>13</v>
      </c>
      <c r="B280" s="711" t="s">
        <v>347</v>
      </c>
      <c r="C280" s="712">
        <v>1926</v>
      </c>
      <c r="D280" s="713" t="s">
        <v>383</v>
      </c>
      <c r="E280" s="585">
        <v>675000</v>
      </c>
      <c r="F280" s="586"/>
      <c r="G280" s="646"/>
      <c r="H280" s="585">
        <f t="shared" si="12"/>
        <v>675000</v>
      </c>
      <c r="I280" s="588"/>
      <c r="J280" s="600" t="s">
        <v>832</v>
      </c>
    </row>
    <row r="281" spans="1:10" ht="19.5" customHeight="1">
      <c r="A281" s="581">
        <v>14</v>
      </c>
      <c r="B281" s="711" t="s">
        <v>391</v>
      </c>
      <c r="C281" s="712">
        <v>1953</v>
      </c>
      <c r="D281" s="584" t="s">
        <v>190</v>
      </c>
      <c r="E281" s="585">
        <v>675000</v>
      </c>
      <c r="F281" s="586"/>
      <c r="G281" s="646"/>
      <c r="H281" s="585">
        <f t="shared" si="12"/>
        <v>675000</v>
      </c>
      <c r="I281" s="588"/>
      <c r="J281" s="600" t="s">
        <v>832</v>
      </c>
    </row>
    <row r="282" spans="1:10" ht="19.5" customHeight="1">
      <c r="A282" s="581">
        <v>15</v>
      </c>
      <c r="B282" s="582" t="s">
        <v>389</v>
      </c>
      <c r="C282" s="583">
        <v>1935</v>
      </c>
      <c r="D282" s="608" t="s">
        <v>181</v>
      </c>
      <c r="E282" s="585">
        <v>675000</v>
      </c>
      <c r="F282" s="586"/>
      <c r="G282" s="646"/>
      <c r="H282" s="585">
        <f t="shared" si="12"/>
        <v>675000</v>
      </c>
      <c r="I282" s="588"/>
      <c r="J282" s="600" t="s">
        <v>832</v>
      </c>
    </row>
    <row r="283" spans="1:10" ht="19.5" customHeight="1">
      <c r="A283" s="581">
        <v>16</v>
      </c>
      <c r="B283" s="711" t="s">
        <v>346</v>
      </c>
      <c r="C283" s="712">
        <v>1947</v>
      </c>
      <c r="D283" s="608" t="s">
        <v>181</v>
      </c>
      <c r="E283" s="585">
        <v>675000</v>
      </c>
      <c r="F283" s="586"/>
      <c r="G283" s="646"/>
      <c r="H283" s="585">
        <f t="shared" si="12"/>
        <v>675000</v>
      </c>
      <c r="I283" s="588"/>
      <c r="J283" s="600" t="s">
        <v>832</v>
      </c>
    </row>
    <row r="284" spans="1:10" ht="19.5" customHeight="1">
      <c r="A284" s="581">
        <v>17</v>
      </c>
      <c r="B284" s="598" t="s">
        <v>392</v>
      </c>
      <c r="C284" s="712">
        <v>1950</v>
      </c>
      <c r="D284" s="584" t="s">
        <v>180</v>
      </c>
      <c r="E284" s="585">
        <v>675000</v>
      </c>
      <c r="F284" s="586"/>
      <c r="G284" s="646"/>
      <c r="H284" s="585">
        <f t="shared" si="12"/>
        <v>675000</v>
      </c>
      <c r="I284" s="588"/>
      <c r="J284" s="600" t="s">
        <v>832</v>
      </c>
    </row>
    <row r="285" spans="1:10" ht="19.5" customHeight="1">
      <c r="A285" s="581">
        <v>18</v>
      </c>
      <c r="B285" s="601" t="s">
        <v>385</v>
      </c>
      <c r="C285" s="602">
        <v>1939</v>
      </c>
      <c r="D285" s="580" t="s">
        <v>2606</v>
      </c>
      <c r="E285" s="585">
        <v>675000</v>
      </c>
      <c r="F285" s="586"/>
      <c r="G285" s="646"/>
      <c r="H285" s="585">
        <f t="shared" si="12"/>
        <v>675000</v>
      </c>
      <c r="I285" s="588"/>
      <c r="J285" s="600" t="s">
        <v>832</v>
      </c>
    </row>
    <row r="286" spans="1:10" ht="19.5" customHeight="1">
      <c r="A286" s="581">
        <v>19</v>
      </c>
      <c r="B286" s="711" t="s">
        <v>381</v>
      </c>
      <c r="C286" s="712">
        <v>1946</v>
      </c>
      <c r="D286" s="584" t="s">
        <v>180</v>
      </c>
      <c r="E286" s="585">
        <v>675000</v>
      </c>
      <c r="F286" s="586"/>
      <c r="G286" s="646"/>
      <c r="H286" s="585">
        <f t="shared" si="12"/>
        <v>675000</v>
      </c>
      <c r="I286" s="588"/>
      <c r="J286" s="600" t="s">
        <v>832</v>
      </c>
    </row>
    <row r="287" spans="1:10" ht="19.5" customHeight="1">
      <c r="A287" s="581">
        <v>20</v>
      </c>
      <c r="B287" s="711" t="s">
        <v>1973</v>
      </c>
      <c r="C287" s="712">
        <v>1946</v>
      </c>
      <c r="D287" s="608" t="s">
        <v>182</v>
      </c>
      <c r="E287" s="585">
        <v>675000</v>
      </c>
      <c r="F287" s="586"/>
      <c r="G287" s="646"/>
      <c r="H287" s="585">
        <f t="shared" si="12"/>
        <v>675000</v>
      </c>
      <c r="I287" s="588"/>
      <c r="J287" s="600" t="s">
        <v>832</v>
      </c>
    </row>
    <row r="288" spans="1:10" ht="19.5" customHeight="1">
      <c r="A288" s="714"/>
      <c r="B288" s="1370" t="s">
        <v>2479</v>
      </c>
      <c r="C288" s="1371"/>
      <c r="D288" s="1372"/>
      <c r="E288" s="606">
        <f>SUM(E270:E287)</f>
        <v>11475000</v>
      </c>
      <c r="F288" s="715"/>
      <c r="G288" s="916"/>
      <c r="H288" s="683">
        <f>SUM(H270:H287)</f>
        <v>11475000</v>
      </c>
      <c r="I288" s="716"/>
      <c r="J288" s="600"/>
    </row>
    <row r="289" spans="1:10" ht="19.5" customHeight="1">
      <c r="A289" s="1358" t="s">
        <v>393</v>
      </c>
      <c r="B289" s="1359"/>
      <c r="C289" s="1359"/>
      <c r="D289" s="1360"/>
      <c r="E289" s="683"/>
      <c r="F289" s="595"/>
      <c r="G289" s="595"/>
      <c r="H289" s="606"/>
      <c r="I289" s="717"/>
      <c r="J289" s="895"/>
    </row>
    <row r="290" spans="1:10" ht="19.5" customHeight="1">
      <c r="A290" s="589">
        <v>1</v>
      </c>
      <c r="B290" s="700" t="s">
        <v>1033</v>
      </c>
      <c r="C290" s="651">
        <v>1953</v>
      </c>
      <c r="D290" s="701" t="s">
        <v>2615</v>
      </c>
      <c r="E290" s="718">
        <v>270000</v>
      </c>
      <c r="F290" s="587"/>
      <c r="G290" s="587"/>
      <c r="H290" s="579">
        <f aca="true" t="shared" si="13" ref="H290:H340">E290+G290</f>
        <v>270000</v>
      </c>
      <c r="I290" s="588"/>
      <c r="J290" s="600"/>
    </row>
    <row r="291" spans="1:10" ht="19.5" customHeight="1">
      <c r="A291" s="589">
        <v>2</v>
      </c>
      <c r="B291" s="700" t="s">
        <v>459</v>
      </c>
      <c r="C291" s="651">
        <v>1980</v>
      </c>
      <c r="D291" s="701" t="s">
        <v>2615</v>
      </c>
      <c r="E291" s="718">
        <v>270000</v>
      </c>
      <c r="F291" s="587"/>
      <c r="G291" s="587"/>
      <c r="H291" s="579">
        <f t="shared" si="13"/>
        <v>270000</v>
      </c>
      <c r="I291" s="588"/>
      <c r="J291" s="600"/>
    </row>
    <row r="292" spans="1:10" ht="19.5" customHeight="1">
      <c r="A292" s="589">
        <v>3</v>
      </c>
      <c r="B292" s="700" t="s">
        <v>401</v>
      </c>
      <c r="C292" s="651">
        <v>1953</v>
      </c>
      <c r="D292" s="701" t="s">
        <v>189</v>
      </c>
      <c r="E292" s="718">
        <v>270000</v>
      </c>
      <c r="F292" s="587"/>
      <c r="G292" s="587"/>
      <c r="H292" s="579">
        <f t="shared" si="13"/>
        <v>270000</v>
      </c>
      <c r="I292" s="588"/>
      <c r="J292" s="600"/>
    </row>
    <row r="293" spans="1:10" ht="19.5" customHeight="1">
      <c r="A293" s="589">
        <v>4</v>
      </c>
      <c r="B293" s="700" t="s">
        <v>402</v>
      </c>
      <c r="C293" s="651">
        <v>1963</v>
      </c>
      <c r="D293" s="701" t="s">
        <v>189</v>
      </c>
      <c r="E293" s="718">
        <v>270000</v>
      </c>
      <c r="F293" s="587"/>
      <c r="G293" s="587"/>
      <c r="H293" s="579">
        <f t="shared" si="13"/>
        <v>270000</v>
      </c>
      <c r="I293" s="588"/>
      <c r="J293" s="600"/>
    </row>
    <row r="294" spans="1:10" ht="19.5" customHeight="1">
      <c r="A294" s="589">
        <v>5</v>
      </c>
      <c r="B294" s="700" t="s">
        <v>1684</v>
      </c>
      <c r="C294" s="719">
        <v>1960</v>
      </c>
      <c r="D294" s="701" t="s">
        <v>189</v>
      </c>
      <c r="E294" s="718">
        <v>270000</v>
      </c>
      <c r="F294" s="587"/>
      <c r="G294" s="587"/>
      <c r="H294" s="579">
        <f t="shared" si="13"/>
        <v>270000</v>
      </c>
      <c r="I294" s="588"/>
      <c r="J294" s="600"/>
    </row>
    <row r="295" spans="1:10" ht="19.5" customHeight="1">
      <c r="A295" s="589">
        <v>6</v>
      </c>
      <c r="B295" s="700" t="s">
        <v>394</v>
      </c>
      <c r="C295" s="651">
        <v>1966</v>
      </c>
      <c r="D295" s="584" t="s">
        <v>190</v>
      </c>
      <c r="E295" s="718">
        <v>270000</v>
      </c>
      <c r="F295" s="587"/>
      <c r="G295" s="587"/>
      <c r="H295" s="579">
        <f t="shared" si="13"/>
        <v>270000</v>
      </c>
      <c r="I295" s="588"/>
      <c r="J295" s="600"/>
    </row>
    <row r="296" spans="1:10" ht="19.5" customHeight="1">
      <c r="A296" s="589">
        <v>7</v>
      </c>
      <c r="B296" s="700" t="s">
        <v>394</v>
      </c>
      <c r="C296" s="651">
        <v>1966</v>
      </c>
      <c r="D296" s="584" t="s">
        <v>190</v>
      </c>
      <c r="E296" s="718">
        <v>270000</v>
      </c>
      <c r="F296" s="587"/>
      <c r="G296" s="587"/>
      <c r="H296" s="579">
        <f t="shared" si="13"/>
        <v>270000</v>
      </c>
      <c r="I296" s="588"/>
      <c r="J296" s="600"/>
    </row>
    <row r="297" spans="1:10" ht="19.5" customHeight="1">
      <c r="A297" s="589">
        <v>8</v>
      </c>
      <c r="B297" s="700" t="s">
        <v>404</v>
      </c>
      <c r="C297" s="651">
        <v>1968</v>
      </c>
      <c r="D297" s="584" t="s">
        <v>190</v>
      </c>
      <c r="E297" s="718">
        <v>270000</v>
      </c>
      <c r="F297" s="587"/>
      <c r="G297" s="587"/>
      <c r="H297" s="579">
        <f t="shared" si="13"/>
        <v>270000</v>
      </c>
      <c r="I297" s="588"/>
      <c r="J297" s="600"/>
    </row>
    <row r="298" spans="1:10" ht="19.5" customHeight="1">
      <c r="A298" s="589">
        <v>9</v>
      </c>
      <c r="B298" s="666" t="s">
        <v>469</v>
      </c>
      <c r="C298" s="649">
        <v>1962</v>
      </c>
      <c r="D298" s="584" t="s">
        <v>190</v>
      </c>
      <c r="E298" s="718">
        <v>270000</v>
      </c>
      <c r="F298" s="587"/>
      <c r="G298" s="587"/>
      <c r="H298" s="579">
        <f t="shared" si="13"/>
        <v>270000</v>
      </c>
      <c r="I298" s="588"/>
      <c r="J298" s="600"/>
    </row>
    <row r="299" spans="1:10" ht="19.5" customHeight="1">
      <c r="A299" s="589">
        <v>10</v>
      </c>
      <c r="B299" s="666" t="s">
        <v>471</v>
      </c>
      <c r="C299" s="649">
        <v>1962</v>
      </c>
      <c r="D299" s="584" t="s">
        <v>190</v>
      </c>
      <c r="E299" s="718">
        <v>270000</v>
      </c>
      <c r="F299" s="587"/>
      <c r="G299" s="587"/>
      <c r="H299" s="579">
        <f t="shared" si="13"/>
        <v>270000</v>
      </c>
      <c r="I299" s="588"/>
      <c r="J299" s="600"/>
    </row>
    <row r="300" spans="1:10" ht="19.5" customHeight="1">
      <c r="A300" s="589">
        <v>11</v>
      </c>
      <c r="B300" s="952" t="s">
        <v>2360</v>
      </c>
      <c r="C300" s="651">
        <v>1966</v>
      </c>
      <c r="D300" s="701" t="s">
        <v>200</v>
      </c>
      <c r="E300" s="718">
        <v>270000</v>
      </c>
      <c r="F300" s="587"/>
      <c r="G300" s="587"/>
      <c r="H300" s="579">
        <f t="shared" si="13"/>
        <v>270000</v>
      </c>
      <c r="I300" s="588"/>
      <c r="J300" s="600"/>
    </row>
    <row r="301" spans="1:10" ht="19.5" customHeight="1">
      <c r="A301" s="589">
        <v>12</v>
      </c>
      <c r="B301" s="700" t="s">
        <v>398</v>
      </c>
      <c r="C301" s="651">
        <v>1941</v>
      </c>
      <c r="D301" s="701" t="s">
        <v>186</v>
      </c>
      <c r="E301" s="718">
        <v>270000</v>
      </c>
      <c r="F301" s="587"/>
      <c r="G301" s="587"/>
      <c r="H301" s="579">
        <f t="shared" si="13"/>
        <v>270000</v>
      </c>
      <c r="I301" s="588"/>
      <c r="J301" s="600"/>
    </row>
    <row r="302" spans="1:10" ht="19.5" customHeight="1">
      <c r="A302" s="589">
        <v>13</v>
      </c>
      <c r="B302" s="700" t="s">
        <v>439</v>
      </c>
      <c r="C302" s="651">
        <v>1986</v>
      </c>
      <c r="D302" s="701" t="s">
        <v>186</v>
      </c>
      <c r="E302" s="718">
        <v>270000</v>
      </c>
      <c r="F302" s="587"/>
      <c r="G302" s="587"/>
      <c r="H302" s="579">
        <f t="shared" si="13"/>
        <v>270000</v>
      </c>
      <c r="I302" s="588"/>
      <c r="J302" s="600"/>
    </row>
    <row r="303" spans="1:10" ht="19.5" customHeight="1">
      <c r="A303" s="589">
        <v>14</v>
      </c>
      <c r="B303" s="1195" t="s">
        <v>1582</v>
      </c>
      <c r="C303" s="1196">
        <v>1951</v>
      </c>
      <c r="D303" s="1197" t="s">
        <v>186</v>
      </c>
      <c r="E303" s="1198">
        <v>0</v>
      </c>
      <c r="F303" s="1199"/>
      <c r="G303" s="1200"/>
      <c r="H303" s="1201">
        <f t="shared" si="13"/>
        <v>0</v>
      </c>
      <c r="I303" s="1194" t="s">
        <v>2169</v>
      </c>
      <c r="J303" s="1202" t="s">
        <v>2170</v>
      </c>
    </row>
    <row r="304" spans="1:10" ht="19.5" customHeight="1">
      <c r="A304" s="589">
        <v>15</v>
      </c>
      <c r="B304" s="700" t="s">
        <v>242</v>
      </c>
      <c r="C304" s="651">
        <v>1972</v>
      </c>
      <c r="D304" s="584" t="s">
        <v>178</v>
      </c>
      <c r="E304" s="718">
        <v>270000</v>
      </c>
      <c r="F304" s="587"/>
      <c r="G304" s="587"/>
      <c r="H304" s="579">
        <f t="shared" si="13"/>
        <v>270000</v>
      </c>
      <c r="I304" s="588"/>
      <c r="J304" s="600"/>
    </row>
    <row r="305" spans="1:10" ht="19.5" customHeight="1">
      <c r="A305" s="589">
        <v>16</v>
      </c>
      <c r="B305" s="700" t="s">
        <v>458</v>
      </c>
      <c r="C305" s="651">
        <v>1980</v>
      </c>
      <c r="D305" s="584" t="s">
        <v>178</v>
      </c>
      <c r="E305" s="718">
        <v>270000</v>
      </c>
      <c r="F305" s="587"/>
      <c r="G305" s="587"/>
      <c r="H305" s="579">
        <f t="shared" si="13"/>
        <v>270000</v>
      </c>
      <c r="I305" s="588"/>
      <c r="J305" s="600"/>
    </row>
    <row r="306" spans="1:10" ht="19.5" customHeight="1">
      <c r="A306" s="589">
        <v>17</v>
      </c>
      <c r="B306" s="700" t="s">
        <v>453</v>
      </c>
      <c r="C306" s="651">
        <v>1975</v>
      </c>
      <c r="D306" s="584" t="s">
        <v>180</v>
      </c>
      <c r="E306" s="718">
        <v>270000</v>
      </c>
      <c r="F306" s="587"/>
      <c r="G306" s="587"/>
      <c r="H306" s="579">
        <f t="shared" si="13"/>
        <v>270000</v>
      </c>
      <c r="I306" s="588"/>
      <c r="J306" s="600"/>
    </row>
    <row r="307" spans="1:10" ht="19.5" customHeight="1">
      <c r="A307" s="589">
        <v>18</v>
      </c>
      <c r="B307" s="721" t="s">
        <v>1685</v>
      </c>
      <c r="C307" s="722">
        <v>1978</v>
      </c>
      <c r="D307" s="723" t="s">
        <v>180</v>
      </c>
      <c r="E307" s="718">
        <v>270000</v>
      </c>
      <c r="F307" s="587"/>
      <c r="G307" s="587"/>
      <c r="H307" s="579">
        <f t="shared" si="13"/>
        <v>270000</v>
      </c>
      <c r="I307" s="588"/>
      <c r="J307" s="600"/>
    </row>
    <row r="308" spans="1:10" ht="19.5" customHeight="1">
      <c r="A308" s="589">
        <v>19</v>
      </c>
      <c r="B308" s="666" t="s">
        <v>1686</v>
      </c>
      <c r="C308" s="649">
        <v>1972</v>
      </c>
      <c r="D308" s="584" t="s">
        <v>180</v>
      </c>
      <c r="E308" s="718">
        <v>270000</v>
      </c>
      <c r="F308" s="587"/>
      <c r="G308" s="587"/>
      <c r="H308" s="579">
        <f t="shared" si="13"/>
        <v>270000</v>
      </c>
      <c r="I308" s="588"/>
      <c r="J308" s="600"/>
    </row>
    <row r="309" spans="1:10" ht="19.5" customHeight="1">
      <c r="A309" s="589">
        <v>20</v>
      </c>
      <c r="B309" s="700" t="s">
        <v>395</v>
      </c>
      <c r="C309" s="651">
        <v>1964</v>
      </c>
      <c r="D309" s="608" t="s">
        <v>181</v>
      </c>
      <c r="E309" s="718">
        <v>270000</v>
      </c>
      <c r="F309" s="587"/>
      <c r="G309" s="587"/>
      <c r="H309" s="579">
        <f t="shared" si="13"/>
        <v>270000</v>
      </c>
      <c r="I309" s="588"/>
      <c r="J309" s="600"/>
    </row>
    <row r="310" spans="1:10" ht="19.5" customHeight="1">
      <c r="A310" s="589">
        <v>21</v>
      </c>
      <c r="B310" s="700" t="s">
        <v>400</v>
      </c>
      <c r="C310" s="651">
        <v>1959</v>
      </c>
      <c r="D310" s="608" t="s">
        <v>181</v>
      </c>
      <c r="E310" s="718">
        <v>270000</v>
      </c>
      <c r="F310" s="587"/>
      <c r="G310" s="587"/>
      <c r="H310" s="579">
        <f t="shared" si="13"/>
        <v>270000</v>
      </c>
      <c r="I310" s="588"/>
      <c r="J310" s="600"/>
    </row>
    <row r="311" spans="1:10" ht="19.5" customHeight="1">
      <c r="A311" s="589">
        <v>22</v>
      </c>
      <c r="B311" s="700" t="s">
        <v>433</v>
      </c>
      <c r="C311" s="651">
        <v>1962</v>
      </c>
      <c r="D311" s="608" t="s">
        <v>181</v>
      </c>
      <c r="E311" s="718">
        <v>270000</v>
      </c>
      <c r="F311" s="587"/>
      <c r="G311" s="587"/>
      <c r="H311" s="579">
        <f t="shared" si="13"/>
        <v>270000</v>
      </c>
      <c r="I311" s="588"/>
      <c r="J311" s="600"/>
    </row>
    <row r="312" spans="1:10" ht="19.5" customHeight="1">
      <c r="A312" s="589">
        <v>23</v>
      </c>
      <c r="B312" s="700" t="s">
        <v>438</v>
      </c>
      <c r="C312" s="651">
        <v>1970</v>
      </c>
      <c r="D312" s="608" t="s">
        <v>181</v>
      </c>
      <c r="E312" s="718">
        <v>270000</v>
      </c>
      <c r="F312" s="587"/>
      <c r="G312" s="587"/>
      <c r="H312" s="579">
        <f t="shared" si="13"/>
        <v>270000</v>
      </c>
      <c r="I312" s="588"/>
      <c r="J312" s="600"/>
    </row>
    <row r="313" spans="1:10" ht="19.5" customHeight="1">
      <c r="A313" s="589">
        <v>24</v>
      </c>
      <c r="B313" s="700" t="s">
        <v>454</v>
      </c>
      <c r="C313" s="651">
        <v>1933</v>
      </c>
      <c r="D313" s="608" t="s">
        <v>181</v>
      </c>
      <c r="E313" s="718">
        <v>270000</v>
      </c>
      <c r="F313" s="587"/>
      <c r="G313" s="587"/>
      <c r="H313" s="579">
        <f t="shared" si="13"/>
        <v>270000</v>
      </c>
      <c r="I313" s="588"/>
      <c r="J313" s="600"/>
    </row>
    <row r="314" spans="1:10" ht="19.5" customHeight="1">
      <c r="A314" s="589">
        <v>25</v>
      </c>
      <c r="B314" s="700" t="s">
        <v>457</v>
      </c>
      <c r="C314" s="651">
        <v>1975</v>
      </c>
      <c r="D314" s="608" t="s">
        <v>181</v>
      </c>
      <c r="E314" s="718">
        <v>270000</v>
      </c>
      <c r="F314" s="587"/>
      <c r="G314" s="587"/>
      <c r="H314" s="579">
        <f t="shared" si="13"/>
        <v>270000</v>
      </c>
      <c r="I314" s="588"/>
      <c r="J314" s="600"/>
    </row>
    <row r="315" spans="1:10" ht="19.5" customHeight="1">
      <c r="A315" s="589">
        <v>26</v>
      </c>
      <c r="B315" s="700" t="s">
        <v>2361</v>
      </c>
      <c r="C315" s="651">
        <v>1930</v>
      </c>
      <c r="D315" s="608" t="s">
        <v>181</v>
      </c>
      <c r="E315" s="718">
        <v>270000</v>
      </c>
      <c r="F315" s="587"/>
      <c r="G315" s="587"/>
      <c r="H315" s="579">
        <f t="shared" si="13"/>
        <v>270000</v>
      </c>
      <c r="I315" s="588"/>
      <c r="J315" s="600"/>
    </row>
    <row r="316" spans="1:10" ht="19.5" customHeight="1">
      <c r="A316" s="589">
        <v>27</v>
      </c>
      <c r="B316" s="700" t="s">
        <v>461</v>
      </c>
      <c r="C316" s="649">
        <v>1963</v>
      </c>
      <c r="D316" s="608" t="s">
        <v>181</v>
      </c>
      <c r="E316" s="718">
        <v>270000</v>
      </c>
      <c r="F316" s="587"/>
      <c r="G316" s="587"/>
      <c r="H316" s="579">
        <f t="shared" si="13"/>
        <v>270000</v>
      </c>
      <c r="I316" s="588"/>
      <c r="J316" s="600"/>
    </row>
    <row r="317" spans="1:10" ht="19.5" customHeight="1">
      <c r="A317" s="589">
        <v>28</v>
      </c>
      <c r="B317" s="666" t="s">
        <v>465</v>
      </c>
      <c r="C317" s="649">
        <v>1955</v>
      </c>
      <c r="D317" s="608" t="s">
        <v>181</v>
      </c>
      <c r="E317" s="718">
        <v>270000</v>
      </c>
      <c r="F317" s="587"/>
      <c r="G317" s="587"/>
      <c r="H317" s="579">
        <f t="shared" si="13"/>
        <v>270000</v>
      </c>
      <c r="I317" s="588"/>
      <c r="J317" s="600"/>
    </row>
    <row r="318" spans="1:10" ht="19.5" customHeight="1">
      <c r="A318" s="589">
        <v>29</v>
      </c>
      <c r="B318" s="666" t="s">
        <v>468</v>
      </c>
      <c r="C318" s="649">
        <v>1933</v>
      </c>
      <c r="D318" s="608" t="s">
        <v>181</v>
      </c>
      <c r="E318" s="718">
        <v>270000</v>
      </c>
      <c r="F318" s="587"/>
      <c r="G318" s="587"/>
      <c r="H318" s="579">
        <f t="shared" si="13"/>
        <v>270000</v>
      </c>
      <c r="I318" s="588"/>
      <c r="J318" s="600"/>
    </row>
    <row r="319" spans="1:10" ht="19.5" customHeight="1">
      <c r="A319" s="589">
        <v>30</v>
      </c>
      <c r="B319" s="666" t="s">
        <v>470</v>
      </c>
      <c r="C319" s="649">
        <v>1952</v>
      </c>
      <c r="D319" s="608" t="s">
        <v>181</v>
      </c>
      <c r="E319" s="718">
        <v>270000</v>
      </c>
      <c r="F319" s="587"/>
      <c r="G319" s="587"/>
      <c r="H319" s="579">
        <f t="shared" si="13"/>
        <v>270000</v>
      </c>
      <c r="I319" s="588"/>
      <c r="J319" s="600"/>
    </row>
    <row r="320" spans="1:10" ht="19.5" customHeight="1">
      <c r="A320" s="589">
        <v>31</v>
      </c>
      <c r="B320" s="700" t="s">
        <v>432</v>
      </c>
      <c r="C320" s="651">
        <v>1991</v>
      </c>
      <c r="D320" s="580" t="s">
        <v>2686</v>
      </c>
      <c r="E320" s="718">
        <v>270000</v>
      </c>
      <c r="F320" s="587"/>
      <c r="G320" s="587"/>
      <c r="H320" s="579">
        <f t="shared" si="13"/>
        <v>270000</v>
      </c>
      <c r="I320" s="588"/>
      <c r="J320" s="600"/>
    </row>
    <row r="321" spans="1:10" ht="19.5" customHeight="1">
      <c r="A321" s="589">
        <v>32</v>
      </c>
      <c r="B321" s="700" t="s">
        <v>434</v>
      </c>
      <c r="C321" s="651">
        <v>1977</v>
      </c>
      <c r="D321" s="580" t="s">
        <v>2686</v>
      </c>
      <c r="E321" s="718">
        <v>270000</v>
      </c>
      <c r="F321" s="587"/>
      <c r="G321" s="587"/>
      <c r="H321" s="579">
        <f t="shared" si="13"/>
        <v>270000</v>
      </c>
      <c r="I321" s="588"/>
      <c r="J321" s="600"/>
    </row>
    <row r="322" spans="1:10" ht="19.5" customHeight="1">
      <c r="A322" s="589">
        <v>33</v>
      </c>
      <c r="B322" s="700" t="s">
        <v>478</v>
      </c>
      <c r="C322" s="651">
        <v>1991</v>
      </c>
      <c r="D322" s="580" t="s">
        <v>2686</v>
      </c>
      <c r="E322" s="718">
        <v>270000</v>
      </c>
      <c r="F322" s="587"/>
      <c r="G322" s="587"/>
      <c r="H322" s="579">
        <f t="shared" si="13"/>
        <v>270000</v>
      </c>
      <c r="I322" s="588"/>
      <c r="J322" s="600"/>
    </row>
    <row r="323" spans="1:10" ht="19.5" customHeight="1">
      <c r="A323" s="589">
        <v>34</v>
      </c>
      <c r="B323" s="724" t="s">
        <v>460</v>
      </c>
      <c r="C323" s="662">
        <v>1936</v>
      </c>
      <c r="D323" s="580" t="s">
        <v>2686</v>
      </c>
      <c r="E323" s="718">
        <v>270000</v>
      </c>
      <c r="F323" s="587"/>
      <c r="G323" s="587"/>
      <c r="H323" s="579">
        <f t="shared" si="13"/>
        <v>270000</v>
      </c>
      <c r="I323" s="588"/>
      <c r="J323" s="600"/>
    </row>
    <row r="324" spans="1:10" ht="19.5" customHeight="1">
      <c r="A324" s="589">
        <v>35</v>
      </c>
      <c r="B324" s="704" t="s">
        <v>463</v>
      </c>
      <c r="C324" s="649">
        <v>1931</v>
      </c>
      <c r="D324" s="580" t="s">
        <v>2686</v>
      </c>
      <c r="E324" s="718">
        <v>270000</v>
      </c>
      <c r="F324" s="587"/>
      <c r="G324" s="587"/>
      <c r="H324" s="579">
        <f t="shared" si="13"/>
        <v>270000</v>
      </c>
      <c r="I324" s="588"/>
      <c r="J324" s="600"/>
    </row>
    <row r="325" spans="1:10" ht="19.5" customHeight="1">
      <c r="A325" s="589">
        <v>36</v>
      </c>
      <c r="B325" s="684" t="s">
        <v>467</v>
      </c>
      <c r="C325" s="651">
        <v>1991</v>
      </c>
      <c r="D325" s="580" t="s">
        <v>2802</v>
      </c>
      <c r="E325" s="718">
        <v>270000</v>
      </c>
      <c r="F325" s="587"/>
      <c r="G325" s="587"/>
      <c r="H325" s="579">
        <f t="shared" si="13"/>
        <v>270000</v>
      </c>
      <c r="I325" s="588"/>
      <c r="J325" s="600"/>
    </row>
    <row r="326" spans="1:10" ht="19.5" customHeight="1">
      <c r="A326" s="589">
        <v>37</v>
      </c>
      <c r="B326" s="700" t="s">
        <v>2613</v>
      </c>
      <c r="C326" s="651">
        <v>1956</v>
      </c>
      <c r="D326" s="725" t="s">
        <v>179</v>
      </c>
      <c r="E326" s="718">
        <v>270000</v>
      </c>
      <c r="F326" s="587"/>
      <c r="G326" s="587"/>
      <c r="H326" s="579">
        <f t="shared" si="13"/>
        <v>270000</v>
      </c>
      <c r="I326" s="588"/>
      <c r="J326" s="600"/>
    </row>
    <row r="327" spans="1:10" ht="19.5" customHeight="1">
      <c r="A327" s="589">
        <v>38</v>
      </c>
      <c r="B327" s="700" t="s">
        <v>440</v>
      </c>
      <c r="C327" s="651">
        <v>1946</v>
      </c>
      <c r="D327" s="725" t="s">
        <v>179</v>
      </c>
      <c r="E327" s="718">
        <v>270000</v>
      </c>
      <c r="F327" s="587"/>
      <c r="G327" s="587"/>
      <c r="H327" s="579">
        <f t="shared" si="13"/>
        <v>270000</v>
      </c>
      <c r="I327" s="588"/>
      <c r="J327" s="600"/>
    </row>
    <row r="328" spans="1:10" ht="19.5" customHeight="1">
      <c r="A328" s="589">
        <v>39</v>
      </c>
      <c r="B328" s="601" t="s">
        <v>2753</v>
      </c>
      <c r="C328" s="649">
        <v>1956</v>
      </c>
      <c r="D328" s="580" t="s">
        <v>201</v>
      </c>
      <c r="E328" s="718">
        <v>270000</v>
      </c>
      <c r="F328" s="587"/>
      <c r="G328" s="587"/>
      <c r="H328" s="579">
        <f t="shared" si="13"/>
        <v>270000</v>
      </c>
      <c r="I328" s="588"/>
      <c r="J328" s="600"/>
    </row>
    <row r="329" spans="1:10" ht="19.5" customHeight="1">
      <c r="A329" s="589">
        <v>40</v>
      </c>
      <c r="B329" s="700" t="s">
        <v>397</v>
      </c>
      <c r="C329" s="651">
        <v>1951</v>
      </c>
      <c r="D329" s="701" t="s">
        <v>195</v>
      </c>
      <c r="E329" s="718">
        <v>270000</v>
      </c>
      <c r="F329" s="587"/>
      <c r="G329" s="587"/>
      <c r="H329" s="579">
        <f t="shared" si="13"/>
        <v>270000</v>
      </c>
      <c r="I329" s="588"/>
      <c r="J329" s="600"/>
    </row>
    <row r="330" spans="1:10" ht="19.5" customHeight="1">
      <c r="A330" s="589">
        <v>41</v>
      </c>
      <c r="B330" s="700" t="s">
        <v>405</v>
      </c>
      <c r="C330" s="651">
        <v>1964</v>
      </c>
      <c r="D330" s="701" t="s">
        <v>195</v>
      </c>
      <c r="E330" s="718">
        <v>270000</v>
      </c>
      <c r="F330" s="587"/>
      <c r="G330" s="587"/>
      <c r="H330" s="579">
        <f t="shared" si="13"/>
        <v>270000</v>
      </c>
      <c r="I330" s="588"/>
      <c r="J330" s="600"/>
    </row>
    <row r="331" spans="1:10" ht="19.5" customHeight="1">
      <c r="A331" s="589">
        <v>42</v>
      </c>
      <c r="B331" s="700" t="s">
        <v>462</v>
      </c>
      <c r="C331" s="649">
        <v>1938</v>
      </c>
      <c r="D331" s="701" t="s">
        <v>195</v>
      </c>
      <c r="E331" s="718">
        <v>270000</v>
      </c>
      <c r="F331" s="587"/>
      <c r="G331" s="587"/>
      <c r="H331" s="579">
        <f t="shared" si="13"/>
        <v>270000</v>
      </c>
      <c r="I331" s="588"/>
      <c r="J331" s="600"/>
    </row>
    <row r="332" spans="1:10" ht="19.5" customHeight="1">
      <c r="A332" s="589">
        <v>43</v>
      </c>
      <c r="B332" s="666" t="s">
        <v>464</v>
      </c>
      <c r="C332" s="649">
        <v>1981</v>
      </c>
      <c r="D332" s="701" t="s">
        <v>195</v>
      </c>
      <c r="E332" s="718">
        <v>270000</v>
      </c>
      <c r="F332" s="587"/>
      <c r="G332" s="587"/>
      <c r="H332" s="579">
        <f t="shared" si="13"/>
        <v>270000</v>
      </c>
      <c r="I332" s="588"/>
      <c r="J332" s="600"/>
    </row>
    <row r="333" spans="1:10" s="559" customFormat="1" ht="19.5" customHeight="1">
      <c r="A333" s="589">
        <v>44</v>
      </c>
      <c r="B333" s="552" t="s">
        <v>1687</v>
      </c>
      <c r="C333" s="553">
        <v>1960</v>
      </c>
      <c r="D333" s="554" t="s">
        <v>2607</v>
      </c>
      <c r="E333" s="555">
        <v>270000</v>
      </c>
      <c r="F333" s="556"/>
      <c r="G333" s="556"/>
      <c r="H333" s="557">
        <f t="shared" si="13"/>
        <v>270000</v>
      </c>
      <c r="I333" s="558"/>
      <c r="J333" s="896"/>
    </row>
    <row r="334" spans="1:10" s="559" customFormat="1" ht="19.5" customHeight="1">
      <c r="A334" s="589">
        <v>45</v>
      </c>
      <c r="B334" s="552" t="s">
        <v>1688</v>
      </c>
      <c r="C334" s="553">
        <v>1980</v>
      </c>
      <c r="D334" s="554" t="s">
        <v>2607</v>
      </c>
      <c r="E334" s="555">
        <v>270000</v>
      </c>
      <c r="F334" s="556"/>
      <c r="G334" s="556"/>
      <c r="H334" s="557">
        <f t="shared" si="13"/>
        <v>270000</v>
      </c>
      <c r="I334" s="558"/>
      <c r="J334" s="896"/>
    </row>
    <row r="335" spans="1:10" ht="19.5" customHeight="1">
      <c r="A335" s="589">
        <v>46</v>
      </c>
      <c r="B335" s="700" t="s">
        <v>456</v>
      </c>
      <c r="C335" s="651">
        <v>1946</v>
      </c>
      <c r="D335" s="580" t="s">
        <v>2607</v>
      </c>
      <c r="E335" s="718">
        <v>270000</v>
      </c>
      <c r="F335" s="587"/>
      <c r="G335" s="587"/>
      <c r="H335" s="579">
        <f t="shared" si="13"/>
        <v>270000</v>
      </c>
      <c r="I335" s="588"/>
      <c r="J335" s="600"/>
    </row>
    <row r="336" spans="1:10" ht="19.5" customHeight="1">
      <c r="A336" s="589">
        <v>47</v>
      </c>
      <c r="B336" s="700" t="s">
        <v>403</v>
      </c>
      <c r="C336" s="651">
        <v>1958</v>
      </c>
      <c r="D336" s="701" t="s">
        <v>2588</v>
      </c>
      <c r="E336" s="718">
        <v>270000</v>
      </c>
      <c r="F336" s="587"/>
      <c r="G336" s="587"/>
      <c r="H336" s="579">
        <f t="shared" si="13"/>
        <v>270000</v>
      </c>
      <c r="I336" s="588"/>
      <c r="J336" s="600"/>
    </row>
    <row r="337" spans="1:10" ht="19.5" customHeight="1">
      <c r="A337" s="589">
        <v>48</v>
      </c>
      <c r="B337" s="700" t="s">
        <v>403</v>
      </c>
      <c r="C337" s="651">
        <v>1958</v>
      </c>
      <c r="D337" s="701" t="s">
        <v>2588</v>
      </c>
      <c r="E337" s="718">
        <v>270000</v>
      </c>
      <c r="F337" s="587"/>
      <c r="G337" s="587"/>
      <c r="H337" s="579">
        <f t="shared" si="13"/>
        <v>270000</v>
      </c>
      <c r="I337" s="588"/>
      <c r="J337" s="600"/>
    </row>
    <row r="338" spans="1:10" ht="19.5" customHeight="1">
      <c r="A338" s="589">
        <v>49</v>
      </c>
      <c r="B338" s="700" t="s">
        <v>455</v>
      </c>
      <c r="C338" s="651">
        <v>1939</v>
      </c>
      <c r="D338" s="701" t="s">
        <v>2588</v>
      </c>
      <c r="E338" s="718">
        <v>270000</v>
      </c>
      <c r="F338" s="587"/>
      <c r="G338" s="587"/>
      <c r="H338" s="579">
        <f t="shared" si="13"/>
        <v>270000</v>
      </c>
      <c r="I338" s="588"/>
      <c r="J338" s="600"/>
    </row>
    <row r="339" spans="1:10" ht="19.5" customHeight="1">
      <c r="A339" s="589">
        <v>50</v>
      </c>
      <c r="B339" s="700" t="s">
        <v>399</v>
      </c>
      <c r="C339" s="651">
        <v>1954</v>
      </c>
      <c r="D339" s="701" t="s">
        <v>472</v>
      </c>
      <c r="E339" s="718">
        <v>270000</v>
      </c>
      <c r="F339" s="587"/>
      <c r="G339" s="587"/>
      <c r="H339" s="579">
        <f t="shared" si="13"/>
        <v>270000</v>
      </c>
      <c r="I339" s="588"/>
      <c r="J339" s="600"/>
    </row>
    <row r="340" spans="1:10" ht="19.5" customHeight="1">
      <c r="A340" s="589">
        <v>51</v>
      </c>
      <c r="B340" s="700" t="s">
        <v>795</v>
      </c>
      <c r="C340" s="651">
        <v>1954</v>
      </c>
      <c r="D340" s="701" t="s">
        <v>472</v>
      </c>
      <c r="E340" s="718">
        <v>270000</v>
      </c>
      <c r="F340" s="587"/>
      <c r="G340" s="720"/>
      <c r="H340" s="579">
        <f t="shared" si="13"/>
        <v>270000</v>
      </c>
      <c r="I340" s="588"/>
      <c r="J340" s="600"/>
    </row>
    <row r="341" spans="1:10" ht="19.5" customHeight="1">
      <c r="A341" s="589">
        <v>52</v>
      </c>
      <c r="B341" s="726" t="s">
        <v>1537</v>
      </c>
      <c r="C341" s="651">
        <v>1967</v>
      </c>
      <c r="D341" s="727" t="s">
        <v>2788</v>
      </c>
      <c r="E341" s="718">
        <v>270000</v>
      </c>
      <c r="F341" s="728"/>
      <c r="G341" s="729"/>
      <c r="H341" s="579">
        <f>SUM(E341:G341)</f>
        <v>270000</v>
      </c>
      <c r="I341" s="645"/>
      <c r="J341" s="600"/>
    </row>
    <row r="342" spans="1:10" ht="19.5" customHeight="1">
      <c r="A342" s="589">
        <v>53</v>
      </c>
      <c r="B342" s="726" t="s">
        <v>1538</v>
      </c>
      <c r="C342" s="651">
        <v>1963</v>
      </c>
      <c r="D342" s="727" t="s">
        <v>181</v>
      </c>
      <c r="E342" s="718">
        <v>270000</v>
      </c>
      <c r="F342" s="728"/>
      <c r="G342" s="729"/>
      <c r="H342" s="579">
        <f>SUM(E342:G342)</f>
        <v>270000</v>
      </c>
      <c r="I342" s="645"/>
      <c r="J342" s="600"/>
    </row>
    <row r="343" spans="1:10" ht="19.5" customHeight="1">
      <c r="A343" s="589">
        <v>54</v>
      </c>
      <c r="B343" s="700" t="s">
        <v>2447</v>
      </c>
      <c r="C343" s="651">
        <v>1954</v>
      </c>
      <c r="D343" s="701" t="s">
        <v>189</v>
      </c>
      <c r="E343" s="730">
        <v>270000</v>
      </c>
      <c r="F343" s="587"/>
      <c r="G343" s="731"/>
      <c r="H343" s="609">
        <v>270000</v>
      </c>
      <c r="I343" s="588"/>
      <c r="J343" s="600"/>
    </row>
    <row r="344" spans="1:10" ht="19.5" customHeight="1">
      <c r="A344" s="589">
        <v>55</v>
      </c>
      <c r="B344" s="700" t="s">
        <v>1689</v>
      </c>
      <c r="C344" s="651">
        <v>1962</v>
      </c>
      <c r="D344" s="584" t="s">
        <v>190</v>
      </c>
      <c r="E344" s="730">
        <v>270000</v>
      </c>
      <c r="F344" s="587"/>
      <c r="G344" s="731"/>
      <c r="H344" s="609">
        <v>270000</v>
      </c>
      <c r="I344" s="588"/>
      <c r="J344" s="600"/>
    </row>
    <row r="345" spans="1:10" ht="19.5" customHeight="1">
      <c r="A345" s="589">
        <v>56</v>
      </c>
      <c r="B345" s="700" t="s">
        <v>1690</v>
      </c>
      <c r="C345" s="651">
        <v>1963</v>
      </c>
      <c r="D345" s="584" t="s">
        <v>190</v>
      </c>
      <c r="E345" s="730">
        <v>270000</v>
      </c>
      <c r="F345" s="587"/>
      <c r="G345" s="731"/>
      <c r="H345" s="609">
        <v>270000</v>
      </c>
      <c r="I345" s="588"/>
      <c r="J345" s="600"/>
    </row>
    <row r="346" spans="1:10" ht="19.5" customHeight="1">
      <c r="A346" s="589">
        <v>57</v>
      </c>
      <c r="B346" s="700" t="s">
        <v>1691</v>
      </c>
      <c r="C346" s="651">
        <v>1978</v>
      </c>
      <c r="D346" s="584" t="s">
        <v>180</v>
      </c>
      <c r="E346" s="730">
        <v>270000</v>
      </c>
      <c r="F346" s="587"/>
      <c r="G346" s="731"/>
      <c r="H346" s="609">
        <v>270000</v>
      </c>
      <c r="I346" s="588"/>
      <c r="J346" s="600"/>
    </row>
    <row r="347" spans="1:10" ht="19.5" customHeight="1">
      <c r="A347" s="589">
        <v>58</v>
      </c>
      <c r="B347" s="700" t="s">
        <v>1692</v>
      </c>
      <c r="C347" s="651">
        <v>1959</v>
      </c>
      <c r="D347" s="608" t="s">
        <v>181</v>
      </c>
      <c r="E347" s="730">
        <v>270000</v>
      </c>
      <c r="F347" s="587"/>
      <c r="G347" s="731"/>
      <c r="H347" s="609">
        <v>270000</v>
      </c>
      <c r="I347" s="588"/>
      <c r="J347" s="600"/>
    </row>
    <row r="348" spans="1:10" ht="19.5" customHeight="1">
      <c r="A348" s="589">
        <v>59</v>
      </c>
      <c r="B348" s="700" t="s">
        <v>1693</v>
      </c>
      <c r="C348" s="651">
        <v>1973</v>
      </c>
      <c r="D348" s="608" t="s">
        <v>181</v>
      </c>
      <c r="E348" s="730">
        <v>270000</v>
      </c>
      <c r="F348" s="587"/>
      <c r="G348" s="731"/>
      <c r="H348" s="609">
        <v>270000</v>
      </c>
      <c r="I348" s="588"/>
      <c r="J348" s="600"/>
    </row>
    <row r="349" spans="1:10" ht="19.5" customHeight="1">
      <c r="A349" s="589">
        <v>60</v>
      </c>
      <c r="B349" s="700" t="s">
        <v>1694</v>
      </c>
      <c r="C349" s="651">
        <v>1959</v>
      </c>
      <c r="D349" s="701" t="s">
        <v>195</v>
      </c>
      <c r="E349" s="730">
        <v>270000</v>
      </c>
      <c r="F349" s="587"/>
      <c r="G349" s="731"/>
      <c r="H349" s="609">
        <v>270000</v>
      </c>
      <c r="I349" s="588"/>
      <c r="J349" s="600"/>
    </row>
    <row r="350" spans="1:10" ht="19.5" customHeight="1">
      <c r="A350" s="589">
        <v>61</v>
      </c>
      <c r="B350" s="700" t="s">
        <v>1695</v>
      </c>
      <c r="C350" s="651">
        <v>1960</v>
      </c>
      <c r="D350" s="701" t="s">
        <v>472</v>
      </c>
      <c r="E350" s="730">
        <v>270000</v>
      </c>
      <c r="F350" s="587"/>
      <c r="G350" s="731"/>
      <c r="H350" s="609">
        <v>270000</v>
      </c>
      <c r="I350" s="588"/>
      <c r="J350" s="600"/>
    </row>
    <row r="351" spans="1:10" ht="19.5" customHeight="1">
      <c r="A351" s="589">
        <v>62</v>
      </c>
      <c r="B351" s="700" t="s">
        <v>1814</v>
      </c>
      <c r="C351" s="566">
        <v>1976</v>
      </c>
      <c r="D351" s="566" t="s">
        <v>1662</v>
      </c>
      <c r="E351" s="730">
        <v>270000</v>
      </c>
      <c r="G351" s="609"/>
      <c r="H351" s="609">
        <f>E351+G351</f>
        <v>270000</v>
      </c>
      <c r="I351" s="588"/>
      <c r="J351" s="600"/>
    </row>
    <row r="352" spans="1:10" ht="19.5" customHeight="1">
      <c r="A352" s="710"/>
      <c r="B352" s="1348" t="s">
        <v>2479</v>
      </c>
      <c r="C352" s="1349"/>
      <c r="D352" s="1350"/>
      <c r="E352" s="606">
        <f>SUM(E290:E351)</f>
        <v>16470000</v>
      </c>
      <c r="F352" s="593"/>
      <c r="G352" s="609"/>
      <c r="H352" s="606">
        <f>E352+G352</f>
        <v>16470000</v>
      </c>
      <c r="I352" s="696"/>
      <c r="J352" s="894"/>
    </row>
    <row r="353" spans="1:10" ht="19.5" customHeight="1">
      <c r="A353" s="410"/>
      <c r="B353" s="1246" t="s">
        <v>421</v>
      </c>
      <c r="C353" s="1247"/>
      <c r="D353" s="1248"/>
      <c r="E353" s="1246"/>
      <c r="F353" s="1247"/>
      <c r="G353" s="1248"/>
      <c r="H353" s="732"/>
      <c r="I353" s="733"/>
      <c r="J353" s="894"/>
    </row>
    <row r="354" spans="1:10" ht="19.5" customHeight="1">
      <c r="A354" s="410">
        <v>1</v>
      </c>
      <c r="B354" s="1331" t="s">
        <v>2177</v>
      </c>
      <c r="C354" s="1332"/>
      <c r="D354" s="1333"/>
      <c r="E354" s="1204" t="s">
        <v>2178</v>
      </c>
      <c r="F354" s="988"/>
      <c r="G354" s="1203"/>
      <c r="H354" s="730">
        <v>5400000</v>
      </c>
      <c r="I354" s="733"/>
      <c r="J354" s="894"/>
    </row>
    <row r="355" spans="1:10" ht="19.5" customHeight="1">
      <c r="A355" s="410">
        <v>2</v>
      </c>
      <c r="B355" s="1331" t="s">
        <v>2179</v>
      </c>
      <c r="C355" s="1332"/>
      <c r="D355" s="1333"/>
      <c r="E355" s="1204" t="s">
        <v>2180</v>
      </c>
      <c r="F355" s="988"/>
      <c r="G355" s="1203"/>
      <c r="H355" s="730">
        <v>5400000</v>
      </c>
      <c r="I355" s="733"/>
      <c r="J355" s="894"/>
    </row>
    <row r="356" spans="1:10" ht="19.5" customHeight="1">
      <c r="A356" s="734">
        <v>3</v>
      </c>
      <c r="B356" s="1324" t="s">
        <v>2181</v>
      </c>
      <c r="C356" s="1325"/>
      <c r="D356" s="1326"/>
      <c r="E356" s="1204" t="s">
        <v>2609</v>
      </c>
      <c r="F356" s="735"/>
      <c r="G356" s="730"/>
      <c r="H356" s="730">
        <v>5400000</v>
      </c>
      <c r="I356" s="733"/>
      <c r="J356" s="894"/>
    </row>
    <row r="357" spans="1:10" ht="19.5" customHeight="1">
      <c r="A357" s="710"/>
      <c r="B357" s="736" t="s">
        <v>1696</v>
      </c>
      <c r="C357" s="590"/>
      <c r="D357" s="591"/>
      <c r="E357" s="1204"/>
      <c r="F357" s="737">
        <f>SUM(F356:F356)</f>
        <v>0</v>
      </c>
      <c r="G357" s="737">
        <f>SUM(G356:G356)</f>
        <v>0</v>
      </c>
      <c r="H357" s="1205">
        <f>SUM(H354:H356)</f>
        <v>16200000</v>
      </c>
      <c r="I357" s="733"/>
      <c r="J357" s="894"/>
    </row>
    <row r="358" spans="1:10" ht="19.5" customHeight="1">
      <c r="A358" s="710"/>
      <c r="B358" s="1348" t="s">
        <v>1040</v>
      </c>
      <c r="C358" s="1349"/>
      <c r="D358" s="1350"/>
      <c r="E358" s="738">
        <f>E357+E352+E288+E268+E260+E219+E199+E186+E138+E35+E29+E25+E16+E10</f>
        <v>122850000</v>
      </c>
      <c r="F358" s="606"/>
      <c r="G358" s="739">
        <f>G357+G352+G288+G268+G260+G219+G199+G186+G138+G35+G29+G25+G16+G10</f>
        <v>0</v>
      </c>
      <c r="H358" s="738">
        <f>H357+H352+H288+H268+H260+H219+H199+H186+H138+H35+H29+H25+H16+H10</f>
        <v>139050000</v>
      </c>
      <c r="I358" s="606"/>
      <c r="J358" s="894"/>
    </row>
    <row r="359" spans="1:10" s="376" customFormat="1" ht="19.5" customHeight="1">
      <c r="A359" s="1376" t="s">
        <v>2182</v>
      </c>
      <c r="B359" s="1376"/>
      <c r="C359" s="1376"/>
      <c r="D359" s="1376"/>
      <c r="E359" s="1376"/>
      <c r="F359" s="1376"/>
      <c r="G359" s="1376"/>
      <c r="H359" s="1376"/>
      <c r="I359" s="1376"/>
      <c r="J359" s="1376"/>
    </row>
    <row r="360" spans="1:10" ht="19.5" customHeight="1">
      <c r="A360" s="365"/>
      <c r="B360" s="740"/>
      <c r="C360" s="741"/>
      <c r="D360" s="1373" t="s">
        <v>446</v>
      </c>
      <c r="E360" s="1373"/>
      <c r="F360" s="1373"/>
      <c r="G360" s="1373"/>
      <c r="H360" s="1373"/>
      <c r="I360" s="1373"/>
      <c r="J360" s="1373"/>
    </row>
    <row r="361" spans="1:10" ht="19.5" customHeight="1">
      <c r="A361" s="365"/>
      <c r="B361" s="743" t="s">
        <v>2028</v>
      </c>
      <c r="C361" s="741"/>
      <c r="D361" s="744" t="s">
        <v>2543</v>
      </c>
      <c r="E361" s="745" t="s">
        <v>2026</v>
      </c>
      <c r="F361" s="745"/>
      <c r="G361" s="1374" t="s">
        <v>2027</v>
      </c>
      <c r="H361" s="1374"/>
      <c r="I361" s="1374"/>
      <c r="J361" s="573"/>
    </row>
    <row r="362" spans="1:10" ht="19.5" customHeight="1">
      <c r="A362" s="365"/>
      <c r="B362" s="746"/>
      <c r="C362" s="741"/>
      <c r="D362" s="742"/>
      <c r="E362" s="747"/>
      <c r="F362" s="747"/>
      <c r="G362" s="747"/>
      <c r="H362" s="747"/>
      <c r="I362" s="747"/>
      <c r="J362" s="897"/>
    </row>
    <row r="363" spans="1:10" ht="19.5" customHeight="1">
      <c r="A363" s="365"/>
      <c r="B363" s="746"/>
      <c r="C363" s="741"/>
      <c r="D363" s="742"/>
      <c r="E363" s="747"/>
      <c r="F363" s="747"/>
      <c r="G363" s="747"/>
      <c r="H363" s="747"/>
      <c r="I363" s="747"/>
      <c r="J363" s="897"/>
    </row>
    <row r="364" spans="1:10" ht="19.5" customHeight="1">
      <c r="A364" s="365"/>
      <c r="B364" s="748"/>
      <c r="C364" s="749"/>
      <c r="D364" s="750"/>
      <c r="E364" s="750"/>
      <c r="F364" s="750"/>
      <c r="G364" s="751"/>
      <c r="H364" s="751"/>
      <c r="I364" s="750"/>
      <c r="J364" s="898"/>
    </row>
    <row r="365" spans="1:10" ht="19.5" customHeight="1">
      <c r="A365" s="365"/>
      <c r="B365" s="752" t="s">
        <v>2029</v>
      </c>
      <c r="C365" s="1285" t="s">
        <v>750</v>
      </c>
      <c r="D365" s="1285"/>
      <c r="E365" s="1285"/>
      <c r="F365" s="750"/>
      <c r="G365" s="751"/>
      <c r="H365" s="751"/>
      <c r="I365" s="750"/>
      <c r="J365" s="898"/>
    </row>
    <row r="366" spans="1:10" ht="19.5" customHeight="1">
      <c r="A366" s="365"/>
      <c r="B366" s="752"/>
      <c r="C366" s="1285"/>
      <c r="D366" s="1285"/>
      <c r="E366" s="1285"/>
      <c r="F366" s="1375"/>
      <c r="G366" s="1375"/>
      <c r="H366" s="1375"/>
      <c r="I366" s="750"/>
      <c r="J366" s="898"/>
    </row>
    <row r="367" spans="1:10" ht="19.5" customHeight="1">
      <c r="A367" s="365"/>
      <c r="B367" s="1287" t="s">
        <v>415</v>
      </c>
      <c r="C367" s="1287"/>
      <c r="D367" s="1287"/>
      <c r="E367" s="1287"/>
      <c r="F367" s="1287"/>
      <c r="G367" s="1287"/>
      <c r="H367" s="1287"/>
      <c r="I367" s="750"/>
      <c r="J367" s="898"/>
    </row>
    <row r="368" spans="1:10" ht="19.5" customHeight="1">
      <c r="A368" s="365"/>
      <c r="B368" s="753" t="s">
        <v>414</v>
      </c>
      <c r="C368" s="1287" t="s">
        <v>437</v>
      </c>
      <c r="D368" s="1287"/>
      <c r="E368" s="1287"/>
      <c r="F368" s="1287"/>
      <c r="G368" s="1287"/>
      <c r="H368" s="1287"/>
      <c r="I368" s="223"/>
      <c r="J368" s="899"/>
    </row>
    <row r="369" spans="1:10" ht="19.5" customHeight="1">
      <c r="A369" s="365"/>
      <c r="B369" s="748"/>
      <c r="C369" s="749"/>
      <c r="D369" s="750"/>
      <c r="E369" s="750"/>
      <c r="F369" s="750"/>
      <c r="G369" s="751"/>
      <c r="H369" s="751"/>
      <c r="I369" s="750"/>
      <c r="J369" s="898"/>
    </row>
    <row r="370" spans="1:10" ht="19.5" customHeight="1">
      <c r="A370" s="754"/>
      <c r="B370" s="755"/>
      <c r="C370" s="756"/>
      <c r="D370" s="757"/>
      <c r="E370" s="758"/>
      <c r="F370" s="758"/>
      <c r="G370" s="759"/>
      <c r="H370" s="759"/>
      <c r="I370" s="758"/>
      <c r="J370" s="573"/>
    </row>
    <row r="371" spans="1:10" ht="19.5" customHeight="1">
      <c r="A371" s="754"/>
      <c r="B371" s="755"/>
      <c r="C371" s="756"/>
      <c r="D371" s="757"/>
      <c r="E371" s="758"/>
      <c r="F371" s="758"/>
      <c r="G371" s="758"/>
      <c r="H371" s="758"/>
      <c r="I371" s="758"/>
      <c r="J371" s="573"/>
    </row>
    <row r="372" spans="1:10" ht="19.5" customHeight="1">
      <c r="A372" s="754"/>
      <c r="B372" s="755"/>
      <c r="C372" s="756"/>
      <c r="D372" s="757"/>
      <c r="E372" s="758"/>
      <c r="F372" s="758"/>
      <c r="G372" s="758"/>
      <c r="H372" s="758"/>
      <c r="I372" s="758"/>
      <c r="J372" s="573"/>
    </row>
  </sheetData>
  <mergeCells count="51">
    <mergeCell ref="A26:H26"/>
    <mergeCell ref="A187:E187"/>
    <mergeCell ref="B367:H367"/>
    <mergeCell ref="C368:H368"/>
    <mergeCell ref="D360:J360"/>
    <mergeCell ref="G361:I361"/>
    <mergeCell ref="C365:E365"/>
    <mergeCell ref="C366:E366"/>
    <mergeCell ref="F366:H366"/>
    <mergeCell ref="A359:J359"/>
    <mergeCell ref="E353:G353"/>
    <mergeCell ref="B352:D352"/>
    <mergeCell ref="B353:D353"/>
    <mergeCell ref="B356:D356"/>
    <mergeCell ref="B358:D358"/>
    <mergeCell ref="B288:D288"/>
    <mergeCell ref="A289:D289"/>
    <mergeCell ref="B268:D268"/>
    <mergeCell ref="A269:D269"/>
    <mergeCell ref="I30:J30"/>
    <mergeCell ref="B35:D35"/>
    <mergeCell ref="A36:D36"/>
    <mergeCell ref="A30:H30"/>
    <mergeCell ref="B4:I4"/>
    <mergeCell ref="I6:I7"/>
    <mergeCell ref="F6:G6"/>
    <mergeCell ref="B10:D10"/>
    <mergeCell ref="A139:D139"/>
    <mergeCell ref="B29:D29"/>
    <mergeCell ref="B219:D219"/>
    <mergeCell ref="A220:D220"/>
    <mergeCell ref="B3:J3"/>
    <mergeCell ref="A261:D261"/>
    <mergeCell ref="A11:E11"/>
    <mergeCell ref="B16:D16"/>
    <mergeCell ref="A17:E17"/>
    <mergeCell ref="B138:D138"/>
    <mergeCell ref="B199:D199"/>
    <mergeCell ref="A200:D200"/>
    <mergeCell ref="B25:D25"/>
    <mergeCell ref="B260:D260"/>
    <mergeCell ref="B354:D354"/>
    <mergeCell ref="B355:D355"/>
    <mergeCell ref="A2:B2"/>
    <mergeCell ref="J6:J7"/>
    <mergeCell ref="A8:E8"/>
    <mergeCell ref="A6:A7"/>
    <mergeCell ref="B6:B7"/>
    <mergeCell ref="H6:H7"/>
    <mergeCell ref="D6:D7"/>
    <mergeCell ref="C6:C7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0"/>
  <sheetViews>
    <sheetView workbookViewId="0" topLeftCell="A330">
      <selection activeCell="B341" sqref="B341:J341"/>
    </sheetView>
  </sheetViews>
  <sheetFormatPr defaultColWidth="9.00390625" defaultRowHeight="19.5" customHeight="1"/>
  <cols>
    <col min="1" max="1" width="5.25390625" style="98" customWidth="1"/>
    <col min="2" max="2" width="20.00390625" style="98" customWidth="1"/>
    <col min="3" max="3" width="5.75390625" style="98" customWidth="1"/>
    <col min="4" max="4" width="10.00390625" style="98" customWidth="1"/>
    <col min="5" max="5" width="10.875" style="98" customWidth="1"/>
    <col min="6" max="6" width="5.75390625" style="98" customWidth="1"/>
    <col min="7" max="7" width="9.375" style="98" customWidth="1"/>
    <col min="8" max="8" width="10.875" style="98" customWidth="1"/>
    <col min="9" max="9" width="8.125" style="98" customWidth="1"/>
    <col min="10" max="10" width="7.50390625" style="98" customWidth="1"/>
    <col min="11" max="16384" width="9.00390625" style="98" customWidth="1"/>
  </cols>
  <sheetData>
    <row r="1" spans="1:10" ht="19.5" customHeight="1">
      <c r="A1" s="152" t="s">
        <v>2022</v>
      </c>
      <c r="B1" s="152"/>
      <c r="C1" s="32"/>
      <c r="D1" s="32"/>
      <c r="E1" s="32"/>
      <c r="F1" s="32"/>
      <c r="G1" s="32"/>
      <c r="H1" s="32"/>
      <c r="I1" s="32"/>
      <c r="J1" s="32"/>
    </row>
    <row r="2" spans="1:10" ht="19.5" customHeight="1">
      <c r="A2" s="152" t="s">
        <v>475</v>
      </c>
      <c r="B2" s="152"/>
      <c r="C2" s="42"/>
      <c r="D2" s="42"/>
      <c r="E2" s="42"/>
      <c r="F2" s="42"/>
      <c r="G2" s="42"/>
      <c r="H2" s="42"/>
      <c r="I2" s="42"/>
      <c r="J2" s="42"/>
    </row>
    <row r="3" spans="1:9" s="820" customFormat="1" ht="19.5" customHeight="1">
      <c r="A3" s="1239" t="s">
        <v>1572</v>
      </c>
      <c r="B3" s="1239"/>
      <c r="C3" s="1239"/>
      <c r="D3" s="1239"/>
      <c r="E3" s="1239"/>
      <c r="F3" s="1239"/>
      <c r="G3" s="1239"/>
      <c r="H3" s="1239"/>
      <c r="I3" s="1239"/>
    </row>
    <row r="4" spans="1:10" ht="19.5" customHeight="1">
      <c r="A4" s="1383" t="s">
        <v>448</v>
      </c>
      <c r="B4" s="1383"/>
      <c r="C4" s="1383"/>
      <c r="D4" s="1383"/>
      <c r="E4" s="1383"/>
      <c r="F4" s="1383"/>
      <c r="G4" s="1383"/>
      <c r="H4" s="1383"/>
      <c r="I4" s="1383"/>
      <c r="J4" s="1383"/>
    </row>
    <row r="5" spans="1:10" ht="19.5" customHeight="1">
      <c r="A5" s="1187" t="s">
        <v>2213</v>
      </c>
      <c r="B5" s="1187"/>
      <c r="C5" s="44"/>
      <c r="D5" s="153"/>
      <c r="E5" s="387"/>
      <c r="F5" s="387"/>
      <c r="G5" s="388"/>
      <c r="H5" s="387"/>
      <c r="I5" s="42"/>
      <c r="J5" s="42"/>
    </row>
    <row r="6" spans="1:10" s="32" customFormat="1" ht="19.5" customHeight="1">
      <c r="A6" s="1384" t="s">
        <v>1035</v>
      </c>
      <c r="B6" s="1385" t="s">
        <v>1036</v>
      </c>
      <c r="C6" s="1377" t="s">
        <v>1043</v>
      </c>
      <c r="D6" s="1388" t="s">
        <v>1045</v>
      </c>
      <c r="E6" s="1377" t="s">
        <v>1037</v>
      </c>
      <c r="F6" s="1391" t="s">
        <v>1038</v>
      </c>
      <c r="G6" s="1392"/>
      <c r="H6" s="1377" t="s">
        <v>1042</v>
      </c>
      <c r="I6" s="1385" t="s">
        <v>1041</v>
      </c>
      <c r="J6" s="1377" t="s">
        <v>1369</v>
      </c>
    </row>
    <row r="7" spans="1:10" s="32" customFormat="1" ht="19.5" customHeight="1">
      <c r="A7" s="1384"/>
      <c r="B7" s="1386"/>
      <c r="C7" s="1387"/>
      <c r="D7" s="1389"/>
      <c r="E7" s="1387"/>
      <c r="F7" s="394" t="s">
        <v>1528</v>
      </c>
      <c r="G7" s="45" t="s">
        <v>1039</v>
      </c>
      <c r="H7" s="1387"/>
      <c r="I7" s="1390"/>
      <c r="J7" s="1378"/>
    </row>
    <row r="8" spans="1:10" s="32" customFormat="1" ht="19.5" customHeight="1">
      <c r="A8" s="923"/>
      <c r="B8" s="121" t="s">
        <v>479</v>
      </c>
      <c r="C8" s="933"/>
      <c r="D8" s="934"/>
      <c r="E8" s="933"/>
      <c r="F8" s="935"/>
      <c r="G8" s="936"/>
      <c r="H8" s="933"/>
      <c r="I8" s="937"/>
      <c r="J8" s="922"/>
    </row>
    <row r="9" spans="1:10" s="32" customFormat="1" ht="19.5" customHeight="1">
      <c r="A9" s="923">
        <v>1</v>
      </c>
      <c r="B9" s="985" t="s">
        <v>1821</v>
      </c>
      <c r="C9" s="986">
        <v>5013</v>
      </c>
      <c r="D9" s="982" t="s">
        <v>480</v>
      </c>
      <c r="E9" s="981">
        <v>675000</v>
      </c>
      <c r="F9" s="982"/>
      <c r="G9" s="981"/>
      <c r="H9" s="981">
        <f>G9+E9</f>
        <v>675000</v>
      </c>
      <c r="I9" s="126"/>
      <c r="J9" s="126"/>
    </row>
    <row r="10" spans="1:10" s="32" customFormat="1" ht="19.5" customHeight="1">
      <c r="A10" s="923">
        <v>2</v>
      </c>
      <c r="B10" s="985" t="s">
        <v>1822</v>
      </c>
      <c r="C10" s="987">
        <v>12.07</v>
      </c>
      <c r="D10" s="982" t="s">
        <v>480</v>
      </c>
      <c r="E10" s="981">
        <v>405000</v>
      </c>
      <c r="F10" s="982"/>
      <c r="G10" s="981"/>
      <c r="H10" s="981">
        <v>405000</v>
      </c>
      <c r="I10" s="126"/>
      <c r="J10" s="126"/>
    </row>
    <row r="11" spans="1:10" ht="19.5" customHeight="1">
      <c r="A11" s="1379" t="s">
        <v>2479</v>
      </c>
      <c r="B11" s="1380"/>
      <c r="C11" s="1380"/>
      <c r="D11" s="64"/>
      <c r="E11" s="65">
        <f>SUM(E9:E10)</f>
        <v>1080000</v>
      </c>
      <c r="F11" s="230"/>
      <c r="G11" s="938"/>
      <c r="H11" s="938">
        <f>G11+E11</f>
        <v>1080000</v>
      </c>
      <c r="I11" s="67"/>
      <c r="J11" s="53"/>
    </row>
    <row r="12" spans="1:10" ht="19.5" customHeight="1">
      <c r="A12" s="68"/>
      <c r="B12" s="1381" t="s">
        <v>481</v>
      </c>
      <c r="C12" s="1382"/>
      <c r="D12" s="1382"/>
      <c r="E12" s="69"/>
      <c r="F12" s="70"/>
      <c r="G12" s="231"/>
      <c r="H12" s="69"/>
      <c r="I12" s="71"/>
      <c r="J12" s="789"/>
    </row>
    <row r="13" spans="1:10" ht="19.5" customHeight="1">
      <c r="A13" s="72">
        <v>1</v>
      </c>
      <c r="B13" s="73" t="s">
        <v>482</v>
      </c>
      <c r="C13" s="73">
        <v>1955</v>
      </c>
      <c r="D13" s="73" t="s">
        <v>483</v>
      </c>
      <c r="E13" s="411">
        <v>270000</v>
      </c>
      <c r="F13" s="126"/>
      <c r="G13" s="126"/>
      <c r="H13" s="70">
        <v>270000</v>
      </c>
      <c r="I13" s="74"/>
      <c r="J13" s="74"/>
    </row>
    <row r="14" spans="1:10" ht="19.5" customHeight="1">
      <c r="A14" s="72">
        <v>2</v>
      </c>
      <c r="B14" s="73" t="s">
        <v>484</v>
      </c>
      <c r="C14" s="73">
        <v>1974</v>
      </c>
      <c r="D14" s="63" t="s">
        <v>485</v>
      </c>
      <c r="E14" s="70">
        <v>270000</v>
      </c>
      <c r="F14" s="126"/>
      <c r="G14" s="126"/>
      <c r="H14" s="70">
        <v>270000</v>
      </c>
      <c r="I14" s="74"/>
      <c r="J14" s="74"/>
    </row>
    <row r="15" spans="1:10" ht="19.5" customHeight="1">
      <c r="A15" s="72">
        <v>3</v>
      </c>
      <c r="B15" s="73" t="s">
        <v>486</v>
      </c>
      <c r="C15" s="73">
        <v>1980</v>
      </c>
      <c r="D15" s="75" t="s">
        <v>480</v>
      </c>
      <c r="E15" s="70">
        <v>270000</v>
      </c>
      <c r="F15" s="126"/>
      <c r="G15" s="126"/>
      <c r="H15" s="70">
        <v>270000</v>
      </c>
      <c r="I15" s="74"/>
      <c r="J15" s="74"/>
    </row>
    <row r="16" spans="1:10" ht="19.5" customHeight="1">
      <c r="A16" s="76"/>
      <c r="B16" s="62" t="s">
        <v>2479</v>
      </c>
      <c r="C16" s="383"/>
      <c r="D16" s="62"/>
      <c r="E16" s="65">
        <f>SUM(E13:E15)</f>
        <v>810000</v>
      </c>
      <c r="F16" s="230"/>
      <c r="G16" s="232"/>
      <c r="H16" s="65">
        <f>SUM(H13:H15)</f>
        <v>810000</v>
      </c>
      <c r="I16" s="67"/>
      <c r="J16" s="53"/>
    </row>
    <row r="17" spans="1:10" ht="19.5" customHeight="1">
      <c r="A17" s="62"/>
      <c r="B17" s="1381" t="s">
        <v>487</v>
      </c>
      <c r="C17" s="1382"/>
      <c r="D17" s="1382"/>
      <c r="E17" s="78"/>
      <c r="F17" s="233"/>
      <c r="G17" s="233"/>
      <c r="H17" s="78"/>
      <c r="I17" s="67"/>
      <c r="J17" s="53"/>
    </row>
    <row r="18" spans="1:10" ht="19.5" customHeight="1">
      <c r="A18" s="72">
        <v>1</v>
      </c>
      <c r="B18" s="79" t="s">
        <v>488</v>
      </c>
      <c r="C18" s="79">
        <v>1971</v>
      </c>
      <c r="D18" s="79" t="s">
        <v>485</v>
      </c>
      <c r="E18" s="70">
        <v>540000</v>
      </c>
      <c r="F18" s="126"/>
      <c r="G18" s="126"/>
      <c r="H18" s="70">
        <v>540000</v>
      </c>
      <c r="I18" s="74"/>
      <c r="J18" s="74"/>
    </row>
    <row r="19" spans="1:10" ht="19.5" customHeight="1">
      <c r="A19" s="72">
        <v>2</v>
      </c>
      <c r="B19" s="73" t="s">
        <v>1174</v>
      </c>
      <c r="C19" s="73">
        <v>1971</v>
      </c>
      <c r="D19" s="75" t="s">
        <v>483</v>
      </c>
      <c r="E19" s="70">
        <v>540000</v>
      </c>
      <c r="F19" s="126"/>
      <c r="G19" s="126"/>
      <c r="H19" s="70">
        <v>540000</v>
      </c>
      <c r="I19" s="74"/>
      <c r="J19" s="74"/>
    </row>
    <row r="20" spans="1:10" ht="19.5" customHeight="1">
      <c r="A20" s="72">
        <v>3</v>
      </c>
      <c r="B20" s="73" t="s">
        <v>489</v>
      </c>
      <c r="C20" s="73">
        <v>1968</v>
      </c>
      <c r="D20" s="73" t="s">
        <v>490</v>
      </c>
      <c r="E20" s="70">
        <v>540000</v>
      </c>
      <c r="F20" s="126"/>
      <c r="G20" s="126"/>
      <c r="H20" s="70">
        <v>540000</v>
      </c>
      <c r="I20" s="74"/>
      <c r="J20" s="74"/>
    </row>
    <row r="21" spans="1:10" ht="19.5" customHeight="1">
      <c r="A21" s="72">
        <v>4</v>
      </c>
      <c r="B21" s="73" t="s">
        <v>491</v>
      </c>
      <c r="C21" s="73">
        <v>1979</v>
      </c>
      <c r="D21" s="63" t="s">
        <v>483</v>
      </c>
      <c r="E21" s="70">
        <v>540000</v>
      </c>
      <c r="F21" s="126"/>
      <c r="G21" s="126"/>
      <c r="H21" s="70">
        <v>540000</v>
      </c>
      <c r="I21" s="74"/>
      <c r="J21" s="74"/>
    </row>
    <row r="22" spans="1:10" ht="19.5" customHeight="1">
      <c r="A22" s="72">
        <v>5</v>
      </c>
      <c r="B22" s="73" t="s">
        <v>2017</v>
      </c>
      <c r="C22" s="73">
        <v>1969</v>
      </c>
      <c r="D22" s="75" t="s">
        <v>492</v>
      </c>
      <c r="E22" s="70">
        <v>540000</v>
      </c>
      <c r="F22" s="126"/>
      <c r="G22" s="126"/>
      <c r="H22" s="70">
        <v>540000</v>
      </c>
      <c r="I22" s="74"/>
      <c r="J22" s="74"/>
    </row>
    <row r="23" spans="1:10" ht="19.5" customHeight="1">
      <c r="A23" s="72">
        <v>6</v>
      </c>
      <c r="B23" s="73" t="s">
        <v>493</v>
      </c>
      <c r="C23" s="73">
        <v>1976</v>
      </c>
      <c r="D23" s="73" t="s">
        <v>494</v>
      </c>
      <c r="E23" s="70">
        <v>540000</v>
      </c>
      <c r="F23" s="126"/>
      <c r="G23" s="126"/>
      <c r="H23" s="70">
        <v>540000</v>
      </c>
      <c r="I23" s="74"/>
      <c r="J23" s="74"/>
    </row>
    <row r="24" spans="1:10" ht="19.5" customHeight="1">
      <c r="A24" s="72">
        <v>7</v>
      </c>
      <c r="B24" s="73" t="s">
        <v>495</v>
      </c>
      <c r="C24" s="73">
        <v>1979</v>
      </c>
      <c r="D24" s="75" t="s">
        <v>483</v>
      </c>
      <c r="E24" s="70">
        <v>540000</v>
      </c>
      <c r="F24" s="126"/>
      <c r="G24" s="126"/>
      <c r="H24" s="70">
        <v>540000</v>
      </c>
      <c r="I24" s="80"/>
      <c r="J24" s="58"/>
    </row>
    <row r="25" spans="1:10" ht="19.5" customHeight="1">
      <c r="A25" s="370">
        <v>8</v>
      </c>
      <c r="B25" s="412" t="s">
        <v>1129</v>
      </c>
      <c r="C25" s="412">
        <v>1961</v>
      </c>
      <c r="D25" s="75" t="s">
        <v>483</v>
      </c>
      <c r="E25" s="70">
        <v>540000</v>
      </c>
      <c r="F25" s="118"/>
      <c r="G25" s="70"/>
      <c r="H25" s="57">
        <f>E25+G25</f>
        <v>540000</v>
      </c>
      <c r="I25" s="790"/>
      <c r="J25" s="791"/>
    </row>
    <row r="26" spans="1:10" ht="19.5" customHeight="1">
      <c r="A26" s="1379" t="s">
        <v>2479</v>
      </c>
      <c r="B26" s="1380"/>
      <c r="C26" s="1380"/>
      <c r="D26" s="64"/>
      <c r="E26" s="65">
        <f>SUM(E18:E25)</f>
        <v>4320000</v>
      </c>
      <c r="F26" s="230"/>
      <c r="G26" s="65"/>
      <c r="H26" s="65">
        <f>E26+G26</f>
        <v>4320000</v>
      </c>
      <c r="I26" s="67"/>
      <c r="J26" s="53"/>
    </row>
    <row r="27" spans="1:10" ht="19.5" customHeight="1">
      <c r="A27" s="81"/>
      <c r="B27" s="82" t="s">
        <v>496</v>
      </c>
      <c r="C27" s="83"/>
      <c r="D27" s="77"/>
      <c r="E27" s="84"/>
      <c r="F27" s="117"/>
      <c r="G27" s="84"/>
      <c r="H27" s="84"/>
      <c r="I27" s="85"/>
      <c r="J27" s="53"/>
    </row>
    <row r="28" spans="1:10" ht="19.5" customHeight="1">
      <c r="A28" s="59">
        <v>1</v>
      </c>
      <c r="B28" s="79" t="s">
        <v>497</v>
      </c>
      <c r="C28" s="79">
        <v>1941</v>
      </c>
      <c r="D28" s="79" t="s">
        <v>483</v>
      </c>
      <c r="E28" s="60">
        <v>405000</v>
      </c>
      <c r="F28" s="234"/>
      <c r="G28" s="60"/>
      <c r="H28" s="60">
        <v>405000</v>
      </c>
      <c r="I28" s="61"/>
      <c r="J28" s="61"/>
    </row>
    <row r="29" spans="1:13" ht="19.5" customHeight="1">
      <c r="A29" s="72">
        <v>2</v>
      </c>
      <c r="B29" s="73" t="s">
        <v>498</v>
      </c>
      <c r="C29" s="73">
        <v>1938</v>
      </c>
      <c r="D29" s="73" t="s">
        <v>499</v>
      </c>
      <c r="E29" s="60">
        <v>405000</v>
      </c>
      <c r="F29" s="234"/>
      <c r="G29" s="60"/>
      <c r="H29" s="60">
        <v>405000</v>
      </c>
      <c r="I29" s="74"/>
      <c r="J29" s="74"/>
      <c r="M29" s="98" t="s">
        <v>1117</v>
      </c>
    </row>
    <row r="30" spans="1:10" ht="19.5" customHeight="1">
      <c r="A30" s="72">
        <v>3</v>
      </c>
      <c r="B30" s="73" t="s">
        <v>1555</v>
      </c>
      <c r="C30" s="73">
        <v>1949</v>
      </c>
      <c r="D30" s="73" t="s">
        <v>499</v>
      </c>
      <c r="E30" s="60">
        <v>405000</v>
      </c>
      <c r="F30" s="234"/>
      <c r="G30" s="60"/>
      <c r="H30" s="60">
        <v>405000</v>
      </c>
      <c r="I30" s="74"/>
      <c r="J30" s="74"/>
    </row>
    <row r="31" spans="1:10" ht="19.5" customHeight="1">
      <c r="A31" s="72">
        <v>4</v>
      </c>
      <c r="B31" s="73" t="s">
        <v>1174</v>
      </c>
      <c r="C31" s="73">
        <v>1948</v>
      </c>
      <c r="D31" s="73" t="s">
        <v>499</v>
      </c>
      <c r="E31" s="60">
        <v>405000</v>
      </c>
      <c r="F31" s="234"/>
      <c r="G31" s="60"/>
      <c r="H31" s="60">
        <v>405000</v>
      </c>
      <c r="I31" s="74"/>
      <c r="J31" s="74"/>
    </row>
    <row r="32" spans="1:10" ht="19.5" customHeight="1">
      <c r="A32" s="72">
        <v>5</v>
      </c>
      <c r="B32" s="73" t="s">
        <v>503</v>
      </c>
      <c r="C32" s="73">
        <v>1940</v>
      </c>
      <c r="D32" s="73" t="s">
        <v>502</v>
      </c>
      <c r="E32" s="60">
        <v>405000</v>
      </c>
      <c r="F32" s="234"/>
      <c r="G32" s="60"/>
      <c r="H32" s="60">
        <v>405000</v>
      </c>
      <c r="I32" s="74"/>
      <c r="J32" s="74"/>
    </row>
    <row r="33" spans="1:10" ht="19.5" customHeight="1">
      <c r="A33" s="1379" t="s">
        <v>2479</v>
      </c>
      <c r="B33" s="1380"/>
      <c r="C33" s="1380"/>
      <c r="D33" s="64"/>
      <c r="E33" s="65">
        <f>SUM(E28:E32)</f>
        <v>2025000</v>
      </c>
      <c r="F33" s="230"/>
      <c r="G33" s="52"/>
      <c r="H33" s="65">
        <f>SUM(H28:H32)</f>
        <v>2025000</v>
      </c>
      <c r="I33" s="67"/>
      <c r="J33" s="53"/>
    </row>
    <row r="34" spans="1:10" ht="19.5" customHeight="1">
      <c r="A34" s="81"/>
      <c r="B34" s="82" t="s">
        <v>740</v>
      </c>
      <c r="C34" s="86"/>
      <c r="D34" s="83"/>
      <c r="E34" s="78"/>
      <c r="F34" s="117"/>
      <c r="G34" s="84"/>
      <c r="H34" s="87"/>
      <c r="I34" s="67"/>
      <c r="J34" s="53"/>
    </row>
    <row r="35" spans="1:10" ht="19.5" customHeight="1">
      <c r="A35" s="72">
        <v>1</v>
      </c>
      <c r="B35" s="73" t="s">
        <v>1293</v>
      </c>
      <c r="C35" s="88">
        <v>1926</v>
      </c>
      <c r="D35" s="63" t="s">
        <v>483</v>
      </c>
      <c r="E35" s="89">
        <v>540000</v>
      </c>
      <c r="F35" s="126"/>
      <c r="G35" s="70"/>
      <c r="H35" s="89">
        <v>540000</v>
      </c>
      <c r="I35" s="74"/>
      <c r="J35" s="74"/>
    </row>
    <row r="36" spans="1:10" ht="19.5" customHeight="1">
      <c r="A36" s="72">
        <v>2</v>
      </c>
      <c r="B36" s="73" t="s">
        <v>742</v>
      </c>
      <c r="C36" s="88">
        <v>1920</v>
      </c>
      <c r="D36" s="73" t="s">
        <v>480</v>
      </c>
      <c r="E36" s="89">
        <v>540000</v>
      </c>
      <c r="F36" s="126"/>
      <c r="G36" s="70"/>
      <c r="H36" s="89">
        <v>540000</v>
      </c>
      <c r="I36" s="74"/>
      <c r="J36" s="74"/>
    </row>
    <row r="37" spans="1:10" ht="19.5" customHeight="1">
      <c r="A37" s="72">
        <v>3</v>
      </c>
      <c r="B37" s="73" t="s">
        <v>743</v>
      </c>
      <c r="C37" s="88">
        <v>1920</v>
      </c>
      <c r="D37" s="63" t="s">
        <v>480</v>
      </c>
      <c r="E37" s="89">
        <v>540000</v>
      </c>
      <c r="F37" s="126"/>
      <c r="G37" s="70"/>
      <c r="H37" s="89">
        <v>540000</v>
      </c>
      <c r="I37" s="74"/>
      <c r="J37" s="74"/>
    </row>
    <row r="38" spans="1:10" ht="19.5" customHeight="1">
      <c r="A38" s="72">
        <v>4</v>
      </c>
      <c r="B38" s="75" t="s">
        <v>744</v>
      </c>
      <c r="C38" s="90">
        <v>1927</v>
      </c>
      <c r="D38" s="91" t="s">
        <v>494</v>
      </c>
      <c r="E38" s="89">
        <v>540000</v>
      </c>
      <c r="F38" s="126"/>
      <c r="G38" s="70"/>
      <c r="H38" s="89">
        <v>540000</v>
      </c>
      <c r="I38" s="92"/>
      <c r="J38" s="92"/>
    </row>
    <row r="39" spans="1:10" s="946" customFormat="1" ht="19.5" customHeight="1">
      <c r="A39" s="943">
        <v>5</v>
      </c>
      <c r="B39" s="980" t="s">
        <v>501</v>
      </c>
      <c r="C39" s="980">
        <v>1935</v>
      </c>
      <c r="D39" s="980" t="s">
        <v>502</v>
      </c>
      <c r="E39" s="976">
        <v>540000</v>
      </c>
      <c r="F39" s="373"/>
      <c r="G39" s="983"/>
      <c r="H39" s="984">
        <f>G39+E39</f>
        <v>540000</v>
      </c>
      <c r="I39" s="944"/>
      <c r="J39" s="945"/>
    </row>
    <row r="40" spans="1:10" ht="19.5" customHeight="1">
      <c r="A40" s="1379" t="s">
        <v>2479</v>
      </c>
      <c r="B40" s="1380"/>
      <c r="C40" s="1380"/>
      <c r="D40" s="93"/>
      <c r="E40" s="65">
        <f>SUM(E35:E39)</f>
        <v>2700000</v>
      </c>
      <c r="F40" s="230"/>
      <c r="G40" s="65"/>
      <c r="H40" s="65">
        <f>G40+E40</f>
        <v>2700000</v>
      </c>
      <c r="I40" s="67"/>
      <c r="J40" s="53"/>
    </row>
    <row r="41" spans="1:10" ht="19.5" customHeight="1">
      <c r="A41" s="81"/>
      <c r="B41" s="82" t="s">
        <v>745</v>
      </c>
      <c r="C41" s="86"/>
      <c r="D41" s="94"/>
      <c r="E41" s="84"/>
      <c r="F41" s="235"/>
      <c r="G41" s="78"/>
      <c r="H41" s="84"/>
      <c r="I41" s="85"/>
      <c r="J41" s="53"/>
    </row>
    <row r="42" spans="1:10" ht="19.5" customHeight="1">
      <c r="A42" s="72">
        <v>1</v>
      </c>
      <c r="B42" s="73" t="s">
        <v>747</v>
      </c>
      <c r="C42" s="73">
        <v>1931</v>
      </c>
      <c r="D42" s="75" t="s">
        <v>483</v>
      </c>
      <c r="E42" s="70">
        <v>270000</v>
      </c>
      <c r="F42" s="126">
        <v>0</v>
      </c>
      <c r="G42" s="70">
        <v>0</v>
      </c>
      <c r="H42" s="70">
        <f>E42+G42</f>
        <v>270000</v>
      </c>
      <c r="I42" s="74"/>
      <c r="J42" s="74"/>
    </row>
    <row r="43" spans="1:10" ht="19.5" customHeight="1">
      <c r="A43" s="72">
        <v>2</v>
      </c>
      <c r="B43" s="73" t="s">
        <v>748</v>
      </c>
      <c r="C43" s="73">
        <v>1915</v>
      </c>
      <c r="D43" s="75" t="s">
        <v>483</v>
      </c>
      <c r="E43" s="70">
        <v>270000</v>
      </c>
      <c r="F43" s="126">
        <v>0</v>
      </c>
      <c r="G43" s="70">
        <v>0</v>
      </c>
      <c r="H43" s="70">
        <f aca="true" t="shared" si="0" ref="H43:H102">E43+G43</f>
        <v>270000</v>
      </c>
      <c r="I43" s="74"/>
      <c r="J43" s="74"/>
    </row>
    <row r="44" spans="1:10" ht="19.5" customHeight="1">
      <c r="A44" s="72">
        <v>3</v>
      </c>
      <c r="B44" s="73" t="s">
        <v>752</v>
      </c>
      <c r="C44" s="73">
        <v>1922</v>
      </c>
      <c r="D44" s="73" t="s">
        <v>483</v>
      </c>
      <c r="E44" s="70">
        <v>270000</v>
      </c>
      <c r="F44" s="126">
        <v>0</v>
      </c>
      <c r="G44" s="70">
        <v>0</v>
      </c>
      <c r="H44" s="70">
        <f t="shared" si="0"/>
        <v>270000</v>
      </c>
      <c r="I44" s="74"/>
      <c r="J44" s="74"/>
    </row>
    <row r="45" spans="1:10" ht="19.5" customHeight="1">
      <c r="A45" s="72">
        <v>4</v>
      </c>
      <c r="B45" s="73" t="s">
        <v>753</v>
      </c>
      <c r="C45" s="73">
        <v>1920</v>
      </c>
      <c r="D45" s="73" t="s">
        <v>483</v>
      </c>
      <c r="E45" s="70">
        <v>270000</v>
      </c>
      <c r="F45" s="126">
        <v>0</v>
      </c>
      <c r="G45" s="70">
        <v>0</v>
      </c>
      <c r="H45" s="70">
        <f t="shared" si="0"/>
        <v>270000</v>
      </c>
      <c r="I45" s="74"/>
      <c r="J45" s="74"/>
    </row>
    <row r="46" spans="1:10" ht="19.5" customHeight="1">
      <c r="A46" s="72">
        <v>5</v>
      </c>
      <c r="B46" s="73" t="s">
        <v>756</v>
      </c>
      <c r="C46" s="73">
        <v>1931</v>
      </c>
      <c r="D46" s="75" t="s">
        <v>483</v>
      </c>
      <c r="E46" s="70">
        <v>270000</v>
      </c>
      <c r="F46" s="126">
        <v>0</v>
      </c>
      <c r="G46" s="70">
        <v>0</v>
      </c>
      <c r="H46" s="70">
        <f t="shared" si="0"/>
        <v>270000</v>
      </c>
      <c r="I46" s="74"/>
      <c r="J46" s="74"/>
    </row>
    <row r="47" spans="1:10" ht="19.5" customHeight="1">
      <c r="A47" s="72">
        <v>6</v>
      </c>
      <c r="B47" s="73" t="s">
        <v>746</v>
      </c>
      <c r="C47" s="73">
        <v>1932</v>
      </c>
      <c r="D47" s="75" t="s">
        <v>494</v>
      </c>
      <c r="E47" s="70">
        <v>270000</v>
      </c>
      <c r="F47" s="126">
        <v>0</v>
      </c>
      <c r="G47" s="70">
        <v>0</v>
      </c>
      <c r="H47" s="70">
        <f t="shared" si="0"/>
        <v>270000</v>
      </c>
      <c r="I47" s="74"/>
      <c r="J47" s="74"/>
    </row>
    <row r="48" spans="1:10" ht="19.5" customHeight="1">
      <c r="A48" s="72">
        <v>7</v>
      </c>
      <c r="B48" s="73" t="s">
        <v>758</v>
      </c>
      <c r="C48" s="73">
        <v>1923</v>
      </c>
      <c r="D48" s="75" t="s">
        <v>494</v>
      </c>
      <c r="E48" s="70">
        <v>270000</v>
      </c>
      <c r="F48" s="126">
        <v>0</v>
      </c>
      <c r="G48" s="70">
        <v>0</v>
      </c>
      <c r="H48" s="70">
        <f t="shared" si="0"/>
        <v>270000</v>
      </c>
      <c r="I48" s="74"/>
      <c r="J48" s="74"/>
    </row>
    <row r="49" spans="1:10" ht="19.5" customHeight="1">
      <c r="A49" s="72">
        <v>8</v>
      </c>
      <c r="B49" s="73" t="s">
        <v>759</v>
      </c>
      <c r="C49" s="73">
        <v>1923</v>
      </c>
      <c r="D49" s="73" t="s">
        <v>499</v>
      </c>
      <c r="E49" s="70">
        <v>270000</v>
      </c>
      <c r="F49" s="126">
        <v>0</v>
      </c>
      <c r="G49" s="70">
        <v>0</v>
      </c>
      <c r="H49" s="70">
        <f t="shared" si="0"/>
        <v>270000</v>
      </c>
      <c r="I49" s="74"/>
      <c r="J49" s="74"/>
    </row>
    <row r="50" spans="1:10" ht="19.5" customHeight="1">
      <c r="A50" s="72">
        <v>9</v>
      </c>
      <c r="B50" s="73" t="s">
        <v>760</v>
      </c>
      <c r="C50" s="73">
        <v>1926</v>
      </c>
      <c r="D50" s="63" t="s">
        <v>499</v>
      </c>
      <c r="E50" s="70">
        <v>270000</v>
      </c>
      <c r="F50" s="126">
        <v>0</v>
      </c>
      <c r="G50" s="70">
        <v>0</v>
      </c>
      <c r="H50" s="70">
        <f t="shared" si="0"/>
        <v>270000</v>
      </c>
      <c r="I50" s="74"/>
      <c r="J50" s="74"/>
    </row>
    <row r="51" spans="1:10" ht="19.5" customHeight="1">
      <c r="A51" s="72">
        <v>10</v>
      </c>
      <c r="B51" s="73" t="s">
        <v>761</v>
      </c>
      <c r="C51" s="73">
        <v>1930</v>
      </c>
      <c r="D51" s="75" t="s">
        <v>499</v>
      </c>
      <c r="E51" s="70">
        <v>270000</v>
      </c>
      <c r="F51" s="126">
        <v>0</v>
      </c>
      <c r="G51" s="70">
        <v>0</v>
      </c>
      <c r="H51" s="70">
        <f t="shared" si="0"/>
        <v>270000</v>
      </c>
      <c r="I51" s="74"/>
      <c r="J51" s="74"/>
    </row>
    <row r="52" spans="1:10" ht="19.5" customHeight="1">
      <c r="A52" s="72">
        <v>11</v>
      </c>
      <c r="B52" s="73" t="s">
        <v>762</v>
      </c>
      <c r="C52" s="73">
        <v>1925</v>
      </c>
      <c r="D52" s="75" t="s">
        <v>499</v>
      </c>
      <c r="E52" s="70">
        <v>270000</v>
      </c>
      <c r="F52" s="126">
        <v>0</v>
      </c>
      <c r="G52" s="70">
        <v>0</v>
      </c>
      <c r="H52" s="70">
        <f t="shared" si="0"/>
        <v>270000</v>
      </c>
      <c r="I52" s="74"/>
      <c r="J52" s="74"/>
    </row>
    <row r="53" spans="1:10" ht="19.5" customHeight="1">
      <c r="A53" s="72">
        <v>12</v>
      </c>
      <c r="B53" s="73" t="s">
        <v>763</v>
      </c>
      <c r="C53" s="73">
        <v>1928</v>
      </c>
      <c r="D53" s="63" t="s">
        <v>499</v>
      </c>
      <c r="E53" s="70">
        <v>270000</v>
      </c>
      <c r="F53" s="126">
        <v>0</v>
      </c>
      <c r="G53" s="70">
        <v>0</v>
      </c>
      <c r="H53" s="70">
        <f t="shared" si="0"/>
        <v>270000</v>
      </c>
      <c r="I53" s="74"/>
      <c r="J53" s="74"/>
    </row>
    <row r="54" spans="1:10" ht="19.5" customHeight="1">
      <c r="A54" s="72">
        <v>13</v>
      </c>
      <c r="B54" s="73" t="s">
        <v>764</v>
      </c>
      <c r="C54" s="73">
        <v>1927</v>
      </c>
      <c r="D54" s="63" t="s">
        <v>483</v>
      </c>
      <c r="E54" s="70">
        <v>270000</v>
      </c>
      <c r="F54" s="126">
        <v>0</v>
      </c>
      <c r="G54" s="70">
        <v>0</v>
      </c>
      <c r="H54" s="70">
        <f t="shared" si="0"/>
        <v>270000</v>
      </c>
      <c r="I54" s="74"/>
      <c r="J54" s="74"/>
    </row>
    <row r="55" spans="1:10" ht="19.5" customHeight="1">
      <c r="A55" s="72">
        <v>14</v>
      </c>
      <c r="B55" s="73" t="s">
        <v>1146</v>
      </c>
      <c r="C55" s="73">
        <v>1928</v>
      </c>
      <c r="D55" s="75" t="s">
        <v>510</v>
      </c>
      <c r="E55" s="70">
        <v>270000</v>
      </c>
      <c r="F55" s="126">
        <v>0</v>
      </c>
      <c r="G55" s="70">
        <v>0</v>
      </c>
      <c r="H55" s="70">
        <f t="shared" si="0"/>
        <v>270000</v>
      </c>
      <c r="I55" s="74"/>
      <c r="J55" s="74"/>
    </row>
    <row r="56" spans="1:10" ht="19.5" customHeight="1">
      <c r="A56" s="72">
        <v>15</v>
      </c>
      <c r="B56" s="73" t="s">
        <v>766</v>
      </c>
      <c r="C56" s="73">
        <v>1930</v>
      </c>
      <c r="D56" s="75" t="s">
        <v>510</v>
      </c>
      <c r="E56" s="70">
        <v>270000</v>
      </c>
      <c r="F56" s="126">
        <v>0</v>
      </c>
      <c r="G56" s="70">
        <v>0</v>
      </c>
      <c r="H56" s="70">
        <f t="shared" si="0"/>
        <v>270000</v>
      </c>
      <c r="I56" s="74"/>
      <c r="J56" s="74"/>
    </row>
    <row r="57" spans="1:10" ht="19.5" customHeight="1">
      <c r="A57" s="72">
        <v>16</v>
      </c>
      <c r="B57" s="73" t="s">
        <v>767</v>
      </c>
      <c r="C57" s="73">
        <v>1926</v>
      </c>
      <c r="D57" s="75" t="s">
        <v>510</v>
      </c>
      <c r="E57" s="70">
        <v>270000</v>
      </c>
      <c r="F57" s="126">
        <v>0</v>
      </c>
      <c r="G57" s="70">
        <v>0</v>
      </c>
      <c r="H57" s="70">
        <f t="shared" si="0"/>
        <v>270000</v>
      </c>
      <c r="I57" s="74"/>
      <c r="J57" s="74"/>
    </row>
    <row r="58" spans="1:10" ht="19.5" customHeight="1">
      <c r="A58" s="72">
        <v>17</v>
      </c>
      <c r="B58" s="73" t="s">
        <v>2576</v>
      </c>
      <c r="C58" s="73">
        <v>1930</v>
      </c>
      <c r="D58" s="75" t="s">
        <v>510</v>
      </c>
      <c r="E58" s="70">
        <v>270000</v>
      </c>
      <c r="F58" s="126">
        <v>0</v>
      </c>
      <c r="G58" s="70">
        <v>0</v>
      </c>
      <c r="H58" s="70">
        <f t="shared" si="0"/>
        <v>270000</v>
      </c>
      <c r="I58" s="74"/>
      <c r="J58" s="74"/>
    </row>
    <row r="59" spans="1:10" ht="19.5" customHeight="1">
      <c r="A59" s="72">
        <v>18</v>
      </c>
      <c r="B59" s="73" t="s">
        <v>769</v>
      </c>
      <c r="C59" s="73">
        <v>1927</v>
      </c>
      <c r="D59" s="75" t="s">
        <v>510</v>
      </c>
      <c r="E59" s="70">
        <v>270000</v>
      </c>
      <c r="F59" s="126">
        <v>0</v>
      </c>
      <c r="G59" s="70">
        <v>0</v>
      </c>
      <c r="H59" s="70">
        <f t="shared" si="0"/>
        <v>270000</v>
      </c>
      <c r="I59" s="74"/>
      <c r="J59" s="74"/>
    </row>
    <row r="60" spans="1:10" ht="19.5" customHeight="1">
      <c r="A60" s="72">
        <v>19</v>
      </c>
      <c r="B60" s="73" t="s">
        <v>770</v>
      </c>
      <c r="C60" s="73">
        <v>1929</v>
      </c>
      <c r="D60" s="63" t="s">
        <v>510</v>
      </c>
      <c r="E60" s="70">
        <v>270000</v>
      </c>
      <c r="F60" s="126">
        <v>0</v>
      </c>
      <c r="G60" s="70">
        <v>0</v>
      </c>
      <c r="H60" s="70">
        <f t="shared" si="0"/>
        <v>270000</v>
      </c>
      <c r="I60" s="74"/>
      <c r="J60" s="74"/>
    </row>
    <row r="61" spans="1:10" ht="19.5" customHeight="1">
      <c r="A61" s="72">
        <v>20</v>
      </c>
      <c r="B61" s="73" t="s">
        <v>772</v>
      </c>
      <c r="C61" s="73">
        <v>1926</v>
      </c>
      <c r="D61" s="75" t="s">
        <v>510</v>
      </c>
      <c r="E61" s="70">
        <v>270000</v>
      </c>
      <c r="F61" s="126">
        <v>0</v>
      </c>
      <c r="G61" s="70">
        <v>0</v>
      </c>
      <c r="H61" s="70">
        <f t="shared" si="0"/>
        <v>270000</v>
      </c>
      <c r="I61" s="74"/>
      <c r="J61" s="74"/>
    </row>
    <row r="62" spans="1:10" ht="19.5" customHeight="1">
      <c r="A62" s="72">
        <v>21</v>
      </c>
      <c r="B62" s="73" t="s">
        <v>773</v>
      </c>
      <c r="C62" s="73">
        <v>1928</v>
      </c>
      <c r="D62" s="75" t="s">
        <v>490</v>
      </c>
      <c r="E62" s="70">
        <v>270000</v>
      </c>
      <c r="F62" s="126">
        <v>0</v>
      </c>
      <c r="G62" s="70">
        <v>0</v>
      </c>
      <c r="H62" s="70">
        <f t="shared" si="0"/>
        <v>270000</v>
      </c>
      <c r="I62" s="74"/>
      <c r="J62" s="74"/>
    </row>
    <row r="63" spans="1:10" ht="19.5" customHeight="1">
      <c r="A63" s="72">
        <v>22</v>
      </c>
      <c r="B63" s="73" t="s">
        <v>775</v>
      </c>
      <c r="C63" s="73">
        <v>1927</v>
      </c>
      <c r="D63" s="63" t="s">
        <v>502</v>
      </c>
      <c r="E63" s="70">
        <v>270000</v>
      </c>
      <c r="F63" s="126">
        <v>0</v>
      </c>
      <c r="G63" s="70">
        <v>0</v>
      </c>
      <c r="H63" s="70">
        <f t="shared" si="0"/>
        <v>270000</v>
      </c>
      <c r="I63" s="74"/>
      <c r="J63" s="74"/>
    </row>
    <row r="64" spans="1:10" ht="19.5" customHeight="1">
      <c r="A64" s="72">
        <v>23</v>
      </c>
      <c r="B64" s="73" t="s">
        <v>777</v>
      </c>
      <c r="C64" s="73">
        <v>1926</v>
      </c>
      <c r="D64" s="63" t="s">
        <v>485</v>
      </c>
      <c r="E64" s="70">
        <v>270000</v>
      </c>
      <c r="F64" s="126">
        <v>0</v>
      </c>
      <c r="G64" s="70">
        <v>0</v>
      </c>
      <c r="H64" s="70">
        <f t="shared" si="0"/>
        <v>270000</v>
      </c>
      <c r="I64" s="74"/>
      <c r="J64" s="74"/>
    </row>
    <row r="65" spans="1:10" ht="19.5" customHeight="1">
      <c r="A65" s="72">
        <v>24</v>
      </c>
      <c r="B65" s="73" t="s">
        <v>778</v>
      </c>
      <c r="C65" s="73">
        <v>1929</v>
      </c>
      <c r="D65" s="73" t="s">
        <v>485</v>
      </c>
      <c r="E65" s="70">
        <v>270000</v>
      </c>
      <c r="F65" s="126">
        <v>0</v>
      </c>
      <c r="G65" s="70">
        <v>0</v>
      </c>
      <c r="H65" s="70">
        <f t="shared" si="0"/>
        <v>270000</v>
      </c>
      <c r="I65" s="74"/>
      <c r="J65" s="74"/>
    </row>
    <row r="66" spans="1:10" ht="19.5" customHeight="1">
      <c r="A66" s="72">
        <v>25</v>
      </c>
      <c r="B66" s="73" t="s">
        <v>779</v>
      </c>
      <c r="C66" s="73">
        <v>1930</v>
      </c>
      <c r="D66" s="75" t="s">
        <v>480</v>
      </c>
      <c r="E66" s="70">
        <v>270000</v>
      </c>
      <c r="F66" s="126">
        <v>0</v>
      </c>
      <c r="G66" s="70">
        <v>0</v>
      </c>
      <c r="H66" s="70">
        <f t="shared" si="0"/>
        <v>270000</v>
      </c>
      <c r="I66" s="74"/>
      <c r="J66" s="74"/>
    </row>
    <row r="67" spans="1:10" ht="19.5" customHeight="1">
      <c r="A67" s="72">
        <v>26</v>
      </c>
      <c r="B67" s="73" t="s">
        <v>780</v>
      </c>
      <c r="C67" s="73">
        <v>1929</v>
      </c>
      <c r="D67" s="75" t="s">
        <v>480</v>
      </c>
      <c r="E67" s="70">
        <v>270000</v>
      </c>
      <c r="F67" s="126">
        <v>0</v>
      </c>
      <c r="G67" s="70">
        <v>0</v>
      </c>
      <c r="H67" s="70">
        <f t="shared" si="0"/>
        <v>270000</v>
      </c>
      <c r="I67" s="74"/>
      <c r="J67" s="74"/>
    </row>
    <row r="68" spans="1:10" ht="19.5" customHeight="1">
      <c r="A68" s="72">
        <v>27</v>
      </c>
      <c r="B68" s="73" t="s">
        <v>781</v>
      </c>
      <c r="C68" s="73">
        <v>1928</v>
      </c>
      <c r="D68" s="73" t="s">
        <v>480</v>
      </c>
      <c r="E68" s="70">
        <v>270000</v>
      </c>
      <c r="F68" s="126">
        <v>0</v>
      </c>
      <c r="G68" s="70">
        <v>0</v>
      </c>
      <c r="H68" s="70">
        <f t="shared" si="0"/>
        <v>270000</v>
      </c>
      <c r="I68" s="74"/>
      <c r="J68" s="74"/>
    </row>
    <row r="69" spans="1:10" ht="19.5" customHeight="1">
      <c r="A69" s="72">
        <v>28</v>
      </c>
      <c r="B69" s="73" t="s">
        <v>782</v>
      </c>
      <c r="C69" s="73">
        <v>1925</v>
      </c>
      <c r="D69" s="63" t="s">
        <v>510</v>
      </c>
      <c r="E69" s="70">
        <v>270000</v>
      </c>
      <c r="F69" s="126">
        <v>0</v>
      </c>
      <c r="G69" s="70">
        <v>0</v>
      </c>
      <c r="H69" s="70">
        <f t="shared" si="0"/>
        <v>270000</v>
      </c>
      <c r="I69" s="74"/>
      <c r="J69" s="74"/>
    </row>
    <row r="70" spans="1:10" ht="19.5" customHeight="1">
      <c r="A70" s="72">
        <v>29</v>
      </c>
      <c r="B70" s="73" t="s">
        <v>783</v>
      </c>
      <c r="C70" s="73">
        <v>1927</v>
      </c>
      <c r="D70" s="75" t="s">
        <v>485</v>
      </c>
      <c r="E70" s="70">
        <v>270000</v>
      </c>
      <c r="F70" s="126">
        <v>0</v>
      </c>
      <c r="G70" s="70">
        <v>0</v>
      </c>
      <c r="H70" s="70">
        <f t="shared" si="0"/>
        <v>270000</v>
      </c>
      <c r="I70" s="74"/>
      <c r="J70" s="74"/>
    </row>
    <row r="71" spans="1:10" ht="19.5" customHeight="1">
      <c r="A71" s="72">
        <v>30</v>
      </c>
      <c r="B71" s="73" t="s">
        <v>794</v>
      </c>
      <c r="C71" s="73">
        <v>1931</v>
      </c>
      <c r="D71" s="75" t="s">
        <v>483</v>
      </c>
      <c r="E71" s="70">
        <v>270000</v>
      </c>
      <c r="F71" s="126">
        <v>0</v>
      </c>
      <c r="G71" s="70">
        <v>0</v>
      </c>
      <c r="H71" s="70">
        <f t="shared" si="0"/>
        <v>270000</v>
      </c>
      <c r="I71" s="74"/>
      <c r="J71" s="74"/>
    </row>
    <row r="72" spans="1:10" ht="19.5" customHeight="1">
      <c r="A72" s="72">
        <v>31</v>
      </c>
      <c r="B72" s="73" t="s">
        <v>795</v>
      </c>
      <c r="C72" s="73">
        <v>1928</v>
      </c>
      <c r="D72" s="75" t="s">
        <v>483</v>
      </c>
      <c r="E72" s="70">
        <v>270000</v>
      </c>
      <c r="F72" s="126">
        <v>0</v>
      </c>
      <c r="G72" s="70">
        <v>0</v>
      </c>
      <c r="H72" s="70">
        <f t="shared" si="0"/>
        <v>270000</v>
      </c>
      <c r="I72" s="74"/>
      <c r="J72" s="74"/>
    </row>
    <row r="73" spans="1:10" ht="19.5" customHeight="1">
      <c r="A73" s="72">
        <v>32</v>
      </c>
      <c r="B73" s="73" t="s">
        <v>796</v>
      </c>
      <c r="C73" s="73">
        <v>1931</v>
      </c>
      <c r="D73" s="75" t="s">
        <v>510</v>
      </c>
      <c r="E73" s="70">
        <v>270000</v>
      </c>
      <c r="F73" s="126">
        <v>0</v>
      </c>
      <c r="G73" s="70">
        <v>0</v>
      </c>
      <c r="H73" s="70">
        <f t="shared" si="0"/>
        <v>270000</v>
      </c>
      <c r="I73" s="74"/>
      <c r="J73" s="74"/>
    </row>
    <row r="74" spans="1:10" ht="19.5" customHeight="1">
      <c r="A74" s="72">
        <v>33</v>
      </c>
      <c r="B74" s="73" t="s">
        <v>797</v>
      </c>
      <c r="C74" s="73">
        <v>1932</v>
      </c>
      <c r="D74" s="73" t="s">
        <v>483</v>
      </c>
      <c r="E74" s="70">
        <v>270000</v>
      </c>
      <c r="F74" s="126">
        <v>0</v>
      </c>
      <c r="G74" s="70">
        <v>0</v>
      </c>
      <c r="H74" s="70">
        <f t="shared" si="0"/>
        <v>270000</v>
      </c>
      <c r="I74" s="74"/>
      <c r="J74" s="74"/>
    </row>
    <row r="75" spans="1:10" ht="19.5" customHeight="1">
      <c r="A75" s="72">
        <v>34</v>
      </c>
      <c r="B75" s="73" t="s">
        <v>798</v>
      </c>
      <c r="C75" s="73">
        <v>1932</v>
      </c>
      <c r="D75" s="73" t="s">
        <v>485</v>
      </c>
      <c r="E75" s="70">
        <v>270000</v>
      </c>
      <c r="F75" s="126">
        <v>0</v>
      </c>
      <c r="G75" s="70">
        <v>0</v>
      </c>
      <c r="H75" s="70">
        <f t="shared" si="0"/>
        <v>270000</v>
      </c>
      <c r="I75" s="74"/>
      <c r="J75" s="74"/>
    </row>
    <row r="76" spans="1:10" ht="19.5" customHeight="1">
      <c r="A76" s="72">
        <v>35</v>
      </c>
      <c r="B76" s="73" t="s">
        <v>800</v>
      </c>
      <c r="C76" s="73">
        <v>1932</v>
      </c>
      <c r="D76" s="75" t="s">
        <v>510</v>
      </c>
      <c r="E76" s="70">
        <v>270000</v>
      </c>
      <c r="F76" s="126">
        <v>0</v>
      </c>
      <c r="G76" s="70">
        <v>0</v>
      </c>
      <c r="H76" s="70">
        <f t="shared" si="0"/>
        <v>270000</v>
      </c>
      <c r="I76" s="74"/>
      <c r="J76" s="74"/>
    </row>
    <row r="77" spans="1:10" ht="19.5" customHeight="1">
      <c r="A77" s="72">
        <v>36</v>
      </c>
      <c r="B77" s="73" t="s">
        <v>801</v>
      </c>
      <c r="C77" s="73">
        <v>1932</v>
      </c>
      <c r="D77" s="75" t="s">
        <v>510</v>
      </c>
      <c r="E77" s="70">
        <v>270000</v>
      </c>
      <c r="F77" s="126">
        <v>0</v>
      </c>
      <c r="G77" s="70">
        <v>0</v>
      </c>
      <c r="H77" s="70">
        <f t="shared" si="0"/>
        <v>270000</v>
      </c>
      <c r="I77" s="74"/>
      <c r="J77" s="74"/>
    </row>
    <row r="78" spans="1:10" ht="19.5" customHeight="1">
      <c r="A78" s="72">
        <v>37</v>
      </c>
      <c r="B78" s="73" t="s">
        <v>802</v>
      </c>
      <c r="C78" s="73">
        <v>1932</v>
      </c>
      <c r="D78" s="75" t="s">
        <v>502</v>
      </c>
      <c r="E78" s="70">
        <v>270000</v>
      </c>
      <c r="F78" s="126">
        <v>0</v>
      </c>
      <c r="G78" s="70">
        <v>0</v>
      </c>
      <c r="H78" s="70">
        <f t="shared" si="0"/>
        <v>270000</v>
      </c>
      <c r="I78" s="74"/>
      <c r="J78" s="74"/>
    </row>
    <row r="79" spans="1:10" ht="19.5" customHeight="1">
      <c r="A79" s="72">
        <v>38</v>
      </c>
      <c r="B79" s="73" t="s">
        <v>804</v>
      </c>
      <c r="C79" s="73">
        <v>1928</v>
      </c>
      <c r="D79" s="73" t="s">
        <v>483</v>
      </c>
      <c r="E79" s="70">
        <v>270000</v>
      </c>
      <c r="F79" s="126">
        <v>0</v>
      </c>
      <c r="G79" s="70">
        <v>0</v>
      </c>
      <c r="H79" s="70">
        <f t="shared" si="0"/>
        <v>270000</v>
      </c>
      <c r="I79" s="74"/>
      <c r="J79" s="74"/>
    </row>
    <row r="80" spans="1:10" ht="19.5" customHeight="1">
      <c r="A80" s="72">
        <v>39</v>
      </c>
      <c r="B80" s="73" t="s">
        <v>2110</v>
      </c>
      <c r="C80" s="73">
        <v>1933</v>
      </c>
      <c r="D80" s="63" t="s">
        <v>490</v>
      </c>
      <c r="E80" s="70">
        <v>270000</v>
      </c>
      <c r="F80" s="126">
        <v>0</v>
      </c>
      <c r="G80" s="70">
        <v>0</v>
      </c>
      <c r="H80" s="70">
        <f t="shared" si="0"/>
        <v>270000</v>
      </c>
      <c r="I80" s="74"/>
      <c r="J80" s="74"/>
    </row>
    <row r="81" spans="1:10" ht="19.5" customHeight="1">
      <c r="A81" s="72">
        <v>40</v>
      </c>
      <c r="B81" s="73" t="s">
        <v>805</v>
      </c>
      <c r="C81" s="73">
        <v>1933</v>
      </c>
      <c r="D81" s="63" t="s">
        <v>490</v>
      </c>
      <c r="E81" s="70">
        <v>270000</v>
      </c>
      <c r="F81" s="126">
        <v>0</v>
      </c>
      <c r="G81" s="70"/>
      <c r="H81" s="70">
        <f t="shared" si="0"/>
        <v>270000</v>
      </c>
      <c r="I81" s="74"/>
      <c r="J81" s="74"/>
    </row>
    <row r="82" spans="1:10" ht="19.5" customHeight="1">
      <c r="A82" s="72">
        <v>41</v>
      </c>
      <c r="B82" s="73" t="s">
        <v>806</v>
      </c>
      <c r="C82" s="73">
        <v>1933</v>
      </c>
      <c r="D82" s="75" t="s">
        <v>485</v>
      </c>
      <c r="E82" s="70">
        <v>270000</v>
      </c>
      <c r="F82" s="126">
        <v>0</v>
      </c>
      <c r="G82" s="70">
        <v>0</v>
      </c>
      <c r="H82" s="70">
        <f t="shared" si="0"/>
        <v>270000</v>
      </c>
      <c r="I82" s="74"/>
      <c r="J82" s="74"/>
    </row>
    <row r="83" spans="1:10" ht="19.5" customHeight="1">
      <c r="A83" s="72">
        <v>42</v>
      </c>
      <c r="B83" s="73" t="s">
        <v>1228</v>
      </c>
      <c r="C83" s="73">
        <v>1933</v>
      </c>
      <c r="D83" s="73" t="s">
        <v>490</v>
      </c>
      <c r="E83" s="70">
        <v>270000</v>
      </c>
      <c r="F83" s="126">
        <v>0</v>
      </c>
      <c r="G83" s="95">
        <v>0</v>
      </c>
      <c r="H83" s="70">
        <f t="shared" si="0"/>
        <v>270000</v>
      </c>
      <c r="I83" s="74"/>
      <c r="J83" s="74"/>
    </row>
    <row r="84" spans="1:10" ht="19.5" customHeight="1">
      <c r="A84" s="72">
        <v>43</v>
      </c>
      <c r="B84" s="75" t="s">
        <v>808</v>
      </c>
      <c r="C84" s="75">
        <v>1933</v>
      </c>
      <c r="D84" s="91" t="s">
        <v>502</v>
      </c>
      <c r="E84" s="70">
        <v>270000</v>
      </c>
      <c r="F84" s="126">
        <v>0</v>
      </c>
      <c r="G84" s="95">
        <v>0</v>
      </c>
      <c r="H84" s="70">
        <f t="shared" si="0"/>
        <v>270000</v>
      </c>
      <c r="I84" s="74"/>
      <c r="J84" s="74"/>
    </row>
    <row r="85" spans="1:10" ht="19.5" customHeight="1">
      <c r="A85" s="72">
        <v>44</v>
      </c>
      <c r="B85" s="73" t="s">
        <v>1086</v>
      </c>
      <c r="C85" s="73">
        <v>1933</v>
      </c>
      <c r="D85" s="75" t="s">
        <v>480</v>
      </c>
      <c r="E85" s="70">
        <v>270000</v>
      </c>
      <c r="F85" s="97">
        <v>0</v>
      </c>
      <c r="G85" s="95">
        <v>0</v>
      </c>
      <c r="H85" s="70">
        <f t="shared" si="0"/>
        <v>270000</v>
      </c>
      <c r="I85" s="74"/>
      <c r="J85" s="74"/>
    </row>
    <row r="86" spans="1:10" ht="19.5" customHeight="1">
      <c r="A86" s="72">
        <v>45</v>
      </c>
      <c r="B86" s="75" t="s">
        <v>837</v>
      </c>
      <c r="C86" s="75">
        <v>1935</v>
      </c>
      <c r="D86" s="91" t="s">
        <v>485</v>
      </c>
      <c r="E86" s="70">
        <v>270000</v>
      </c>
      <c r="F86" s="97">
        <v>0</v>
      </c>
      <c r="G86" s="95">
        <v>0</v>
      </c>
      <c r="H86" s="70">
        <f t="shared" si="0"/>
        <v>270000</v>
      </c>
      <c r="I86" s="74"/>
      <c r="J86" s="74"/>
    </row>
    <row r="87" spans="1:10" ht="19.5" customHeight="1">
      <c r="A87" s="72">
        <v>46</v>
      </c>
      <c r="B87" s="75" t="s">
        <v>1087</v>
      </c>
      <c r="C87" s="75">
        <v>1935</v>
      </c>
      <c r="D87" s="91" t="s">
        <v>485</v>
      </c>
      <c r="E87" s="70">
        <v>270000</v>
      </c>
      <c r="F87" s="97">
        <v>0</v>
      </c>
      <c r="G87" s="95">
        <v>0</v>
      </c>
      <c r="H87" s="70">
        <f t="shared" si="0"/>
        <v>270000</v>
      </c>
      <c r="I87" s="74"/>
      <c r="J87" s="74"/>
    </row>
    <row r="88" spans="1:10" ht="19.5" customHeight="1">
      <c r="A88" s="72">
        <v>47</v>
      </c>
      <c r="B88" s="75" t="s">
        <v>1088</v>
      </c>
      <c r="C88" s="75">
        <v>1933</v>
      </c>
      <c r="D88" s="75" t="s">
        <v>490</v>
      </c>
      <c r="E88" s="70">
        <v>270000</v>
      </c>
      <c r="F88" s="97">
        <v>0</v>
      </c>
      <c r="G88" s="95">
        <v>0</v>
      </c>
      <c r="H88" s="70">
        <f t="shared" si="0"/>
        <v>270000</v>
      </c>
      <c r="I88" s="74"/>
      <c r="J88" s="74"/>
    </row>
    <row r="89" spans="1:10" ht="19.5" customHeight="1">
      <c r="A89" s="72">
        <v>48</v>
      </c>
      <c r="B89" s="73" t="s">
        <v>1089</v>
      </c>
      <c r="C89" s="73">
        <v>1935</v>
      </c>
      <c r="D89" s="75" t="s">
        <v>490</v>
      </c>
      <c r="E89" s="70">
        <v>270000</v>
      </c>
      <c r="F89" s="97">
        <v>0</v>
      </c>
      <c r="G89" s="95">
        <v>0</v>
      </c>
      <c r="H89" s="70">
        <f t="shared" si="0"/>
        <v>270000</v>
      </c>
      <c r="I89" s="74"/>
      <c r="J89" s="74"/>
    </row>
    <row r="90" spans="1:10" ht="19.5" customHeight="1">
      <c r="A90" s="72">
        <v>49</v>
      </c>
      <c r="B90" s="75" t="s">
        <v>1090</v>
      </c>
      <c r="C90" s="75">
        <v>1935</v>
      </c>
      <c r="D90" s="75" t="s">
        <v>494</v>
      </c>
      <c r="E90" s="70">
        <v>270000</v>
      </c>
      <c r="F90" s="97">
        <v>0</v>
      </c>
      <c r="G90" s="95">
        <v>0</v>
      </c>
      <c r="H90" s="70">
        <f t="shared" si="0"/>
        <v>270000</v>
      </c>
      <c r="I90" s="74"/>
      <c r="J90" s="74"/>
    </row>
    <row r="91" spans="1:10" ht="19.5" customHeight="1">
      <c r="A91" s="72">
        <v>50</v>
      </c>
      <c r="B91" s="75" t="s">
        <v>1091</v>
      </c>
      <c r="C91" s="75">
        <v>1935</v>
      </c>
      <c r="D91" s="73" t="s">
        <v>490</v>
      </c>
      <c r="E91" s="70">
        <v>270000</v>
      </c>
      <c r="F91" s="97">
        <v>0</v>
      </c>
      <c r="G91" s="95">
        <v>0</v>
      </c>
      <c r="H91" s="70">
        <f t="shared" si="0"/>
        <v>270000</v>
      </c>
      <c r="I91" s="74"/>
      <c r="J91" s="74"/>
    </row>
    <row r="92" spans="1:10" ht="19.5" customHeight="1">
      <c r="A92" s="72">
        <v>51</v>
      </c>
      <c r="B92" s="75" t="s">
        <v>2084</v>
      </c>
      <c r="C92" s="75">
        <v>1935</v>
      </c>
      <c r="D92" s="63" t="s">
        <v>490</v>
      </c>
      <c r="E92" s="70">
        <v>270000</v>
      </c>
      <c r="F92" s="97">
        <v>0</v>
      </c>
      <c r="G92" s="95">
        <v>0</v>
      </c>
      <c r="H92" s="70">
        <f t="shared" si="0"/>
        <v>270000</v>
      </c>
      <c r="I92" s="92"/>
      <c r="J92" s="92"/>
    </row>
    <row r="93" spans="1:10" ht="19.5" customHeight="1">
      <c r="A93" s="72">
        <v>52</v>
      </c>
      <c r="B93" s="75" t="s">
        <v>2085</v>
      </c>
      <c r="C93" s="75">
        <v>1929</v>
      </c>
      <c r="D93" s="75" t="s">
        <v>483</v>
      </c>
      <c r="E93" s="70">
        <v>270000</v>
      </c>
      <c r="F93" s="97">
        <v>0</v>
      </c>
      <c r="G93" s="95">
        <v>0</v>
      </c>
      <c r="H93" s="70">
        <f t="shared" si="0"/>
        <v>270000</v>
      </c>
      <c r="I93" s="92"/>
      <c r="J93" s="92"/>
    </row>
    <row r="94" spans="1:10" ht="19.5" customHeight="1">
      <c r="A94" s="72">
        <v>53</v>
      </c>
      <c r="B94" s="75" t="s">
        <v>2086</v>
      </c>
      <c r="C94" s="75">
        <v>1935</v>
      </c>
      <c r="D94" s="73" t="s">
        <v>483</v>
      </c>
      <c r="E94" s="70">
        <v>270000</v>
      </c>
      <c r="F94" s="97">
        <v>0</v>
      </c>
      <c r="G94" s="95">
        <v>0</v>
      </c>
      <c r="H94" s="70">
        <f t="shared" si="0"/>
        <v>270000</v>
      </c>
      <c r="I94" s="92"/>
      <c r="J94" s="92"/>
    </row>
    <row r="95" spans="1:10" ht="19.5" customHeight="1">
      <c r="A95" s="72">
        <v>54</v>
      </c>
      <c r="B95" s="75" t="s">
        <v>1177</v>
      </c>
      <c r="C95" s="75">
        <v>1938</v>
      </c>
      <c r="D95" s="63" t="s">
        <v>483</v>
      </c>
      <c r="E95" s="70">
        <v>270000</v>
      </c>
      <c r="F95" s="97">
        <v>0</v>
      </c>
      <c r="G95" s="95">
        <v>0</v>
      </c>
      <c r="H95" s="70">
        <f t="shared" si="0"/>
        <v>270000</v>
      </c>
      <c r="I95" s="92"/>
      <c r="J95" s="92"/>
    </row>
    <row r="96" spans="1:10" ht="19.5" customHeight="1">
      <c r="A96" s="72">
        <v>55</v>
      </c>
      <c r="B96" s="75" t="s">
        <v>1250</v>
      </c>
      <c r="C96" s="75">
        <v>1935</v>
      </c>
      <c r="D96" s="63" t="s">
        <v>480</v>
      </c>
      <c r="E96" s="70">
        <v>270000</v>
      </c>
      <c r="F96" s="97">
        <v>0</v>
      </c>
      <c r="G96" s="95">
        <f>F96*E96</f>
        <v>0</v>
      </c>
      <c r="H96" s="70">
        <f t="shared" si="0"/>
        <v>270000</v>
      </c>
      <c r="I96" s="92"/>
      <c r="J96" s="92"/>
    </row>
    <row r="97" spans="1:10" ht="19.5" customHeight="1">
      <c r="A97" s="72">
        <v>56</v>
      </c>
      <c r="B97" s="75" t="s">
        <v>1251</v>
      </c>
      <c r="C97" s="75">
        <v>1935</v>
      </c>
      <c r="D97" s="63" t="s">
        <v>502</v>
      </c>
      <c r="E97" s="70">
        <v>270000</v>
      </c>
      <c r="F97" s="97">
        <v>0</v>
      </c>
      <c r="G97" s="95">
        <f>F97*E97</f>
        <v>0</v>
      </c>
      <c r="H97" s="70">
        <f t="shared" si="0"/>
        <v>270000</v>
      </c>
      <c r="I97" s="92"/>
      <c r="J97" s="92"/>
    </row>
    <row r="98" spans="1:10" ht="19.5" customHeight="1">
      <c r="A98" s="72">
        <v>57</v>
      </c>
      <c r="B98" s="75" t="s">
        <v>1261</v>
      </c>
      <c r="C98" s="75">
        <v>1935</v>
      </c>
      <c r="D98" s="63" t="s">
        <v>810</v>
      </c>
      <c r="E98" s="70">
        <v>270000</v>
      </c>
      <c r="F98" s="97">
        <v>0</v>
      </c>
      <c r="G98" s="95">
        <v>0</v>
      </c>
      <c r="H98" s="70">
        <f t="shared" si="0"/>
        <v>270000</v>
      </c>
      <c r="I98" s="92"/>
      <c r="J98" s="92"/>
    </row>
    <row r="99" spans="1:10" ht="19.5" customHeight="1">
      <c r="A99" s="72">
        <v>58</v>
      </c>
      <c r="B99" s="75" t="s">
        <v>801</v>
      </c>
      <c r="C99" s="75">
        <v>1921</v>
      </c>
      <c r="D99" s="63" t="s">
        <v>494</v>
      </c>
      <c r="E99" s="70">
        <v>270000</v>
      </c>
      <c r="F99" s="97">
        <v>0</v>
      </c>
      <c r="G99" s="95">
        <v>0</v>
      </c>
      <c r="H99" s="70">
        <f t="shared" si="0"/>
        <v>270000</v>
      </c>
      <c r="I99" s="92"/>
      <c r="J99" s="92"/>
    </row>
    <row r="100" spans="1:10" ht="19.5" customHeight="1">
      <c r="A100" s="72">
        <v>59</v>
      </c>
      <c r="B100" s="75" t="s">
        <v>2579</v>
      </c>
      <c r="C100" s="75">
        <v>1935</v>
      </c>
      <c r="D100" s="73" t="s">
        <v>483</v>
      </c>
      <c r="E100" s="70">
        <v>270000</v>
      </c>
      <c r="F100" s="97">
        <v>0</v>
      </c>
      <c r="G100" s="95">
        <v>0</v>
      </c>
      <c r="H100" s="70">
        <f t="shared" si="0"/>
        <v>270000</v>
      </c>
      <c r="I100" s="92"/>
      <c r="J100" s="92"/>
    </row>
    <row r="101" spans="1:10" ht="19.5" customHeight="1">
      <c r="A101" s="72">
        <v>60</v>
      </c>
      <c r="B101" s="75" t="s">
        <v>1252</v>
      </c>
      <c r="C101" s="75">
        <v>1935</v>
      </c>
      <c r="D101" s="96" t="s">
        <v>502</v>
      </c>
      <c r="E101" s="70">
        <v>270000</v>
      </c>
      <c r="F101" s="97">
        <v>0</v>
      </c>
      <c r="G101" s="95">
        <v>0</v>
      </c>
      <c r="H101" s="70">
        <f t="shared" si="0"/>
        <v>270000</v>
      </c>
      <c r="I101" s="92"/>
      <c r="J101" s="92"/>
    </row>
    <row r="102" spans="1:10" ht="19.5" customHeight="1">
      <c r="A102" s="72">
        <v>61</v>
      </c>
      <c r="B102" s="75" t="s">
        <v>2580</v>
      </c>
      <c r="C102" s="75">
        <v>1936</v>
      </c>
      <c r="D102" s="73" t="s">
        <v>502</v>
      </c>
      <c r="E102" s="70">
        <v>270000</v>
      </c>
      <c r="F102" s="97">
        <v>0</v>
      </c>
      <c r="G102" s="95">
        <v>0</v>
      </c>
      <c r="H102" s="70">
        <f t="shared" si="0"/>
        <v>270000</v>
      </c>
      <c r="I102" s="92"/>
      <c r="J102" s="92"/>
    </row>
    <row r="103" spans="1:10" ht="19.5" customHeight="1">
      <c r="A103" s="72">
        <v>62</v>
      </c>
      <c r="B103" s="75" t="s">
        <v>552</v>
      </c>
      <c r="C103" s="75">
        <v>1935</v>
      </c>
      <c r="D103" s="63" t="s">
        <v>483</v>
      </c>
      <c r="E103" s="70">
        <v>270000</v>
      </c>
      <c r="F103" s="97"/>
      <c r="G103" s="95"/>
      <c r="H103" s="70">
        <f>E103+G103</f>
        <v>270000</v>
      </c>
      <c r="I103" s="92"/>
      <c r="J103" s="92"/>
    </row>
    <row r="104" spans="1:10" ht="19.5" customHeight="1">
      <c r="A104" s="72">
        <v>63</v>
      </c>
      <c r="B104" s="75" t="s">
        <v>2076</v>
      </c>
      <c r="C104" s="75">
        <v>1935</v>
      </c>
      <c r="D104" s="73" t="s">
        <v>490</v>
      </c>
      <c r="E104" s="70">
        <v>270000</v>
      </c>
      <c r="F104" s="97"/>
      <c r="G104" s="95"/>
      <c r="H104" s="70">
        <f>E104+G104</f>
        <v>270000</v>
      </c>
      <c r="I104" s="92"/>
      <c r="J104" s="92"/>
    </row>
    <row r="105" spans="1:10" ht="19.5" customHeight="1">
      <c r="A105" s="72">
        <v>64</v>
      </c>
      <c r="B105" s="827" t="s">
        <v>1817</v>
      </c>
      <c r="C105" s="75">
        <v>1936</v>
      </c>
      <c r="D105" s="63" t="s">
        <v>483</v>
      </c>
      <c r="E105" s="70">
        <v>270000</v>
      </c>
      <c r="F105" s="97"/>
      <c r="G105" s="95"/>
      <c r="H105" s="70">
        <f>E105+G105</f>
        <v>270000</v>
      </c>
      <c r="I105" s="92"/>
      <c r="J105" s="92"/>
    </row>
    <row r="106" spans="1:10" ht="19.5" customHeight="1">
      <c r="A106" s="72">
        <v>65</v>
      </c>
      <c r="B106" s="828" t="s">
        <v>1818</v>
      </c>
      <c r="C106" s="63">
        <v>1936</v>
      </c>
      <c r="D106" s="63" t="s">
        <v>494</v>
      </c>
      <c r="E106" s="70">
        <v>270000</v>
      </c>
      <c r="F106" s="118"/>
      <c r="G106" s="57"/>
      <c r="H106" s="70">
        <v>540000</v>
      </c>
      <c r="I106" s="92"/>
      <c r="J106" s="92"/>
    </row>
    <row r="107" spans="1:10" ht="19.5" customHeight="1">
      <c r="A107" s="72">
        <v>66</v>
      </c>
      <c r="B107" s="73" t="s">
        <v>811</v>
      </c>
      <c r="C107" s="73">
        <v>1920</v>
      </c>
      <c r="D107" s="75" t="s">
        <v>499</v>
      </c>
      <c r="E107" s="70">
        <v>270000</v>
      </c>
      <c r="F107" s="126"/>
      <c r="G107" s="70"/>
      <c r="H107" s="70">
        <v>270000</v>
      </c>
      <c r="I107" s="74"/>
      <c r="J107" s="74"/>
    </row>
    <row r="108" spans="1:10" ht="19.5" customHeight="1">
      <c r="A108" s="72">
        <v>67</v>
      </c>
      <c r="B108" s="73" t="s">
        <v>812</v>
      </c>
      <c r="C108" s="73">
        <v>1929</v>
      </c>
      <c r="D108" s="75" t="s">
        <v>499</v>
      </c>
      <c r="E108" s="70">
        <v>270000</v>
      </c>
      <c r="F108" s="126"/>
      <c r="G108" s="70"/>
      <c r="H108" s="70">
        <v>270000</v>
      </c>
      <c r="I108" s="74"/>
      <c r="J108" s="74"/>
    </row>
    <row r="109" spans="1:10" ht="19.5" customHeight="1">
      <c r="A109" s="72">
        <v>68</v>
      </c>
      <c r="B109" s="73" t="s">
        <v>813</v>
      </c>
      <c r="C109" s="73">
        <v>1926</v>
      </c>
      <c r="D109" s="73" t="s">
        <v>483</v>
      </c>
      <c r="E109" s="70">
        <v>270000</v>
      </c>
      <c r="F109" s="126"/>
      <c r="G109" s="70"/>
      <c r="H109" s="70">
        <v>270000</v>
      </c>
      <c r="I109" s="74"/>
      <c r="J109" s="74"/>
    </row>
    <row r="110" spans="1:10" ht="19.5" customHeight="1">
      <c r="A110" s="72">
        <v>69</v>
      </c>
      <c r="B110" s="73" t="s">
        <v>814</v>
      </c>
      <c r="C110" s="73">
        <v>1926</v>
      </c>
      <c r="D110" s="63" t="s">
        <v>483</v>
      </c>
      <c r="E110" s="70">
        <v>270000</v>
      </c>
      <c r="F110" s="126"/>
      <c r="G110" s="70"/>
      <c r="H110" s="70">
        <v>270000</v>
      </c>
      <c r="I110" s="74"/>
      <c r="J110" s="74"/>
    </row>
    <row r="111" spans="1:10" ht="19.5" customHeight="1">
      <c r="A111" s="72">
        <v>70</v>
      </c>
      <c r="B111" s="73" t="s">
        <v>815</v>
      </c>
      <c r="C111" s="73">
        <v>1930</v>
      </c>
      <c r="D111" s="75" t="s">
        <v>510</v>
      </c>
      <c r="E111" s="70">
        <v>270000</v>
      </c>
      <c r="F111" s="126"/>
      <c r="G111" s="70"/>
      <c r="H111" s="70">
        <v>270000</v>
      </c>
      <c r="I111" s="74"/>
      <c r="J111" s="74"/>
    </row>
    <row r="112" spans="1:10" ht="19.5" customHeight="1">
      <c r="A112" s="72">
        <v>71</v>
      </c>
      <c r="B112" s="73" t="s">
        <v>816</v>
      </c>
      <c r="C112" s="73">
        <v>1930</v>
      </c>
      <c r="D112" s="75" t="s">
        <v>490</v>
      </c>
      <c r="E112" s="70">
        <v>270000</v>
      </c>
      <c r="F112" s="126"/>
      <c r="G112" s="70"/>
      <c r="H112" s="70">
        <v>270000</v>
      </c>
      <c r="I112" s="74"/>
      <c r="J112" s="74"/>
    </row>
    <row r="113" spans="1:10" ht="19.5" customHeight="1">
      <c r="A113" s="72">
        <v>72</v>
      </c>
      <c r="B113" s="73" t="s">
        <v>817</v>
      </c>
      <c r="C113" s="73">
        <v>1930</v>
      </c>
      <c r="D113" s="75" t="s">
        <v>483</v>
      </c>
      <c r="E113" s="70">
        <v>270000</v>
      </c>
      <c r="F113" s="126"/>
      <c r="G113" s="70"/>
      <c r="H113" s="70">
        <v>270000</v>
      </c>
      <c r="I113" s="74"/>
      <c r="J113" s="74"/>
    </row>
    <row r="114" spans="1:10" ht="19.5" customHeight="1">
      <c r="A114" s="72">
        <v>73</v>
      </c>
      <c r="B114" s="73" t="s">
        <v>818</v>
      </c>
      <c r="C114" s="73">
        <v>1931</v>
      </c>
      <c r="D114" s="75" t="s">
        <v>483</v>
      </c>
      <c r="E114" s="70">
        <v>270000</v>
      </c>
      <c r="F114" s="126"/>
      <c r="G114" s="70"/>
      <c r="H114" s="70">
        <v>270000</v>
      </c>
      <c r="I114" s="74"/>
      <c r="J114" s="74"/>
    </row>
    <row r="115" spans="1:10" ht="19.5" customHeight="1">
      <c r="A115" s="72">
        <v>74</v>
      </c>
      <c r="B115" s="75" t="s">
        <v>819</v>
      </c>
      <c r="C115" s="75">
        <v>1931</v>
      </c>
      <c r="D115" s="75" t="s">
        <v>480</v>
      </c>
      <c r="E115" s="70">
        <v>270000</v>
      </c>
      <c r="F115" s="97"/>
      <c r="G115" s="70"/>
      <c r="H115" s="95">
        <v>270000</v>
      </c>
      <c r="I115" s="92"/>
      <c r="J115" s="92"/>
    </row>
    <row r="116" spans="1:10" ht="19.5" customHeight="1">
      <c r="A116" s="72">
        <v>75</v>
      </c>
      <c r="B116" s="73" t="s">
        <v>746</v>
      </c>
      <c r="C116" s="73">
        <v>1932</v>
      </c>
      <c r="D116" s="75" t="s">
        <v>483</v>
      </c>
      <c r="E116" s="70">
        <v>270000</v>
      </c>
      <c r="G116" s="70"/>
      <c r="H116" s="70">
        <f>SUM(E116:G116)</f>
        <v>270000</v>
      </c>
      <c r="I116" s="92"/>
      <c r="J116" s="92"/>
    </row>
    <row r="117" spans="1:10" ht="19.5" customHeight="1">
      <c r="A117" s="72">
        <v>76</v>
      </c>
      <c r="B117" s="73" t="s">
        <v>754</v>
      </c>
      <c r="C117" s="73">
        <v>1919</v>
      </c>
      <c r="D117" s="73" t="s">
        <v>499</v>
      </c>
      <c r="E117" s="70">
        <v>270000</v>
      </c>
      <c r="F117" s="97"/>
      <c r="G117" s="70"/>
      <c r="H117" s="70">
        <f>SUM(E117:G117)</f>
        <v>270000</v>
      </c>
      <c r="I117" s="92"/>
      <c r="J117" s="92"/>
    </row>
    <row r="118" spans="1:10" ht="19.5" customHeight="1">
      <c r="A118" s="72">
        <v>77</v>
      </c>
      <c r="B118" s="73" t="s">
        <v>755</v>
      </c>
      <c r="C118" s="73">
        <v>1922</v>
      </c>
      <c r="D118" s="63" t="s">
        <v>499</v>
      </c>
      <c r="E118" s="70">
        <v>270000</v>
      </c>
      <c r="F118" s="97"/>
      <c r="G118" s="70"/>
      <c r="H118" s="70">
        <f aca="true" t="shared" si="1" ref="H118:H131">SUM(E118:G118)</f>
        <v>270000</v>
      </c>
      <c r="I118" s="92"/>
      <c r="J118" s="92"/>
    </row>
    <row r="119" spans="1:10" ht="19.5" customHeight="1">
      <c r="A119" s="72">
        <v>78</v>
      </c>
      <c r="B119" s="73" t="s">
        <v>765</v>
      </c>
      <c r="C119" s="73">
        <v>1929</v>
      </c>
      <c r="D119" s="73" t="s">
        <v>483</v>
      </c>
      <c r="E119" s="70">
        <v>270000</v>
      </c>
      <c r="F119" s="97"/>
      <c r="G119" s="70"/>
      <c r="H119" s="70">
        <f t="shared" si="1"/>
        <v>270000</v>
      </c>
      <c r="I119" s="92"/>
      <c r="J119" s="92"/>
    </row>
    <row r="120" spans="1:10" ht="19.5" customHeight="1">
      <c r="A120" s="72">
        <v>79</v>
      </c>
      <c r="B120" s="73" t="s">
        <v>768</v>
      </c>
      <c r="C120" s="73">
        <v>1928</v>
      </c>
      <c r="D120" s="75" t="s">
        <v>510</v>
      </c>
      <c r="E120" s="70">
        <v>270000</v>
      </c>
      <c r="F120" s="97"/>
      <c r="G120" s="70"/>
      <c r="H120" s="70">
        <f t="shared" si="1"/>
        <v>270000</v>
      </c>
      <c r="I120" s="92"/>
      <c r="J120" s="92"/>
    </row>
    <row r="121" spans="1:10" ht="19.5" customHeight="1">
      <c r="A121" s="72">
        <v>80</v>
      </c>
      <c r="B121" s="73" t="s">
        <v>771</v>
      </c>
      <c r="C121" s="73">
        <v>1926</v>
      </c>
      <c r="D121" s="75" t="s">
        <v>510</v>
      </c>
      <c r="E121" s="70">
        <v>270000</v>
      </c>
      <c r="F121" s="97"/>
      <c r="G121" s="70"/>
      <c r="H121" s="70">
        <f t="shared" si="1"/>
        <v>270000</v>
      </c>
      <c r="I121" s="92"/>
      <c r="J121" s="92"/>
    </row>
    <row r="122" spans="1:10" ht="19.5" customHeight="1">
      <c r="A122" s="72">
        <v>81</v>
      </c>
      <c r="B122" s="73" t="s">
        <v>774</v>
      </c>
      <c r="C122" s="73">
        <v>1931</v>
      </c>
      <c r="D122" s="73" t="s">
        <v>483</v>
      </c>
      <c r="E122" s="70">
        <v>270000</v>
      </c>
      <c r="F122" s="97"/>
      <c r="G122" s="70"/>
      <c r="H122" s="70">
        <f t="shared" si="1"/>
        <v>270000</v>
      </c>
      <c r="I122" s="92"/>
      <c r="J122" s="92"/>
    </row>
    <row r="123" spans="1:10" ht="19.5" customHeight="1">
      <c r="A123" s="72">
        <v>82</v>
      </c>
      <c r="B123" s="73" t="s">
        <v>776</v>
      </c>
      <c r="C123" s="73">
        <v>1929</v>
      </c>
      <c r="D123" s="73" t="s">
        <v>485</v>
      </c>
      <c r="E123" s="70">
        <v>270000</v>
      </c>
      <c r="F123" s="97"/>
      <c r="G123" s="70"/>
      <c r="H123" s="70">
        <f t="shared" si="1"/>
        <v>270000</v>
      </c>
      <c r="I123" s="92"/>
      <c r="J123" s="92"/>
    </row>
    <row r="124" spans="1:10" ht="19.5" customHeight="1">
      <c r="A124" s="72">
        <v>83</v>
      </c>
      <c r="B124" s="73" t="s">
        <v>803</v>
      </c>
      <c r="C124" s="73">
        <v>1933</v>
      </c>
      <c r="D124" s="73" t="s">
        <v>483</v>
      </c>
      <c r="E124" s="70">
        <v>270000</v>
      </c>
      <c r="F124" s="97"/>
      <c r="G124" s="70"/>
      <c r="H124" s="70">
        <f t="shared" si="1"/>
        <v>270000</v>
      </c>
      <c r="I124" s="92"/>
      <c r="J124" s="92"/>
    </row>
    <row r="125" spans="1:10" ht="19.5" customHeight="1">
      <c r="A125" s="72">
        <v>84</v>
      </c>
      <c r="B125" s="73" t="s">
        <v>807</v>
      </c>
      <c r="C125" s="73">
        <v>1933</v>
      </c>
      <c r="D125" s="75" t="s">
        <v>483</v>
      </c>
      <c r="E125" s="70">
        <v>270000</v>
      </c>
      <c r="F125" s="97"/>
      <c r="G125" s="70"/>
      <c r="H125" s="70">
        <f t="shared" si="1"/>
        <v>270000</v>
      </c>
      <c r="I125" s="92"/>
      <c r="J125" s="92"/>
    </row>
    <row r="126" spans="1:10" ht="19.5" customHeight="1">
      <c r="A126" s="72">
        <v>85</v>
      </c>
      <c r="B126" s="75" t="s">
        <v>550</v>
      </c>
      <c r="C126" s="75">
        <v>1934</v>
      </c>
      <c r="D126" s="75" t="s">
        <v>483</v>
      </c>
      <c r="E126" s="70">
        <v>270000</v>
      </c>
      <c r="F126" s="97"/>
      <c r="G126" s="70"/>
      <c r="H126" s="70">
        <f t="shared" si="1"/>
        <v>270000</v>
      </c>
      <c r="I126" s="92"/>
      <c r="J126" s="92"/>
    </row>
    <row r="127" spans="1:10" ht="19.5" customHeight="1">
      <c r="A127" s="72">
        <v>86</v>
      </c>
      <c r="B127" s="75" t="s">
        <v>1177</v>
      </c>
      <c r="C127" s="75">
        <v>1935</v>
      </c>
      <c r="D127" s="75" t="s">
        <v>810</v>
      </c>
      <c r="E127" s="70">
        <v>270000</v>
      </c>
      <c r="F127" s="97"/>
      <c r="G127" s="70"/>
      <c r="H127" s="70">
        <f t="shared" si="1"/>
        <v>270000</v>
      </c>
      <c r="I127" s="92"/>
      <c r="J127" s="92"/>
    </row>
    <row r="128" spans="1:10" ht="19.5" customHeight="1">
      <c r="A128" s="72">
        <v>87</v>
      </c>
      <c r="B128" s="75" t="s">
        <v>2083</v>
      </c>
      <c r="C128" s="75">
        <v>1935</v>
      </c>
      <c r="D128" s="73" t="s">
        <v>483</v>
      </c>
      <c r="E128" s="70">
        <v>270000</v>
      </c>
      <c r="F128" s="97"/>
      <c r="G128" s="70"/>
      <c r="H128" s="70">
        <f t="shared" si="1"/>
        <v>270000</v>
      </c>
      <c r="I128" s="92"/>
      <c r="J128" s="92"/>
    </row>
    <row r="129" spans="1:11" ht="19.5" customHeight="1">
      <c r="A129" s="72">
        <v>88</v>
      </c>
      <c r="B129" s="75" t="s">
        <v>2071</v>
      </c>
      <c r="C129" s="75">
        <v>1935</v>
      </c>
      <c r="D129" s="73" t="s">
        <v>483</v>
      </c>
      <c r="E129" s="70">
        <v>270000</v>
      </c>
      <c r="F129" s="97"/>
      <c r="G129" s="70"/>
      <c r="H129" s="70">
        <f t="shared" si="1"/>
        <v>270000</v>
      </c>
      <c r="I129" s="92"/>
      <c r="J129" s="92"/>
      <c r="K129" s="376"/>
    </row>
    <row r="130" spans="1:10" ht="19.5" customHeight="1">
      <c r="A130" s="72">
        <v>89</v>
      </c>
      <c r="B130" s="75" t="s">
        <v>2581</v>
      </c>
      <c r="C130" s="75">
        <v>1936</v>
      </c>
      <c r="D130" s="63" t="s">
        <v>502</v>
      </c>
      <c r="E130" s="70">
        <v>270000</v>
      </c>
      <c r="F130" s="97"/>
      <c r="G130" s="70"/>
      <c r="H130" s="70">
        <f t="shared" si="1"/>
        <v>270000</v>
      </c>
      <c r="I130" s="92"/>
      <c r="J130" s="92"/>
    </row>
    <row r="131" spans="1:10" ht="19.5" customHeight="1">
      <c r="A131" s="72">
        <v>90</v>
      </c>
      <c r="B131" s="75" t="s">
        <v>1973</v>
      </c>
      <c r="C131" s="75">
        <v>1935</v>
      </c>
      <c r="D131" s="63" t="s">
        <v>810</v>
      </c>
      <c r="E131" s="95">
        <v>270000</v>
      </c>
      <c r="F131" s="97"/>
      <c r="G131" s="95"/>
      <c r="H131" s="95">
        <f t="shared" si="1"/>
        <v>270000</v>
      </c>
      <c r="I131" s="92"/>
      <c r="J131" s="92" t="s">
        <v>1117</v>
      </c>
    </row>
    <row r="132" spans="1:10" ht="19.5" customHeight="1">
      <c r="A132" s="72">
        <v>91</v>
      </c>
      <c r="B132" s="73" t="s">
        <v>145</v>
      </c>
      <c r="C132" s="73">
        <v>1936</v>
      </c>
      <c r="D132" s="73" t="s">
        <v>510</v>
      </c>
      <c r="E132" s="70">
        <v>270000</v>
      </c>
      <c r="F132" s="126"/>
      <c r="G132" s="70"/>
      <c r="H132" s="70">
        <f>SUM(E132:G132)</f>
        <v>270000</v>
      </c>
      <c r="I132" s="413"/>
      <c r="J132" s="414"/>
    </row>
    <row r="133" spans="1:10" ht="19.5" customHeight="1">
      <c r="A133" s="72">
        <v>92</v>
      </c>
      <c r="B133" s="73" t="s">
        <v>1128</v>
      </c>
      <c r="C133" s="73">
        <v>1936</v>
      </c>
      <c r="D133" s="73" t="s">
        <v>502</v>
      </c>
      <c r="E133" s="70">
        <v>270000</v>
      </c>
      <c r="F133" s="126"/>
      <c r="G133" s="70"/>
      <c r="H133" s="70">
        <f>E133+G133</f>
        <v>270000</v>
      </c>
      <c r="I133" s="413"/>
      <c r="J133" s="414"/>
    </row>
    <row r="134" spans="1:10" ht="19.5" customHeight="1">
      <c r="A134" s="72">
        <v>93</v>
      </c>
      <c r="B134" s="15" t="s">
        <v>1646</v>
      </c>
      <c r="C134" s="73">
        <v>1936</v>
      </c>
      <c r="D134" s="73" t="s">
        <v>480</v>
      </c>
      <c r="E134" s="70">
        <v>270000</v>
      </c>
      <c r="F134" s="126"/>
      <c r="G134" s="70"/>
      <c r="H134" s="70">
        <f>E134+G134</f>
        <v>270000</v>
      </c>
      <c r="I134" s="15"/>
      <c r="J134" s="939"/>
    </row>
    <row r="135" spans="1:10" s="376" customFormat="1" ht="19.5" customHeight="1">
      <c r="A135" s="72">
        <v>94</v>
      </c>
      <c r="B135" s="15" t="s">
        <v>1647</v>
      </c>
      <c r="C135" s="73">
        <v>1936</v>
      </c>
      <c r="D135" s="73" t="s">
        <v>810</v>
      </c>
      <c r="E135" s="70">
        <v>270000</v>
      </c>
      <c r="F135" s="126"/>
      <c r="G135" s="70"/>
      <c r="H135" s="70">
        <f>E135+G135</f>
        <v>270000</v>
      </c>
      <c r="I135" s="15"/>
      <c r="J135" s="939"/>
    </row>
    <row r="136" spans="1:10" s="376" customFormat="1" ht="19.5" customHeight="1">
      <c r="A136" s="72">
        <v>95</v>
      </c>
      <c r="B136" s="15" t="s">
        <v>1648</v>
      </c>
      <c r="C136" s="73">
        <v>1936</v>
      </c>
      <c r="D136" s="73" t="s">
        <v>483</v>
      </c>
      <c r="E136" s="70">
        <v>270000</v>
      </c>
      <c r="F136" s="126"/>
      <c r="G136" s="70"/>
      <c r="H136" s="70">
        <f>E136+G136</f>
        <v>270000</v>
      </c>
      <c r="I136" s="15"/>
      <c r="J136" s="939"/>
    </row>
    <row r="137" spans="1:12" s="376" customFormat="1" ht="19.5" customHeight="1">
      <c r="A137" s="72">
        <v>96</v>
      </c>
      <c r="B137" s="15" t="s">
        <v>973</v>
      </c>
      <c r="C137" s="73">
        <v>1936</v>
      </c>
      <c r="D137" s="73" t="s">
        <v>494</v>
      </c>
      <c r="E137" s="70">
        <v>270000</v>
      </c>
      <c r="F137" s="126"/>
      <c r="G137" s="70"/>
      <c r="H137" s="70">
        <f>E137+G137</f>
        <v>270000</v>
      </c>
      <c r="I137" s="15"/>
      <c r="J137" s="939"/>
      <c r="L137" s="841"/>
    </row>
    <row r="138" spans="1:12" s="376" customFormat="1" ht="19.5" customHeight="1">
      <c r="A138" s="72">
        <v>97</v>
      </c>
      <c r="B138" s="15" t="s">
        <v>2707</v>
      </c>
      <c r="C138" s="73">
        <v>1932</v>
      </c>
      <c r="D138" s="73" t="s">
        <v>757</v>
      </c>
      <c r="E138" s="70">
        <v>270000</v>
      </c>
      <c r="F138" s="126"/>
      <c r="G138" s="70"/>
      <c r="H138" s="70">
        <f aca="true" t="shared" si="2" ref="H138:H146">G138+E138</f>
        <v>270000</v>
      </c>
      <c r="I138" s="15"/>
      <c r="J138" s="939"/>
      <c r="L138" s="841"/>
    </row>
    <row r="139" spans="1:12" s="376" customFormat="1" ht="19.5" customHeight="1">
      <c r="A139" s="72">
        <v>98</v>
      </c>
      <c r="B139" s="857" t="s">
        <v>1823</v>
      </c>
      <c r="C139" s="980">
        <v>1937</v>
      </c>
      <c r="D139" s="980" t="s">
        <v>810</v>
      </c>
      <c r="E139" s="981">
        <v>270000</v>
      </c>
      <c r="F139" s="982"/>
      <c r="G139" s="981"/>
      <c r="H139" s="981">
        <f t="shared" si="2"/>
        <v>270000</v>
      </c>
      <c r="I139" s="857"/>
      <c r="L139" s="841"/>
    </row>
    <row r="140" spans="1:12" s="376" customFormat="1" ht="19.5" customHeight="1">
      <c r="A140" s="72">
        <v>99</v>
      </c>
      <c r="B140" s="857" t="s">
        <v>2687</v>
      </c>
      <c r="C140" s="980">
        <v>1937</v>
      </c>
      <c r="D140" s="980" t="s">
        <v>810</v>
      </c>
      <c r="E140" s="981">
        <v>270000</v>
      </c>
      <c r="F140" s="982"/>
      <c r="G140" s="981"/>
      <c r="H140" s="981">
        <f t="shared" si="2"/>
        <v>270000</v>
      </c>
      <c r="I140" s="857"/>
      <c r="L140" s="841"/>
    </row>
    <row r="141" spans="1:12" s="376" customFormat="1" ht="19.5" customHeight="1">
      <c r="A141" s="72">
        <v>100</v>
      </c>
      <c r="B141" s="857" t="s">
        <v>1824</v>
      </c>
      <c r="C141" s="980">
        <v>1937</v>
      </c>
      <c r="D141" s="980" t="s">
        <v>494</v>
      </c>
      <c r="E141" s="981">
        <v>270000</v>
      </c>
      <c r="F141" s="982"/>
      <c r="G141" s="981"/>
      <c r="H141" s="981">
        <f t="shared" si="2"/>
        <v>270000</v>
      </c>
      <c r="I141" s="857"/>
      <c r="L141" s="841"/>
    </row>
    <row r="142" spans="1:12" s="376" customFormat="1" ht="19.5" customHeight="1">
      <c r="A142" s="72">
        <v>101</v>
      </c>
      <c r="B142" s="857" t="s">
        <v>1850</v>
      </c>
      <c r="C142" s="980">
        <v>1937</v>
      </c>
      <c r="D142" s="980" t="s">
        <v>483</v>
      </c>
      <c r="E142" s="981">
        <v>270000</v>
      </c>
      <c r="F142" s="982"/>
      <c r="G142" s="981"/>
      <c r="H142" s="981">
        <f t="shared" si="2"/>
        <v>270000</v>
      </c>
      <c r="I142" s="857"/>
      <c r="L142" s="841"/>
    </row>
    <row r="143" spans="1:12" s="376" customFormat="1" ht="19.5" customHeight="1">
      <c r="A143" s="72">
        <v>102</v>
      </c>
      <c r="B143" s="857" t="s">
        <v>1825</v>
      </c>
      <c r="C143" s="980">
        <v>1935</v>
      </c>
      <c r="D143" s="980" t="s">
        <v>483</v>
      </c>
      <c r="E143" s="981">
        <v>270000</v>
      </c>
      <c r="F143" s="982"/>
      <c r="G143" s="981"/>
      <c r="H143" s="981">
        <f t="shared" si="2"/>
        <v>270000</v>
      </c>
      <c r="I143" s="857"/>
      <c r="L143" s="841"/>
    </row>
    <row r="144" spans="1:12" s="376" customFormat="1" ht="19.5" customHeight="1">
      <c r="A144" s="72">
        <v>103</v>
      </c>
      <c r="B144" s="857" t="s">
        <v>236</v>
      </c>
      <c r="C144" s="980">
        <v>1937</v>
      </c>
      <c r="D144" s="980" t="s">
        <v>490</v>
      </c>
      <c r="E144" s="981">
        <v>270000</v>
      </c>
      <c r="F144" s="948"/>
      <c r="G144" s="369"/>
      <c r="H144" s="981">
        <f t="shared" si="2"/>
        <v>270000</v>
      </c>
      <c r="I144" s="15"/>
      <c r="L144" s="841"/>
    </row>
    <row r="145" spans="1:12" s="376" customFormat="1" ht="19.5" customHeight="1">
      <c r="A145" s="72">
        <v>104</v>
      </c>
      <c r="B145" s="857" t="s">
        <v>237</v>
      </c>
      <c r="C145" s="980">
        <v>1937</v>
      </c>
      <c r="D145" s="980" t="s">
        <v>483</v>
      </c>
      <c r="E145" s="981">
        <v>270000</v>
      </c>
      <c r="F145" s="948"/>
      <c r="G145" s="369"/>
      <c r="H145" s="981">
        <f t="shared" si="2"/>
        <v>270000</v>
      </c>
      <c r="I145" s="15"/>
      <c r="L145" s="841"/>
    </row>
    <row r="146" spans="1:12" s="376" customFormat="1" ht="19.5" customHeight="1">
      <c r="A146" s="72">
        <v>105</v>
      </c>
      <c r="B146" s="857" t="s">
        <v>238</v>
      </c>
      <c r="C146" s="980">
        <v>1937</v>
      </c>
      <c r="D146" s="980" t="s">
        <v>483</v>
      </c>
      <c r="E146" s="981">
        <v>270000</v>
      </c>
      <c r="F146" s="948"/>
      <c r="G146" s="369"/>
      <c r="H146" s="981">
        <f t="shared" si="2"/>
        <v>270000</v>
      </c>
      <c r="I146" s="15"/>
      <c r="L146" s="841"/>
    </row>
    <row r="147" spans="1:10" ht="19.5" customHeight="1">
      <c r="A147" s="15"/>
      <c r="B147" s="940" t="s">
        <v>2479</v>
      </c>
      <c r="C147" s="941"/>
      <c r="D147" s="941"/>
      <c r="E147" s="144">
        <f>SUM(E42:E146)</f>
        <v>28350000</v>
      </c>
      <c r="F147" s="942"/>
      <c r="G147" s="144"/>
      <c r="H147" s="144">
        <f>E147+G147</f>
        <v>28350000</v>
      </c>
      <c r="I147" s="15"/>
      <c r="J147" s="939"/>
    </row>
    <row r="148" spans="1:10" ht="19.5" customHeight="1">
      <c r="A148" s="99"/>
      <c r="B148" s="105" t="s">
        <v>1296</v>
      </c>
      <c r="C148" s="106"/>
      <c r="D148" s="107"/>
      <c r="E148" s="102"/>
      <c r="F148" s="236"/>
      <c r="G148" s="102"/>
      <c r="H148" s="102"/>
      <c r="I148" s="104"/>
      <c r="J148" s="789"/>
    </row>
    <row r="149" spans="1:10" ht="19.5" customHeight="1">
      <c r="A149" s="72">
        <v>1</v>
      </c>
      <c r="B149" s="15" t="s">
        <v>823</v>
      </c>
      <c r="C149" s="19">
        <v>1984</v>
      </c>
      <c r="D149" s="15" t="s">
        <v>510</v>
      </c>
      <c r="E149" s="89">
        <v>405000</v>
      </c>
      <c r="F149" s="234">
        <v>0</v>
      </c>
      <c r="G149" s="234">
        <v>0</v>
      </c>
      <c r="H149" s="60">
        <f aca="true" t="shared" si="3" ref="H149:H173">E149+G149</f>
        <v>405000</v>
      </c>
      <c r="I149" s="74"/>
      <c r="J149" s="74"/>
    </row>
    <row r="150" spans="1:10" ht="19.5" customHeight="1">
      <c r="A150" s="72">
        <v>2</v>
      </c>
      <c r="B150" s="15" t="s">
        <v>824</v>
      </c>
      <c r="C150" s="11">
        <v>1967</v>
      </c>
      <c r="D150" s="15" t="s">
        <v>485</v>
      </c>
      <c r="E150" s="89">
        <v>405000</v>
      </c>
      <c r="F150" s="234">
        <v>0</v>
      </c>
      <c r="G150" s="234">
        <v>0</v>
      </c>
      <c r="H150" s="60">
        <f t="shared" si="3"/>
        <v>405000</v>
      </c>
      <c r="I150" s="74"/>
      <c r="J150" s="74"/>
    </row>
    <row r="151" spans="1:10" ht="19.5" customHeight="1">
      <c r="A151" s="72">
        <v>3</v>
      </c>
      <c r="B151" s="15" t="s">
        <v>825</v>
      </c>
      <c r="C151" s="19">
        <v>1977</v>
      </c>
      <c r="D151" s="15" t="s">
        <v>510</v>
      </c>
      <c r="E151" s="89">
        <v>405000</v>
      </c>
      <c r="F151" s="234">
        <v>0</v>
      </c>
      <c r="G151" s="234">
        <v>0</v>
      </c>
      <c r="H151" s="60">
        <f t="shared" si="3"/>
        <v>405000</v>
      </c>
      <c r="I151" s="74"/>
      <c r="J151" s="74"/>
    </row>
    <row r="152" spans="1:10" ht="19.5" customHeight="1">
      <c r="A152" s="72">
        <v>4</v>
      </c>
      <c r="B152" s="15" t="s">
        <v>827</v>
      </c>
      <c r="C152" s="19">
        <v>1959</v>
      </c>
      <c r="D152" s="15" t="s">
        <v>485</v>
      </c>
      <c r="E152" s="89">
        <v>405000</v>
      </c>
      <c r="F152" s="234">
        <v>0</v>
      </c>
      <c r="G152" s="234">
        <v>0</v>
      </c>
      <c r="H152" s="60">
        <f t="shared" si="3"/>
        <v>405000</v>
      </c>
      <c r="I152" s="74"/>
      <c r="J152" s="74"/>
    </row>
    <row r="153" spans="1:10" ht="19.5" customHeight="1">
      <c r="A153" s="72">
        <v>5</v>
      </c>
      <c r="B153" s="15" t="s">
        <v>828</v>
      </c>
      <c r="C153" s="19">
        <v>1986</v>
      </c>
      <c r="D153" s="15" t="s">
        <v>483</v>
      </c>
      <c r="E153" s="89">
        <v>405000</v>
      </c>
      <c r="F153" s="234">
        <v>0</v>
      </c>
      <c r="G153" s="234">
        <v>0</v>
      </c>
      <c r="H153" s="60">
        <f t="shared" si="3"/>
        <v>405000</v>
      </c>
      <c r="I153" s="74"/>
      <c r="J153" s="74"/>
    </row>
    <row r="154" spans="1:10" ht="19.5" customHeight="1">
      <c r="A154" s="72">
        <v>6</v>
      </c>
      <c r="B154" s="15" t="s">
        <v>829</v>
      </c>
      <c r="C154" s="19">
        <v>1978</v>
      </c>
      <c r="D154" s="17" t="s">
        <v>810</v>
      </c>
      <c r="E154" s="89">
        <v>405000</v>
      </c>
      <c r="F154" s="234">
        <v>0</v>
      </c>
      <c r="G154" s="234">
        <v>0</v>
      </c>
      <c r="H154" s="60">
        <f t="shared" si="3"/>
        <v>405000</v>
      </c>
      <c r="I154" s="74"/>
      <c r="J154" s="74"/>
    </row>
    <row r="155" spans="1:10" ht="19.5" customHeight="1">
      <c r="A155" s="72">
        <v>7</v>
      </c>
      <c r="B155" s="15" t="s">
        <v>830</v>
      </c>
      <c r="C155" s="19">
        <v>1995</v>
      </c>
      <c r="D155" s="15" t="s">
        <v>510</v>
      </c>
      <c r="E155" s="89">
        <v>405000</v>
      </c>
      <c r="F155" s="234">
        <v>0</v>
      </c>
      <c r="G155" s="234">
        <v>0</v>
      </c>
      <c r="H155" s="60">
        <f t="shared" si="3"/>
        <v>405000</v>
      </c>
      <c r="I155" s="74"/>
      <c r="J155" s="74"/>
    </row>
    <row r="156" spans="1:10" ht="19.5" customHeight="1">
      <c r="A156" s="72">
        <v>8</v>
      </c>
      <c r="B156" s="15" t="s">
        <v>831</v>
      </c>
      <c r="C156" s="19">
        <v>1961</v>
      </c>
      <c r="D156" s="15" t="s">
        <v>483</v>
      </c>
      <c r="E156" s="89">
        <v>405000</v>
      </c>
      <c r="F156" s="234">
        <v>0</v>
      </c>
      <c r="G156" s="234">
        <v>0</v>
      </c>
      <c r="H156" s="60">
        <f t="shared" si="3"/>
        <v>405000</v>
      </c>
      <c r="I156" s="74"/>
      <c r="J156" s="74"/>
    </row>
    <row r="157" spans="1:10" ht="19.5" customHeight="1">
      <c r="A157" s="72">
        <v>9</v>
      </c>
      <c r="B157" s="15" t="s">
        <v>837</v>
      </c>
      <c r="C157" s="19">
        <v>1969</v>
      </c>
      <c r="D157" s="15" t="s">
        <v>510</v>
      </c>
      <c r="E157" s="89">
        <v>405000</v>
      </c>
      <c r="F157" s="234">
        <v>0</v>
      </c>
      <c r="G157" s="234">
        <v>0</v>
      </c>
      <c r="H157" s="60">
        <f t="shared" si="3"/>
        <v>405000</v>
      </c>
      <c r="I157" s="74"/>
      <c r="J157" s="74"/>
    </row>
    <row r="158" spans="1:10" ht="19.5" customHeight="1">
      <c r="A158" s="72">
        <v>10</v>
      </c>
      <c r="B158" s="15" t="s">
        <v>838</v>
      </c>
      <c r="C158" s="19">
        <v>1973</v>
      </c>
      <c r="D158" s="15" t="s">
        <v>510</v>
      </c>
      <c r="E158" s="89">
        <v>405000</v>
      </c>
      <c r="F158" s="234">
        <v>0</v>
      </c>
      <c r="G158" s="234">
        <v>0</v>
      </c>
      <c r="H158" s="60">
        <f t="shared" si="3"/>
        <v>405000</v>
      </c>
      <c r="I158" s="74"/>
      <c r="J158" s="74"/>
    </row>
    <row r="159" spans="1:10" ht="19.5" customHeight="1">
      <c r="A159" s="72">
        <v>11</v>
      </c>
      <c r="B159" s="15" t="s">
        <v>839</v>
      </c>
      <c r="C159" s="19">
        <v>1960</v>
      </c>
      <c r="D159" s="15" t="s">
        <v>483</v>
      </c>
      <c r="E159" s="89">
        <v>405000</v>
      </c>
      <c r="F159" s="234">
        <v>0</v>
      </c>
      <c r="G159" s="234">
        <v>0</v>
      </c>
      <c r="H159" s="60">
        <f t="shared" si="3"/>
        <v>405000</v>
      </c>
      <c r="I159" s="74"/>
      <c r="J159" s="74"/>
    </row>
    <row r="160" spans="1:10" ht="19.5" customHeight="1">
      <c r="A160" s="72">
        <v>12</v>
      </c>
      <c r="B160" s="15" t="s">
        <v>840</v>
      </c>
      <c r="C160" s="19">
        <v>1963</v>
      </c>
      <c r="D160" s="15" t="s">
        <v>510</v>
      </c>
      <c r="E160" s="89">
        <v>405000</v>
      </c>
      <c r="F160" s="234">
        <v>0</v>
      </c>
      <c r="G160" s="234">
        <v>0</v>
      </c>
      <c r="H160" s="60">
        <f t="shared" si="3"/>
        <v>405000</v>
      </c>
      <c r="I160" s="74"/>
      <c r="J160" s="74"/>
    </row>
    <row r="161" spans="1:10" ht="19.5" customHeight="1">
      <c r="A161" s="72">
        <v>13</v>
      </c>
      <c r="B161" s="15" t="s">
        <v>843</v>
      </c>
      <c r="C161" s="19">
        <v>1969</v>
      </c>
      <c r="D161" s="15" t="s">
        <v>810</v>
      </c>
      <c r="E161" s="89">
        <v>405000</v>
      </c>
      <c r="F161" s="234">
        <v>0</v>
      </c>
      <c r="G161" s="234">
        <v>0</v>
      </c>
      <c r="H161" s="60">
        <f t="shared" si="3"/>
        <v>405000</v>
      </c>
      <c r="I161" s="74"/>
      <c r="J161" s="74"/>
    </row>
    <row r="162" spans="1:10" ht="19.5" customHeight="1">
      <c r="A162" s="72">
        <v>14</v>
      </c>
      <c r="B162" s="15" t="s">
        <v>844</v>
      </c>
      <c r="C162" s="19">
        <v>1995</v>
      </c>
      <c r="D162" s="15" t="s">
        <v>490</v>
      </c>
      <c r="E162" s="89">
        <v>405000</v>
      </c>
      <c r="F162" s="234">
        <v>0</v>
      </c>
      <c r="G162" s="234">
        <v>0</v>
      </c>
      <c r="H162" s="60">
        <f t="shared" si="3"/>
        <v>405000</v>
      </c>
      <c r="I162" s="74"/>
      <c r="J162" s="74"/>
    </row>
    <row r="163" spans="1:10" ht="19.5" customHeight="1">
      <c r="A163" s="72">
        <v>15</v>
      </c>
      <c r="B163" s="15" t="s">
        <v>845</v>
      </c>
      <c r="C163" s="19">
        <v>1993</v>
      </c>
      <c r="D163" s="15" t="s">
        <v>490</v>
      </c>
      <c r="E163" s="89">
        <v>405000</v>
      </c>
      <c r="F163" s="234">
        <v>0</v>
      </c>
      <c r="G163" s="234">
        <v>0</v>
      </c>
      <c r="H163" s="60">
        <f t="shared" si="3"/>
        <v>405000</v>
      </c>
      <c r="I163" s="74"/>
      <c r="J163" s="74"/>
    </row>
    <row r="164" spans="1:10" ht="19.5" customHeight="1">
      <c r="A164" s="72">
        <v>16</v>
      </c>
      <c r="B164" s="15" t="s">
        <v>1937</v>
      </c>
      <c r="C164" s="19">
        <v>1978</v>
      </c>
      <c r="D164" s="15" t="s">
        <v>485</v>
      </c>
      <c r="E164" s="89">
        <v>405000</v>
      </c>
      <c r="F164" s="234">
        <v>0</v>
      </c>
      <c r="G164" s="234">
        <v>0</v>
      </c>
      <c r="H164" s="60">
        <f t="shared" si="3"/>
        <v>405000</v>
      </c>
      <c r="I164" s="74"/>
      <c r="J164" s="74"/>
    </row>
    <row r="165" spans="1:10" ht="19.5" customHeight="1">
      <c r="A165" s="72">
        <v>17</v>
      </c>
      <c r="B165" s="15" t="s">
        <v>847</v>
      </c>
      <c r="C165" s="19">
        <v>1975</v>
      </c>
      <c r="D165" s="15" t="s">
        <v>494</v>
      </c>
      <c r="E165" s="89">
        <v>405000</v>
      </c>
      <c r="F165" s="234">
        <v>0</v>
      </c>
      <c r="G165" s="234">
        <v>0</v>
      </c>
      <c r="H165" s="60">
        <f t="shared" si="3"/>
        <v>405000</v>
      </c>
      <c r="I165" s="74"/>
      <c r="J165" s="74"/>
    </row>
    <row r="166" spans="1:10" ht="19.5" customHeight="1">
      <c r="A166" s="72">
        <v>18</v>
      </c>
      <c r="B166" s="15" t="s">
        <v>848</v>
      </c>
      <c r="C166" s="19">
        <v>1963</v>
      </c>
      <c r="D166" s="15" t="s">
        <v>490</v>
      </c>
      <c r="E166" s="89">
        <v>405000</v>
      </c>
      <c r="F166" s="234">
        <v>0</v>
      </c>
      <c r="G166" s="234">
        <v>0</v>
      </c>
      <c r="H166" s="60">
        <f t="shared" si="3"/>
        <v>405000</v>
      </c>
      <c r="I166" s="74"/>
      <c r="J166" s="74"/>
    </row>
    <row r="167" spans="1:10" ht="19.5" customHeight="1">
      <c r="A167" s="72">
        <v>19</v>
      </c>
      <c r="B167" s="15" t="s">
        <v>850</v>
      </c>
      <c r="C167" s="19">
        <v>1971</v>
      </c>
      <c r="D167" s="15" t="s">
        <v>810</v>
      </c>
      <c r="E167" s="89">
        <v>405000</v>
      </c>
      <c r="F167" s="234">
        <v>0</v>
      </c>
      <c r="G167" s="234">
        <v>0</v>
      </c>
      <c r="H167" s="60">
        <f t="shared" si="3"/>
        <v>405000</v>
      </c>
      <c r="I167" s="92"/>
      <c r="J167" s="92"/>
    </row>
    <row r="168" spans="1:10" ht="19.5" customHeight="1">
      <c r="A168" s="72">
        <v>20</v>
      </c>
      <c r="B168" s="15" t="s">
        <v>851</v>
      </c>
      <c r="C168" s="19">
        <v>1969</v>
      </c>
      <c r="D168" s="15" t="s">
        <v>480</v>
      </c>
      <c r="E168" s="89">
        <v>405000</v>
      </c>
      <c r="F168" s="234">
        <v>0</v>
      </c>
      <c r="G168" s="234">
        <v>0</v>
      </c>
      <c r="H168" s="60">
        <f t="shared" si="3"/>
        <v>405000</v>
      </c>
      <c r="I168" s="92"/>
      <c r="J168" s="92"/>
    </row>
    <row r="169" spans="1:10" ht="19.5" customHeight="1">
      <c r="A169" s="72">
        <v>21</v>
      </c>
      <c r="B169" s="15" t="s">
        <v>898</v>
      </c>
      <c r="C169" s="19">
        <v>1957</v>
      </c>
      <c r="D169" s="15" t="s">
        <v>502</v>
      </c>
      <c r="E169" s="89">
        <v>405000</v>
      </c>
      <c r="F169" s="234">
        <v>0</v>
      </c>
      <c r="G169" s="234">
        <v>0</v>
      </c>
      <c r="H169" s="60">
        <f t="shared" si="3"/>
        <v>405000</v>
      </c>
      <c r="I169" s="92"/>
      <c r="J169" s="92"/>
    </row>
    <row r="170" spans="1:10" ht="19.5" customHeight="1">
      <c r="A170" s="72">
        <v>22</v>
      </c>
      <c r="B170" s="47" t="s">
        <v>896</v>
      </c>
      <c r="C170" s="123">
        <v>1960</v>
      </c>
      <c r="D170" s="47" t="s">
        <v>510</v>
      </c>
      <c r="E170" s="89">
        <v>405000</v>
      </c>
      <c r="F170" s="234">
        <v>0</v>
      </c>
      <c r="G170" s="234">
        <v>0</v>
      </c>
      <c r="H170" s="60">
        <f t="shared" si="3"/>
        <v>405000</v>
      </c>
      <c r="I170" s="92"/>
      <c r="J170" s="92"/>
    </row>
    <row r="171" spans="1:10" ht="19.5" customHeight="1">
      <c r="A171" s="72">
        <v>23</v>
      </c>
      <c r="B171" s="47" t="s">
        <v>2652</v>
      </c>
      <c r="C171" s="123">
        <v>1993</v>
      </c>
      <c r="D171" s="47" t="s">
        <v>494</v>
      </c>
      <c r="E171" s="89">
        <v>405000</v>
      </c>
      <c r="F171" s="234">
        <v>0</v>
      </c>
      <c r="G171" s="234">
        <v>0</v>
      </c>
      <c r="H171" s="60">
        <f t="shared" si="3"/>
        <v>405000</v>
      </c>
      <c r="I171" s="92"/>
      <c r="J171" s="92"/>
    </row>
    <row r="172" spans="1:10" ht="19.5" customHeight="1">
      <c r="A172" s="72">
        <v>24</v>
      </c>
      <c r="B172" s="47" t="s">
        <v>1835</v>
      </c>
      <c r="C172" s="123">
        <v>1957</v>
      </c>
      <c r="D172" s="47" t="s">
        <v>480</v>
      </c>
      <c r="E172" s="89">
        <v>405000</v>
      </c>
      <c r="F172" s="234"/>
      <c r="G172" s="234"/>
      <c r="H172" s="60">
        <f t="shared" si="3"/>
        <v>405000</v>
      </c>
      <c r="I172" s="92"/>
      <c r="J172" s="92"/>
    </row>
    <row r="173" spans="1:10" ht="19.5" customHeight="1">
      <c r="A173" s="72">
        <v>25</v>
      </c>
      <c r="B173" s="821" t="s">
        <v>949</v>
      </c>
      <c r="C173" s="822">
        <v>2000</v>
      </c>
      <c r="D173" s="823" t="s">
        <v>480</v>
      </c>
      <c r="E173" s="89">
        <v>405000</v>
      </c>
      <c r="F173" s="234">
        <v>0</v>
      </c>
      <c r="G173" s="234">
        <v>0</v>
      </c>
      <c r="H173" s="60">
        <f t="shared" si="3"/>
        <v>405000</v>
      </c>
      <c r="I173" s="151"/>
      <c r="J173" s="151"/>
    </row>
    <row r="174" spans="1:10" ht="19.5" customHeight="1">
      <c r="A174" s="72">
        <v>26</v>
      </c>
      <c r="B174" s="109" t="s">
        <v>897</v>
      </c>
      <c r="C174" s="108">
        <v>1954</v>
      </c>
      <c r="D174" s="109" t="s">
        <v>483</v>
      </c>
      <c r="E174" s="110">
        <v>405000</v>
      </c>
      <c r="F174" s="234"/>
      <c r="G174" s="234"/>
      <c r="H174" s="110">
        <v>405000</v>
      </c>
      <c r="I174" s="61"/>
      <c r="J174" s="901" t="s">
        <v>832</v>
      </c>
    </row>
    <row r="175" spans="1:10" ht="19.5" customHeight="1">
      <c r="A175" s="72">
        <v>27</v>
      </c>
      <c r="B175" s="15" t="s">
        <v>899</v>
      </c>
      <c r="C175" s="19">
        <v>1965</v>
      </c>
      <c r="D175" s="15" t="s">
        <v>483</v>
      </c>
      <c r="E175" s="110">
        <v>405000</v>
      </c>
      <c r="F175" s="234"/>
      <c r="G175" s="234"/>
      <c r="H175" s="110">
        <v>405000</v>
      </c>
      <c r="I175" s="74"/>
      <c r="J175" s="130" t="s">
        <v>832</v>
      </c>
    </row>
    <row r="176" spans="1:10" ht="19.5" customHeight="1">
      <c r="A176" s="72">
        <v>28</v>
      </c>
      <c r="B176" s="15" t="s">
        <v>900</v>
      </c>
      <c r="C176" s="19">
        <v>1979</v>
      </c>
      <c r="D176" s="15" t="s">
        <v>810</v>
      </c>
      <c r="E176" s="110">
        <v>405000</v>
      </c>
      <c r="F176" s="234"/>
      <c r="G176" s="234"/>
      <c r="H176" s="110">
        <v>405000</v>
      </c>
      <c r="I176" s="74"/>
      <c r="J176" s="902" t="s">
        <v>832</v>
      </c>
    </row>
    <row r="177" spans="1:10" ht="19.5" customHeight="1">
      <c r="A177" s="72">
        <v>29</v>
      </c>
      <c r="B177" s="15" t="s">
        <v>901</v>
      </c>
      <c r="C177" s="19">
        <v>1970</v>
      </c>
      <c r="D177" s="15" t="s">
        <v>485</v>
      </c>
      <c r="E177" s="110">
        <v>405000</v>
      </c>
      <c r="F177" s="234"/>
      <c r="G177" s="234"/>
      <c r="H177" s="110">
        <v>405000</v>
      </c>
      <c r="I177" s="74"/>
      <c r="J177" s="902" t="s">
        <v>832</v>
      </c>
    </row>
    <row r="178" spans="1:10" ht="19.5" customHeight="1">
      <c r="A178" s="72">
        <v>30</v>
      </c>
      <c r="B178" s="15" t="s">
        <v>902</v>
      </c>
      <c r="C178" s="19">
        <v>1969</v>
      </c>
      <c r="D178" s="15" t="s">
        <v>510</v>
      </c>
      <c r="E178" s="110">
        <v>405000</v>
      </c>
      <c r="F178" s="234"/>
      <c r="G178" s="234"/>
      <c r="H178" s="110">
        <v>405000</v>
      </c>
      <c r="I178" s="74"/>
      <c r="J178" s="130" t="s">
        <v>832</v>
      </c>
    </row>
    <row r="179" spans="1:10" ht="19.5" customHeight="1">
      <c r="A179" s="72">
        <v>31</v>
      </c>
      <c r="B179" s="15" t="s">
        <v>903</v>
      </c>
      <c r="C179" s="19">
        <v>1970</v>
      </c>
      <c r="D179" s="15" t="s">
        <v>502</v>
      </c>
      <c r="E179" s="110">
        <v>405000</v>
      </c>
      <c r="F179" s="234"/>
      <c r="G179" s="234"/>
      <c r="H179" s="110">
        <v>405000</v>
      </c>
      <c r="I179" s="74"/>
      <c r="J179" s="901" t="s">
        <v>832</v>
      </c>
    </row>
    <row r="180" spans="1:10" ht="19.5" customHeight="1">
      <c r="A180" s="72">
        <v>32</v>
      </c>
      <c r="B180" s="15" t="s">
        <v>904</v>
      </c>
      <c r="C180" s="19">
        <v>1971</v>
      </c>
      <c r="D180" s="15" t="s">
        <v>480</v>
      </c>
      <c r="E180" s="110">
        <v>405000</v>
      </c>
      <c r="F180" s="234"/>
      <c r="G180" s="234"/>
      <c r="H180" s="110">
        <v>405000</v>
      </c>
      <c r="I180" s="74"/>
      <c r="J180" s="130" t="s">
        <v>832</v>
      </c>
    </row>
    <row r="181" spans="1:10" ht="19.5" customHeight="1">
      <c r="A181" s="72">
        <v>33</v>
      </c>
      <c r="B181" s="15" t="s">
        <v>1282</v>
      </c>
      <c r="C181" s="19">
        <v>1970</v>
      </c>
      <c r="D181" s="15" t="s">
        <v>810</v>
      </c>
      <c r="E181" s="110">
        <v>405000</v>
      </c>
      <c r="F181" s="234"/>
      <c r="G181" s="234"/>
      <c r="H181" s="110">
        <v>405000</v>
      </c>
      <c r="I181" s="74"/>
      <c r="J181" s="902" t="s">
        <v>832</v>
      </c>
    </row>
    <row r="182" spans="1:10" ht="19.5" customHeight="1">
      <c r="A182" s="72">
        <v>34</v>
      </c>
      <c r="B182" s="15" t="s">
        <v>921</v>
      </c>
      <c r="C182" s="19">
        <v>1970</v>
      </c>
      <c r="D182" s="15" t="s">
        <v>510</v>
      </c>
      <c r="E182" s="110">
        <v>405000</v>
      </c>
      <c r="F182" s="234"/>
      <c r="G182" s="234"/>
      <c r="H182" s="110">
        <v>405000</v>
      </c>
      <c r="I182" s="74"/>
      <c r="J182" s="902" t="s">
        <v>832</v>
      </c>
    </row>
    <row r="183" spans="1:10" ht="19.5" customHeight="1">
      <c r="A183" s="72">
        <v>35</v>
      </c>
      <c r="B183" s="15" t="s">
        <v>922</v>
      </c>
      <c r="C183" s="19">
        <v>1972</v>
      </c>
      <c r="D183" s="15" t="s">
        <v>510</v>
      </c>
      <c r="E183" s="110">
        <v>405000</v>
      </c>
      <c r="F183" s="234"/>
      <c r="G183" s="234"/>
      <c r="H183" s="110">
        <v>405000</v>
      </c>
      <c r="I183" s="74"/>
      <c r="J183" s="130" t="s">
        <v>832</v>
      </c>
    </row>
    <row r="184" spans="1:10" ht="19.5" customHeight="1">
      <c r="A184" s="72">
        <v>36</v>
      </c>
      <c r="B184" s="237" t="s">
        <v>923</v>
      </c>
      <c r="C184" s="19">
        <v>1974</v>
      </c>
      <c r="D184" s="15" t="s">
        <v>810</v>
      </c>
      <c r="E184" s="110">
        <v>405000</v>
      </c>
      <c r="F184" s="234"/>
      <c r="G184" s="234"/>
      <c r="H184" s="110">
        <v>405000</v>
      </c>
      <c r="I184" s="74"/>
      <c r="J184" s="130" t="s">
        <v>832</v>
      </c>
    </row>
    <row r="185" spans="1:10" ht="19.5" customHeight="1">
      <c r="A185" s="72">
        <v>37</v>
      </c>
      <c r="B185" s="15" t="s">
        <v>941</v>
      </c>
      <c r="C185" s="19">
        <v>1964</v>
      </c>
      <c r="D185" s="15" t="s">
        <v>502</v>
      </c>
      <c r="E185" s="110">
        <v>405000</v>
      </c>
      <c r="F185" s="234"/>
      <c r="G185" s="234"/>
      <c r="H185" s="110">
        <v>405000</v>
      </c>
      <c r="I185" s="74"/>
      <c r="J185" s="901" t="s">
        <v>832</v>
      </c>
    </row>
    <row r="186" spans="1:10" ht="19.5" customHeight="1">
      <c r="A186" s="72">
        <v>38</v>
      </c>
      <c r="B186" s="15" t="s">
        <v>942</v>
      </c>
      <c r="C186" s="19">
        <v>1975</v>
      </c>
      <c r="D186" s="15" t="s">
        <v>480</v>
      </c>
      <c r="E186" s="110">
        <v>405000</v>
      </c>
      <c r="F186" s="234"/>
      <c r="G186" s="234"/>
      <c r="H186" s="110">
        <v>405000</v>
      </c>
      <c r="I186" s="92"/>
      <c r="J186" s="130" t="s">
        <v>832</v>
      </c>
    </row>
    <row r="187" spans="1:10" ht="19.5" customHeight="1">
      <c r="A187" s="72">
        <v>39</v>
      </c>
      <c r="B187" s="47" t="s">
        <v>1253</v>
      </c>
      <c r="C187" s="47">
        <v>1979</v>
      </c>
      <c r="D187" s="47" t="s">
        <v>480</v>
      </c>
      <c r="E187" s="110">
        <v>405000</v>
      </c>
      <c r="F187" s="112"/>
      <c r="G187" s="112"/>
      <c r="H187" s="111">
        <v>405000</v>
      </c>
      <c r="I187" s="92"/>
      <c r="J187" s="902" t="s">
        <v>832</v>
      </c>
    </row>
    <row r="188" spans="1:10" ht="19.5" customHeight="1">
      <c r="A188" s="72">
        <v>40</v>
      </c>
      <c r="B188" s="15" t="s">
        <v>820</v>
      </c>
      <c r="C188" s="19">
        <v>1980</v>
      </c>
      <c r="D188" s="15" t="s">
        <v>757</v>
      </c>
      <c r="E188" s="110">
        <v>405000</v>
      </c>
      <c r="F188" s="118"/>
      <c r="G188" s="118"/>
      <c r="H188" s="110">
        <f>SUM(E188:G188)</f>
        <v>405000</v>
      </c>
      <c r="I188" s="92"/>
      <c r="J188" s="902" t="s">
        <v>832</v>
      </c>
    </row>
    <row r="189" spans="1:10" ht="19.5" customHeight="1">
      <c r="A189" s="72">
        <v>41</v>
      </c>
      <c r="B189" s="15" t="s">
        <v>821</v>
      </c>
      <c r="C189" s="19">
        <v>1971</v>
      </c>
      <c r="D189" s="15" t="s">
        <v>485</v>
      </c>
      <c r="E189" s="110">
        <v>405000</v>
      </c>
      <c r="F189" s="118"/>
      <c r="G189" s="118"/>
      <c r="H189" s="110">
        <f>SUM(E189:G189)</f>
        <v>405000</v>
      </c>
      <c r="I189" s="92"/>
      <c r="J189" s="130" t="s">
        <v>832</v>
      </c>
    </row>
    <row r="190" spans="1:10" ht="19.5" customHeight="1">
      <c r="A190" s="72">
        <v>42</v>
      </c>
      <c r="B190" s="15" t="s">
        <v>1932</v>
      </c>
      <c r="C190" s="19">
        <v>1974</v>
      </c>
      <c r="D190" s="15" t="s">
        <v>510</v>
      </c>
      <c r="E190" s="110">
        <v>405000</v>
      </c>
      <c r="F190" s="118"/>
      <c r="G190" s="118"/>
      <c r="H190" s="110">
        <f>SUM(E190:G190)</f>
        <v>405000</v>
      </c>
      <c r="I190" s="92"/>
      <c r="J190" s="901" t="s">
        <v>832</v>
      </c>
    </row>
    <row r="191" spans="1:10" ht="19.5" customHeight="1">
      <c r="A191" s="72">
        <v>43</v>
      </c>
      <c r="B191" s="15" t="s">
        <v>837</v>
      </c>
      <c r="C191" s="19">
        <v>1970</v>
      </c>
      <c r="D191" s="15" t="s">
        <v>483</v>
      </c>
      <c r="E191" s="110">
        <v>405000</v>
      </c>
      <c r="F191" s="118"/>
      <c r="G191" s="118"/>
      <c r="H191" s="110">
        <f>SUM(E191:G191)</f>
        <v>405000</v>
      </c>
      <c r="I191" s="92"/>
      <c r="J191" s="130" t="s">
        <v>832</v>
      </c>
    </row>
    <row r="192" spans="1:10" ht="19.5" customHeight="1">
      <c r="A192" s="72"/>
      <c r="B192" s="15" t="s">
        <v>1830</v>
      </c>
      <c r="C192" s="19">
        <v>1967</v>
      </c>
      <c r="D192" s="15" t="s">
        <v>483</v>
      </c>
      <c r="E192" s="110">
        <v>405000</v>
      </c>
      <c r="F192" s="118"/>
      <c r="G192" s="118"/>
      <c r="H192" s="110">
        <f>SUM(E192:G192)</f>
        <v>405000</v>
      </c>
      <c r="I192" s="92"/>
      <c r="J192" s="902"/>
    </row>
    <row r="193" spans="1:10" ht="19.5" customHeight="1">
      <c r="A193" s="72"/>
      <c r="B193" s="947" t="s">
        <v>1067</v>
      </c>
      <c r="C193" s="377">
        <v>1968</v>
      </c>
      <c r="D193" s="947" t="s">
        <v>483</v>
      </c>
      <c r="E193" s="1519">
        <v>405000</v>
      </c>
      <c r="F193" s="1520"/>
      <c r="G193" s="1519">
        <v>405000</v>
      </c>
      <c r="H193" s="1519">
        <f>SUM(E193:G193)</f>
        <v>810000</v>
      </c>
      <c r="I193" s="92"/>
      <c r="J193" s="902"/>
    </row>
    <row r="194" spans="1:10" ht="19.5" customHeight="1">
      <c r="A194" s="72"/>
      <c r="B194" s="947" t="s">
        <v>1068</v>
      </c>
      <c r="C194" s="377">
        <v>1980</v>
      </c>
      <c r="D194" s="947" t="s">
        <v>483</v>
      </c>
      <c r="E194" s="1519">
        <v>405000</v>
      </c>
      <c r="F194" s="1520"/>
      <c r="G194" s="1519">
        <v>405000</v>
      </c>
      <c r="H194" s="1519">
        <f>SUM(E194:G194)</f>
        <v>810000</v>
      </c>
      <c r="I194" s="92"/>
      <c r="J194" s="902"/>
    </row>
    <row r="195" spans="1:10" ht="19.5" customHeight="1">
      <c r="A195" s="72"/>
      <c r="B195" s="947" t="s">
        <v>1069</v>
      </c>
      <c r="C195" s="377">
        <v>1987</v>
      </c>
      <c r="D195" s="947" t="s">
        <v>490</v>
      </c>
      <c r="E195" s="1519">
        <v>405000</v>
      </c>
      <c r="F195" s="1520"/>
      <c r="G195" s="1519">
        <v>405000</v>
      </c>
      <c r="H195" s="1519">
        <f>SUM(E195:G195)</f>
        <v>810000</v>
      </c>
      <c r="I195" s="92"/>
      <c r="J195" s="902"/>
    </row>
    <row r="196" spans="1:10" ht="19.5" customHeight="1">
      <c r="A196" s="72">
        <v>44</v>
      </c>
      <c r="B196" s="947" t="s">
        <v>1070</v>
      </c>
      <c r="C196" s="377">
        <v>1966</v>
      </c>
      <c r="D196" s="947" t="s">
        <v>810</v>
      </c>
      <c r="E196" s="1519">
        <v>405000</v>
      </c>
      <c r="F196" s="1520"/>
      <c r="G196" s="1519">
        <v>405000</v>
      </c>
      <c r="H196" s="1519">
        <f>SUM(E196:G196)</f>
        <v>810000</v>
      </c>
      <c r="I196" s="113"/>
      <c r="J196" s="902" t="s">
        <v>832</v>
      </c>
    </row>
    <row r="197" spans="1:10" ht="19.5" customHeight="1">
      <c r="A197" s="1379" t="s">
        <v>2479</v>
      </c>
      <c r="B197" s="1380"/>
      <c r="C197" s="1380"/>
      <c r="D197" s="64"/>
      <c r="E197" s="65">
        <f>SUM(E149:E196)</f>
        <v>19440000</v>
      </c>
      <c r="F197" s="155"/>
      <c r="G197" s="155">
        <f>SUM(G193:G196)</f>
        <v>1620000</v>
      </c>
      <c r="H197" s="65">
        <f>E197+G197</f>
        <v>21060000</v>
      </c>
      <c r="I197" s="67"/>
      <c r="J197" s="902" t="s">
        <v>832</v>
      </c>
    </row>
    <row r="198" spans="1:10" ht="19.5" customHeight="1">
      <c r="A198" s="142"/>
      <c r="B198" s="1393" t="s">
        <v>943</v>
      </c>
      <c r="C198" s="1393"/>
      <c r="D198" s="1394"/>
      <c r="E198" s="69"/>
      <c r="F198" s="230"/>
      <c r="G198" s="230"/>
      <c r="H198" s="69"/>
      <c r="I198" s="104"/>
      <c r="J198" s="130"/>
    </row>
    <row r="199" spans="1:10" ht="19.5" customHeight="1">
      <c r="A199" s="114">
        <v>1</v>
      </c>
      <c r="B199" s="238" t="s">
        <v>1649</v>
      </c>
      <c r="C199" s="108">
        <v>2005</v>
      </c>
      <c r="D199" s="109" t="s">
        <v>810</v>
      </c>
      <c r="E199" s="60">
        <v>540000</v>
      </c>
      <c r="F199" s="234">
        <v>0</v>
      </c>
      <c r="G199" s="239">
        <v>0</v>
      </c>
      <c r="H199" s="60">
        <f>G199+E199</f>
        <v>540000</v>
      </c>
      <c r="I199" s="61"/>
      <c r="J199" s="130"/>
    </row>
    <row r="200" spans="1:10" ht="19.5" customHeight="1">
      <c r="A200" s="114">
        <v>2</v>
      </c>
      <c r="B200" s="240" t="s">
        <v>944</v>
      </c>
      <c r="C200" s="21">
        <v>2003</v>
      </c>
      <c r="D200" s="46" t="s">
        <v>502</v>
      </c>
      <c r="E200" s="60">
        <v>540000</v>
      </c>
      <c r="F200" s="234">
        <v>0</v>
      </c>
      <c r="G200" s="234">
        <v>0</v>
      </c>
      <c r="H200" s="60">
        <f>G200+E200</f>
        <v>540000</v>
      </c>
      <c r="I200" s="58"/>
      <c r="J200" s="115"/>
    </row>
    <row r="201" spans="1:10" ht="19.5" customHeight="1">
      <c r="A201" s="114">
        <v>3</v>
      </c>
      <c r="B201" s="241" t="s">
        <v>945</v>
      </c>
      <c r="C201" s="20">
        <v>2005</v>
      </c>
      <c r="D201" s="16" t="s">
        <v>510</v>
      </c>
      <c r="E201" s="60">
        <v>540000</v>
      </c>
      <c r="F201" s="97">
        <v>0</v>
      </c>
      <c r="G201" s="97">
        <v>0</v>
      </c>
      <c r="H201" s="60">
        <f>G201+E201</f>
        <v>540000</v>
      </c>
      <c r="I201" s="92"/>
      <c r="J201" s="792"/>
    </row>
    <row r="202" spans="1:10" ht="19.5" customHeight="1">
      <c r="A202" s="114">
        <v>4</v>
      </c>
      <c r="B202" s="237" t="s">
        <v>948</v>
      </c>
      <c r="C202" s="19">
        <v>2009</v>
      </c>
      <c r="D202" s="46" t="s">
        <v>494</v>
      </c>
      <c r="E202" s="60">
        <v>540000</v>
      </c>
      <c r="F202" s="97">
        <v>0</v>
      </c>
      <c r="G202" s="97">
        <v>0</v>
      </c>
      <c r="H202" s="60">
        <f>G202+E202</f>
        <v>540000</v>
      </c>
      <c r="I202" s="58"/>
      <c r="J202" s="115"/>
    </row>
    <row r="203" spans="1:10" ht="19.5" customHeight="1">
      <c r="A203" s="114">
        <v>5</v>
      </c>
      <c r="B203" s="242" t="s">
        <v>551</v>
      </c>
      <c r="C203" s="243">
        <v>2002</v>
      </c>
      <c r="D203" s="244" t="s">
        <v>490</v>
      </c>
      <c r="E203" s="60">
        <v>540000</v>
      </c>
      <c r="F203" s="97">
        <v>0</v>
      </c>
      <c r="G203" s="97">
        <v>0</v>
      </c>
      <c r="H203" s="60">
        <f>G203+E203</f>
        <v>540000</v>
      </c>
      <c r="I203" s="789"/>
      <c r="J203" s="793"/>
    </row>
    <row r="204" spans="1:10" ht="19.5" customHeight="1">
      <c r="A204" s="114">
        <v>6</v>
      </c>
      <c r="B204" s="40" t="s">
        <v>946</v>
      </c>
      <c r="C204" s="40">
        <v>2009</v>
      </c>
      <c r="D204" s="40" t="s">
        <v>757</v>
      </c>
      <c r="E204" s="124">
        <v>540000</v>
      </c>
      <c r="F204" s="124"/>
      <c r="G204" s="124"/>
      <c r="H204" s="124">
        <f>SUM(E204:G204)</f>
        <v>540000</v>
      </c>
      <c r="I204" s="156"/>
      <c r="J204" s="794"/>
    </row>
    <row r="205" spans="1:10" ht="19.5" customHeight="1">
      <c r="A205" s="114">
        <v>7</v>
      </c>
      <c r="B205" s="40" t="s">
        <v>947</v>
      </c>
      <c r="C205" s="40">
        <v>2010</v>
      </c>
      <c r="D205" s="40" t="s">
        <v>810</v>
      </c>
      <c r="E205" s="124">
        <v>540000</v>
      </c>
      <c r="F205" s="124"/>
      <c r="G205" s="124"/>
      <c r="H205" s="124">
        <f>SUM(E205:G205)</f>
        <v>540000</v>
      </c>
      <c r="I205" s="156"/>
      <c r="J205" s="794" t="s">
        <v>1117</v>
      </c>
    </row>
    <row r="206" spans="1:10" ht="19.5" customHeight="1">
      <c r="A206" s="114">
        <v>8</v>
      </c>
      <c r="B206" s="1516" t="s">
        <v>1063</v>
      </c>
      <c r="C206" s="1516">
        <v>2011</v>
      </c>
      <c r="D206" s="1517" t="s">
        <v>510</v>
      </c>
      <c r="E206" s="1515">
        <v>540000</v>
      </c>
      <c r="F206" s="1518"/>
      <c r="G206" s="1515">
        <v>540000</v>
      </c>
      <c r="H206" s="1518">
        <f>G206+E206</f>
        <v>1080000</v>
      </c>
      <c r="I206" s="156"/>
      <c r="J206" s="794"/>
    </row>
    <row r="207" spans="1:10" ht="19.5" customHeight="1">
      <c r="A207" s="114">
        <v>9</v>
      </c>
      <c r="B207" s="1516" t="s">
        <v>1064</v>
      </c>
      <c r="C207" s="1516">
        <v>2014</v>
      </c>
      <c r="D207" s="947" t="s">
        <v>483</v>
      </c>
      <c r="E207" s="1515">
        <v>540000</v>
      </c>
      <c r="F207" s="1518"/>
      <c r="G207" s="1515">
        <v>540000</v>
      </c>
      <c r="H207" s="1518">
        <f>G207+E207</f>
        <v>1080000</v>
      </c>
      <c r="I207" s="156"/>
      <c r="J207" s="794"/>
    </row>
    <row r="208" spans="1:10" ht="19.5" customHeight="1">
      <c r="A208" s="114">
        <v>10</v>
      </c>
      <c r="B208" s="1516" t="s">
        <v>1065</v>
      </c>
      <c r="C208" s="1516">
        <v>2009</v>
      </c>
      <c r="D208" s="947" t="s">
        <v>483</v>
      </c>
      <c r="E208" s="1515">
        <v>540000</v>
      </c>
      <c r="F208" s="1518"/>
      <c r="G208" s="1515">
        <v>540000</v>
      </c>
      <c r="H208" s="1518">
        <f>G208+E208</f>
        <v>1080000</v>
      </c>
      <c r="I208" s="156"/>
      <c r="J208" s="794"/>
    </row>
    <row r="209" spans="1:10" ht="19.5" customHeight="1">
      <c r="A209" s="81"/>
      <c r="B209" s="82" t="s">
        <v>2479</v>
      </c>
      <c r="C209" s="140"/>
      <c r="D209" s="140"/>
      <c r="E209" s="65">
        <f>SUM(E199:E208)</f>
        <v>5400000</v>
      </c>
      <c r="F209" s="155"/>
      <c r="G209" s="65">
        <f>SUM(G206:G208)</f>
        <v>1620000</v>
      </c>
      <c r="H209" s="65">
        <f>G209+E209</f>
        <v>7020000</v>
      </c>
      <c r="I209" s="53"/>
      <c r="J209" s="53"/>
    </row>
    <row r="210" spans="1:10" ht="19.5" customHeight="1">
      <c r="A210" s="1395" t="s">
        <v>968</v>
      </c>
      <c r="B210" s="1396"/>
      <c r="C210" s="1396"/>
      <c r="D210" s="1396"/>
      <c r="E210" s="1397"/>
      <c r="F210" s="117"/>
      <c r="G210" s="84"/>
      <c r="H210" s="84"/>
      <c r="I210" s="85"/>
      <c r="J210" s="53"/>
    </row>
    <row r="211" spans="1:10" ht="19.5" customHeight="1">
      <c r="A211" s="59">
        <v>1</v>
      </c>
      <c r="B211" s="109" t="s">
        <v>950</v>
      </c>
      <c r="C211" s="108">
        <v>1945</v>
      </c>
      <c r="D211" s="109" t="s">
        <v>502</v>
      </c>
      <c r="E211" s="110">
        <v>540000</v>
      </c>
      <c r="F211" s="234">
        <v>0</v>
      </c>
      <c r="G211" s="234">
        <v>0</v>
      </c>
      <c r="H211" s="110">
        <f>G211+E211</f>
        <v>540000</v>
      </c>
      <c r="I211" s="61"/>
      <c r="J211" s="61"/>
    </row>
    <row r="212" spans="1:10" ht="19.5" customHeight="1">
      <c r="A212" s="59">
        <v>2</v>
      </c>
      <c r="B212" s="15" t="s">
        <v>952</v>
      </c>
      <c r="C212" s="19">
        <v>1936</v>
      </c>
      <c r="D212" s="15" t="s">
        <v>510</v>
      </c>
      <c r="E212" s="110">
        <v>540000</v>
      </c>
      <c r="F212" s="234">
        <v>0</v>
      </c>
      <c r="G212" s="234">
        <v>0</v>
      </c>
      <c r="H212" s="110">
        <f aca="true" t="shared" si="4" ref="H212:H220">G212+E212</f>
        <v>540000</v>
      </c>
      <c r="I212" s="74"/>
      <c r="J212" s="74"/>
    </row>
    <row r="213" spans="1:10" ht="19.5" customHeight="1">
      <c r="A213" s="59">
        <v>3</v>
      </c>
      <c r="B213" s="15" t="s">
        <v>1084</v>
      </c>
      <c r="C213" s="19">
        <v>1928</v>
      </c>
      <c r="D213" s="15" t="s">
        <v>502</v>
      </c>
      <c r="E213" s="110">
        <v>540000</v>
      </c>
      <c r="F213" s="234">
        <v>0</v>
      </c>
      <c r="G213" s="234">
        <v>0</v>
      </c>
      <c r="H213" s="110">
        <f t="shared" si="4"/>
        <v>540000</v>
      </c>
      <c r="I213" s="74"/>
      <c r="J213" s="74"/>
    </row>
    <row r="214" spans="1:10" ht="19.5" customHeight="1">
      <c r="A214" s="59">
        <v>4</v>
      </c>
      <c r="B214" s="16" t="s">
        <v>1282</v>
      </c>
      <c r="C214" s="20">
        <v>1943</v>
      </c>
      <c r="D214" s="16" t="s">
        <v>483</v>
      </c>
      <c r="E214" s="110">
        <v>540000</v>
      </c>
      <c r="F214" s="234">
        <v>0</v>
      </c>
      <c r="G214" s="234">
        <v>0</v>
      </c>
      <c r="H214" s="110">
        <f t="shared" si="4"/>
        <v>540000</v>
      </c>
      <c r="I214" s="74"/>
      <c r="J214" s="74"/>
    </row>
    <row r="215" spans="1:10" ht="19.5" customHeight="1">
      <c r="A215" s="59">
        <v>5</v>
      </c>
      <c r="B215" s="16" t="s">
        <v>2257</v>
      </c>
      <c r="C215" s="20">
        <v>1937</v>
      </c>
      <c r="D215" s="16" t="s">
        <v>480</v>
      </c>
      <c r="E215" s="110">
        <v>540000</v>
      </c>
      <c r="F215" s="234">
        <v>0</v>
      </c>
      <c r="G215" s="234">
        <v>0</v>
      </c>
      <c r="H215" s="110">
        <f t="shared" si="4"/>
        <v>540000</v>
      </c>
      <c r="I215" s="92"/>
      <c r="J215" s="92"/>
    </row>
    <row r="216" spans="1:10" ht="19.5" customHeight="1">
      <c r="A216" s="59">
        <v>6</v>
      </c>
      <c r="B216" s="16" t="s">
        <v>953</v>
      </c>
      <c r="C216" s="20">
        <v>1946</v>
      </c>
      <c r="D216" s="16" t="s">
        <v>502</v>
      </c>
      <c r="E216" s="110">
        <v>540000</v>
      </c>
      <c r="F216" s="234">
        <v>0</v>
      </c>
      <c r="G216" s="234">
        <v>0</v>
      </c>
      <c r="H216" s="110">
        <f t="shared" si="4"/>
        <v>540000</v>
      </c>
      <c r="I216" s="92"/>
      <c r="J216" s="92"/>
    </row>
    <row r="217" spans="1:10" ht="19.5" customHeight="1">
      <c r="A217" s="59">
        <v>7</v>
      </c>
      <c r="B217" s="15" t="s">
        <v>955</v>
      </c>
      <c r="C217" s="20">
        <v>1954</v>
      </c>
      <c r="D217" s="46" t="s">
        <v>494</v>
      </c>
      <c r="E217" s="110">
        <v>540000</v>
      </c>
      <c r="F217" s="118">
        <v>0</v>
      </c>
      <c r="G217" s="234">
        <v>0</v>
      </c>
      <c r="H217" s="110">
        <f t="shared" si="4"/>
        <v>540000</v>
      </c>
      <c r="I217" s="92"/>
      <c r="J217" s="92"/>
    </row>
    <row r="218" spans="1:10" ht="19.5" customHeight="1">
      <c r="A218" s="59">
        <v>8</v>
      </c>
      <c r="B218" s="46" t="s">
        <v>956</v>
      </c>
      <c r="C218" s="20">
        <v>1933</v>
      </c>
      <c r="D218" s="46" t="s">
        <v>502</v>
      </c>
      <c r="E218" s="110">
        <v>540000</v>
      </c>
      <c r="F218" s="118">
        <v>0</v>
      </c>
      <c r="G218" s="234">
        <v>0</v>
      </c>
      <c r="H218" s="110">
        <f t="shared" si="4"/>
        <v>540000</v>
      </c>
      <c r="I218" s="92"/>
      <c r="J218" s="92"/>
    </row>
    <row r="219" spans="1:10" ht="19.5" customHeight="1">
      <c r="A219" s="59">
        <v>9</v>
      </c>
      <c r="B219" s="46" t="s">
        <v>751</v>
      </c>
      <c r="C219" s="20">
        <v>1919</v>
      </c>
      <c r="D219" s="46" t="s">
        <v>485</v>
      </c>
      <c r="E219" s="110">
        <v>540000</v>
      </c>
      <c r="F219" s="118">
        <v>0</v>
      </c>
      <c r="G219" s="234">
        <v>0</v>
      </c>
      <c r="H219" s="110">
        <f t="shared" si="4"/>
        <v>540000</v>
      </c>
      <c r="I219" s="92"/>
      <c r="J219" s="92"/>
    </row>
    <row r="220" spans="1:10" ht="19.5" customHeight="1">
      <c r="A220" s="59">
        <v>10</v>
      </c>
      <c r="B220" s="98" t="s">
        <v>957</v>
      </c>
      <c r="C220" s="39">
        <v>1929</v>
      </c>
      <c r="D220" s="157" t="s">
        <v>810</v>
      </c>
      <c r="E220" s="110">
        <v>540000</v>
      </c>
      <c r="F220" s="118">
        <v>0</v>
      </c>
      <c r="G220" s="234">
        <v>0</v>
      </c>
      <c r="H220" s="110">
        <f t="shared" si="4"/>
        <v>540000</v>
      </c>
      <c r="I220" s="92"/>
      <c r="J220" s="92"/>
    </row>
    <row r="221" spans="1:10" ht="19.5" customHeight="1">
      <c r="A221" s="59">
        <v>11</v>
      </c>
      <c r="B221" s="98" t="s">
        <v>2653</v>
      </c>
      <c r="C221" s="371">
        <v>1945</v>
      </c>
      <c r="D221" s="372" t="s">
        <v>510</v>
      </c>
      <c r="E221" s="110">
        <v>540000</v>
      </c>
      <c r="F221" s="373">
        <v>0</v>
      </c>
      <c r="G221" s="374">
        <v>0</v>
      </c>
      <c r="H221" s="110">
        <f>G221+E221</f>
        <v>540000</v>
      </c>
      <c r="I221" s="92"/>
      <c r="J221" s="92"/>
    </row>
    <row r="222" spans="1:10" ht="19.5" customHeight="1">
      <c r="A222" s="59">
        <v>12</v>
      </c>
      <c r="B222" s="98" t="s">
        <v>1834</v>
      </c>
      <c r="C222" s="39">
        <v>1936</v>
      </c>
      <c r="D222" s="157" t="s">
        <v>810</v>
      </c>
      <c r="E222" s="110">
        <v>540000</v>
      </c>
      <c r="F222" s="118">
        <v>0</v>
      </c>
      <c r="G222" s="234">
        <v>0</v>
      </c>
      <c r="H222" s="110">
        <f>G222+E222</f>
        <v>540000</v>
      </c>
      <c r="I222" s="92"/>
      <c r="J222" s="92"/>
    </row>
    <row r="223" spans="1:10" ht="19.5" customHeight="1">
      <c r="A223" s="59">
        <v>13</v>
      </c>
      <c r="B223" s="98" t="s">
        <v>966</v>
      </c>
      <c r="C223" s="371">
        <v>1953</v>
      </c>
      <c r="D223" s="372" t="s">
        <v>810</v>
      </c>
      <c r="E223" s="110">
        <v>540000</v>
      </c>
      <c r="F223" s="373"/>
      <c r="G223" s="374"/>
      <c r="H223" s="110">
        <f>G223+E223</f>
        <v>540000</v>
      </c>
      <c r="I223" s="375"/>
      <c r="J223" s="375"/>
    </row>
    <row r="224" spans="1:10" ht="19.5" customHeight="1">
      <c r="A224" s="59">
        <v>14</v>
      </c>
      <c r="B224" s="98" t="s">
        <v>1819</v>
      </c>
      <c r="C224" s="39">
        <v>1952</v>
      </c>
      <c r="D224" s="157" t="s">
        <v>480</v>
      </c>
      <c r="E224" s="110">
        <v>540000</v>
      </c>
      <c r="F224" s="118"/>
      <c r="G224" s="374"/>
      <c r="H224" s="110">
        <f>G224+E224</f>
        <v>540000</v>
      </c>
      <c r="I224" s="150"/>
      <c r="J224" s="150"/>
    </row>
    <row r="225" spans="1:10" ht="19.5" customHeight="1">
      <c r="A225" s="59">
        <v>15</v>
      </c>
      <c r="B225" s="15" t="s">
        <v>958</v>
      </c>
      <c r="C225" s="19">
        <v>1950</v>
      </c>
      <c r="D225" s="15" t="s">
        <v>483</v>
      </c>
      <c r="E225" s="89">
        <v>540000</v>
      </c>
      <c r="F225" s="234"/>
      <c r="G225" s="234"/>
      <c r="H225" s="89">
        <v>540000</v>
      </c>
      <c r="I225" s="74"/>
      <c r="J225" s="901" t="s">
        <v>832</v>
      </c>
    </row>
    <row r="226" spans="1:10" ht="19.5" customHeight="1">
      <c r="A226" s="59">
        <v>16</v>
      </c>
      <c r="B226" s="15" t="s">
        <v>959</v>
      </c>
      <c r="C226" s="19">
        <v>1948</v>
      </c>
      <c r="D226" s="15" t="s">
        <v>510</v>
      </c>
      <c r="E226" s="89">
        <v>540000</v>
      </c>
      <c r="F226" s="234"/>
      <c r="G226" s="234"/>
      <c r="H226" s="89">
        <v>540000</v>
      </c>
      <c r="I226" s="74"/>
      <c r="J226" s="130" t="s">
        <v>832</v>
      </c>
    </row>
    <row r="227" spans="1:10" ht="19.5" customHeight="1">
      <c r="A227" s="59">
        <v>17</v>
      </c>
      <c r="B227" s="15" t="s">
        <v>960</v>
      </c>
      <c r="C227" s="19">
        <v>1946</v>
      </c>
      <c r="D227" s="15" t="s">
        <v>502</v>
      </c>
      <c r="E227" s="89">
        <v>540000</v>
      </c>
      <c r="F227" s="234"/>
      <c r="G227" s="234"/>
      <c r="H227" s="89">
        <v>540000</v>
      </c>
      <c r="I227" s="74"/>
      <c r="J227" s="902" t="s">
        <v>832</v>
      </c>
    </row>
    <row r="228" spans="1:10" ht="19.5" customHeight="1">
      <c r="A228" s="59">
        <v>18</v>
      </c>
      <c r="B228" s="16" t="s">
        <v>961</v>
      </c>
      <c r="C228" s="20">
        <v>1933</v>
      </c>
      <c r="D228" s="16" t="s">
        <v>485</v>
      </c>
      <c r="E228" s="89">
        <v>540000</v>
      </c>
      <c r="F228" s="234"/>
      <c r="G228" s="234"/>
      <c r="H228" s="89">
        <v>540000</v>
      </c>
      <c r="I228" s="92"/>
      <c r="J228" s="902" t="s">
        <v>832</v>
      </c>
    </row>
    <row r="229" spans="1:10" ht="19.5" customHeight="1">
      <c r="A229" s="59">
        <v>19</v>
      </c>
      <c r="B229" s="237" t="s">
        <v>963</v>
      </c>
      <c r="C229" s="241">
        <v>1942</v>
      </c>
      <c r="D229" s="240" t="s">
        <v>810</v>
      </c>
      <c r="E229" s="89">
        <v>540000</v>
      </c>
      <c r="F229" s="60"/>
      <c r="G229" s="60"/>
      <c r="H229" s="89">
        <v>540000</v>
      </c>
      <c r="I229" s="120"/>
      <c r="J229" s="130" t="s">
        <v>832</v>
      </c>
    </row>
    <row r="230" spans="1:10" ht="19.5" customHeight="1">
      <c r="A230" s="59">
        <v>20</v>
      </c>
      <c r="B230" s="237" t="s">
        <v>509</v>
      </c>
      <c r="C230" s="241">
        <v>1943</v>
      </c>
      <c r="D230" s="241" t="s">
        <v>510</v>
      </c>
      <c r="E230" s="89">
        <v>540000</v>
      </c>
      <c r="F230" s="60"/>
      <c r="G230" s="60"/>
      <c r="H230" s="89">
        <v>540000</v>
      </c>
      <c r="I230" s="120"/>
      <c r="J230" s="901" t="s">
        <v>832</v>
      </c>
    </row>
    <row r="231" spans="1:10" ht="19.5" customHeight="1">
      <c r="A231" s="59">
        <v>21</v>
      </c>
      <c r="B231" s="240" t="s">
        <v>1254</v>
      </c>
      <c r="C231" s="241">
        <v>1950</v>
      </c>
      <c r="D231" s="241" t="s">
        <v>480</v>
      </c>
      <c r="E231" s="89">
        <v>540000</v>
      </c>
      <c r="F231" s="60"/>
      <c r="G231" s="60"/>
      <c r="H231" s="89">
        <v>540000</v>
      </c>
      <c r="I231" s="120"/>
      <c r="J231" s="130" t="s">
        <v>832</v>
      </c>
    </row>
    <row r="232" spans="1:10" ht="19.5" customHeight="1">
      <c r="A232" s="59">
        <v>22</v>
      </c>
      <c r="B232" s="15" t="s">
        <v>951</v>
      </c>
      <c r="C232" s="19">
        <v>1938</v>
      </c>
      <c r="D232" s="15" t="s">
        <v>502</v>
      </c>
      <c r="E232" s="89">
        <v>540000</v>
      </c>
      <c r="F232" s="60"/>
      <c r="G232" s="60"/>
      <c r="H232" s="89">
        <f>SUM(E232:G232)</f>
        <v>540000</v>
      </c>
      <c r="I232" s="120"/>
      <c r="J232" s="902" t="s">
        <v>832</v>
      </c>
    </row>
    <row r="233" spans="1:10" ht="19.5" customHeight="1">
      <c r="A233" s="59">
        <v>23</v>
      </c>
      <c r="B233" s="16" t="s">
        <v>954</v>
      </c>
      <c r="C233" s="20">
        <v>1946</v>
      </c>
      <c r="D233" s="46" t="s">
        <v>510</v>
      </c>
      <c r="E233" s="89">
        <v>540000</v>
      </c>
      <c r="F233" s="60"/>
      <c r="G233" s="60"/>
      <c r="H233" s="89">
        <f>SUM(E233:G233)</f>
        <v>540000</v>
      </c>
      <c r="I233" s="120"/>
      <c r="J233" s="902"/>
    </row>
    <row r="234" spans="1:10" ht="19.5" customHeight="1">
      <c r="A234" s="59">
        <v>24</v>
      </c>
      <c r="B234" s="241" t="s">
        <v>500</v>
      </c>
      <c r="C234" s="241">
        <v>1946</v>
      </c>
      <c r="D234" s="241" t="s">
        <v>480</v>
      </c>
      <c r="E234" s="89">
        <v>540000</v>
      </c>
      <c r="F234" s="60"/>
      <c r="G234" s="60"/>
      <c r="H234" s="89">
        <f>SUM(E234:G234)</f>
        <v>540000</v>
      </c>
      <c r="I234" s="120"/>
      <c r="J234" s="902"/>
    </row>
    <row r="235" spans="1:10" ht="19.5" customHeight="1">
      <c r="A235" s="59">
        <v>25</v>
      </c>
      <c r="B235" s="415" t="s">
        <v>1650</v>
      </c>
      <c r="C235" s="416">
        <v>1950</v>
      </c>
      <c r="D235" s="416" t="s">
        <v>483</v>
      </c>
      <c r="E235" s="89">
        <v>540000</v>
      </c>
      <c r="F235" s="60"/>
      <c r="G235" s="60"/>
      <c r="H235" s="89">
        <f>SUM(E235:G235)</f>
        <v>540000</v>
      </c>
      <c r="I235" s="120"/>
      <c r="J235" s="902"/>
    </row>
    <row r="236" spans="1:10" s="376" customFormat="1" ht="19.5" customHeight="1">
      <c r="A236" s="975">
        <v>26</v>
      </c>
      <c r="B236" s="857" t="s">
        <v>822</v>
      </c>
      <c r="C236" s="831">
        <v>1956</v>
      </c>
      <c r="D236" s="857" t="s">
        <v>510</v>
      </c>
      <c r="E236" s="976">
        <v>540000</v>
      </c>
      <c r="F236" s="977"/>
      <c r="G236" s="977"/>
      <c r="H236" s="976">
        <f>G236+E236</f>
        <v>540000</v>
      </c>
      <c r="I236" s="978"/>
      <c r="J236" s="979"/>
    </row>
    <row r="237" spans="1:10" s="376" customFormat="1" ht="19.5" customHeight="1">
      <c r="A237" s="975">
        <v>27</v>
      </c>
      <c r="B237" s="857" t="s">
        <v>826</v>
      </c>
      <c r="C237" s="831">
        <v>1957</v>
      </c>
      <c r="D237" s="857" t="s">
        <v>490</v>
      </c>
      <c r="E237" s="976">
        <v>540000</v>
      </c>
      <c r="F237" s="977"/>
      <c r="G237" s="977"/>
      <c r="H237" s="976">
        <f>G237+E237</f>
        <v>540000</v>
      </c>
      <c r="I237" s="978"/>
      <c r="J237" s="979"/>
    </row>
    <row r="238" spans="1:10" s="376" customFormat="1" ht="19.5" customHeight="1">
      <c r="A238" s="975">
        <v>28</v>
      </c>
      <c r="B238" s="857" t="s">
        <v>795</v>
      </c>
      <c r="C238" s="831">
        <v>1956</v>
      </c>
      <c r="D238" s="857" t="s">
        <v>757</v>
      </c>
      <c r="E238" s="976">
        <v>540000</v>
      </c>
      <c r="F238" s="977"/>
      <c r="G238" s="977"/>
      <c r="H238" s="976">
        <f>G238+E238</f>
        <v>540000</v>
      </c>
      <c r="I238" s="978"/>
      <c r="J238" s="979"/>
    </row>
    <row r="239" spans="1:10" s="376" customFormat="1" ht="19.5" customHeight="1">
      <c r="A239" s="975">
        <v>29</v>
      </c>
      <c r="B239" s="857" t="s">
        <v>841</v>
      </c>
      <c r="C239" s="831">
        <v>1955</v>
      </c>
      <c r="D239" s="857" t="s">
        <v>483</v>
      </c>
      <c r="E239" s="976">
        <v>540000</v>
      </c>
      <c r="F239" s="977"/>
      <c r="G239" s="977"/>
      <c r="H239" s="976">
        <f>G239+E239</f>
        <v>540000</v>
      </c>
      <c r="I239" s="978"/>
      <c r="J239" s="979"/>
    </row>
    <row r="240" spans="1:10" s="376" customFormat="1" ht="19.5" customHeight="1">
      <c r="A240" s="975">
        <v>30</v>
      </c>
      <c r="B240" s="857" t="s">
        <v>846</v>
      </c>
      <c r="C240" s="831">
        <v>1955</v>
      </c>
      <c r="D240" s="857" t="s">
        <v>810</v>
      </c>
      <c r="E240" s="976">
        <v>540000</v>
      </c>
      <c r="F240" s="977"/>
      <c r="G240" s="977"/>
      <c r="H240" s="976">
        <f>G240+E240</f>
        <v>540000</v>
      </c>
      <c r="I240" s="978"/>
      <c r="J240" s="979"/>
    </row>
    <row r="241" spans="1:10" s="376" customFormat="1" ht="19.5" customHeight="1">
      <c r="A241" s="975">
        <v>31</v>
      </c>
      <c r="B241" s="947" t="s">
        <v>1066</v>
      </c>
      <c r="C241" s="377">
        <v>1948</v>
      </c>
      <c r="D241" s="947" t="s">
        <v>510</v>
      </c>
      <c r="E241" s="1514">
        <v>540000</v>
      </c>
      <c r="F241" s="1515"/>
      <c r="G241" s="1515">
        <v>540000</v>
      </c>
      <c r="H241" s="1514">
        <f>G241+E241</f>
        <v>1080000</v>
      </c>
      <c r="I241" s="978"/>
      <c r="J241" s="979"/>
    </row>
    <row r="242" spans="1:10" s="376" customFormat="1" ht="19.5" customHeight="1">
      <c r="A242" s="975">
        <v>32</v>
      </c>
      <c r="B242" s="947" t="s">
        <v>1012</v>
      </c>
      <c r="C242" s="377">
        <v>1954</v>
      </c>
      <c r="D242" s="947" t="s">
        <v>810</v>
      </c>
      <c r="E242" s="1514">
        <v>540000</v>
      </c>
      <c r="F242" s="1515"/>
      <c r="G242" s="1515">
        <v>540000</v>
      </c>
      <c r="H242" s="1514">
        <f>G242+E242</f>
        <v>1080000</v>
      </c>
      <c r="I242" s="978"/>
      <c r="J242" s="979"/>
    </row>
    <row r="243" spans="1:10" ht="19.5" customHeight="1">
      <c r="A243" s="76"/>
      <c r="B243" s="1379" t="s">
        <v>2479</v>
      </c>
      <c r="C243" s="1380"/>
      <c r="D243" s="1380"/>
      <c r="E243" s="65">
        <f>SUM(E211:E242)</f>
        <v>17280000</v>
      </c>
      <c r="F243" s="65">
        <f>SUM(F225:F242)</f>
        <v>0</v>
      </c>
      <c r="G243" s="65">
        <f>SUM(G225:G242)</f>
        <v>1080000</v>
      </c>
      <c r="H243" s="65">
        <f>E243+G243</f>
        <v>18360000</v>
      </c>
      <c r="I243" s="53"/>
      <c r="J243" s="67"/>
    </row>
    <row r="244" spans="1:10" ht="19.5" customHeight="1">
      <c r="A244" s="81"/>
      <c r="B244" s="121" t="s">
        <v>964</v>
      </c>
      <c r="C244" s="116"/>
      <c r="D244" s="116"/>
      <c r="E244" s="87"/>
      <c r="F244" s="235"/>
      <c r="G244" s="78"/>
      <c r="H244" s="84"/>
      <c r="I244" s="122"/>
      <c r="J244" s="67"/>
    </row>
    <row r="245" spans="1:10" ht="19.5" customHeight="1">
      <c r="A245" s="59">
        <v>1</v>
      </c>
      <c r="B245" s="109" t="s">
        <v>974</v>
      </c>
      <c r="C245" s="108">
        <v>1995</v>
      </c>
      <c r="D245" s="109" t="s">
        <v>483</v>
      </c>
      <c r="E245" s="60">
        <v>540000</v>
      </c>
      <c r="F245" s="234">
        <v>0</v>
      </c>
      <c r="G245" s="234">
        <v>0</v>
      </c>
      <c r="H245" s="60">
        <f>G245+E245</f>
        <v>540000</v>
      </c>
      <c r="I245" s="61"/>
      <c r="J245" s="61"/>
    </row>
    <row r="246" spans="1:10" ht="19.5" customHeight="1">
      <c r="A246" s="59">
        <v>2</v>
      </c>
      <c r="B246" s="15" t="s">
        <v>975</v>
      </c>
      <c r="C246" s="19">
        <v>1981</v>
      </c>
      <c r="D246" s="15" t="s">
        <v>810</v>
      </c>
      <c r="E246" s="60">
        <v>540000</v>
      </c>
      <c r="F246" s="126">
        <v>0</v>
      </c>
      <c r="G246" s="126">
        <v>0</v>
      </c>
      <c r="H246" s="60">
        <f aca="true" t="shared" si="5" ref="H246:H254">G246+E246</f>
        <v>540000</v>
      </c>
      <c r="I246" s="74"/>
      <c r="J246" s="74"/>
    </row>
    <row r="247" spans="1:10" ht="19.5" customHeight="1">
      <c r="A247" s="59">
        <v>3</v>
      </c>
      <c r="B247" s="15" t="s">
        <v>976</v>
      </c>
      <c r="C247" s="19">
        <v>1959</v>
      </c>
      <c r="D247" s="15" t="s">
        <v>485</v>
      </c>
      <c r="E247" s="60">
        <v>540000</v>
      </c>
      <c r="F247" s="126">
        <v>0</v>
      </c>
      <c r="G247" s="126">
        <v>0</v>
      </c>
      <c r="H247" s="60">
        <f t="shared" si="5"/>
        <v>540000</v>
      </c>
      <c r="I247" s="74"/>
      <c r="J247" s="74"/>
    </row>
    <row r="248" spans="1:10" ht="19.5" customHeight="1">
      <c r="A248" s="59">
        <v>4</v>
      </c>
      <c r="B248" s="15" t="s">
        <v>1850</v>
      </c>
      <c r="C248" s="19">
        <v>1962</v>
      </c>
      <c r="D248" s="15" t="s">
        <v>483</v>
      </c>
      <c r="E248" s="60">
        <v>540000</v>
      </c>
      <c r="F248" s="126">
        <v>0</v>
      </c>
      <c r="G248" s="126">
        <v>0</v>
      </c>
      <c r="H248" s="60">
        <f t="shared" si="5"/>
        <v>540000</v>
      </c>
      <c r="I248" s="74"/>
      <c r="J248" s="74"/>
    </row>
    <row r="249" spans="1:10" ht="19.5" customHeight="1">
      <c r="A249" s="59">
        <v>5</v>
      </c>
      <c r="B249" s="15" t="s">
        <v>977</v>
      </c>
      <c r="C249" s="19">
        <v>1971</v>
      </c>
      <c r="D249" s="15" t="s">
        <v>502</v>
      </c>
      <c r="E249" s="60">
        <v>540000</v>
      </c>
      <c r="F249" s="126">
        <v>0</v>
      </c>
      <c r="G249" s="126">
        <v>0</v>
      </c>
      <c r="H249" s="60">
        <f t="shared" si="5"/>
        <v>540000</v>
      </c>
      <c r="I249" s="74"/>
      <c r="J249" s="74"/>
    </row>
    <row r="250" spans="1:10" ht="19.5" customHeight="1">
      <c r="A250" s="59">
        <v>6</v>
      </c>
      <c r="B250" s="15" t="s">
        <v>2794</v>
      </c>
      <c r="C250" s="19">
        <v>1962</v>
      </c>
      <c r="D250" s="15" t="s">
        <v>483</v>
      </c>
      <c r="E250" s="60">
        <v>540000</v>
      </c>
      <c r="F250" s="126">
        <v>0</v>
      </c>
      <c r="G250" s="126">
        <v>0</v>
      </c>
      <c r="H250" s="60">
        <f t="shared" si="5"/>
        <v>540000</v>
      </c>
      <c r="I250" s="74"/>
      <c r="J250" s="74"/>
    </row>
    <row r="251" spans="1:10" ht="19.5" customHeight="1">
      <c r="A251" s="59">
        <v>7</v>
      </c>
      <c r="B251" s="15" t="s">
        <v>978</v>
      </c>
      <c r="C251" s="19">
        <v>1993</v>
      </c>
      <c r="D251" s="15" t="s">
        <v>480</v>
      </c>
      <c r="E251" s="60">
        <v>540000</v>
      </c>
      <c r="F251" s="126">
        <v>0</v>
      </c>
      <c r="G251" s="126">
        <v>0</v>
      </c>
      <c r="H251" s="60">
        <f t="shared" si="5"/>
        <v>540000</v>
      </c>
      <c r="I251" s="74"/>
      <c r="J251" s="74"/>
    </row>
    <row r="252" spans="1:10" ht="19.5" customHeight="1">
      <c r="A252" s="59">
        <v>8</v>
      </c>
      <c r="B252" s="15" t="s">
        <v>979</v>
      </c>
      <c r="C252" s="19">
        <v>1994</v>
      </c>
      <c r="D252" s="15" t="s">
        <v>510</v>
      </c>
      <c r="E252" s="60">
        <v>540000</v>
      </c>
      <c r="F252" s="126">
        <v>0</v>
      </c>
      <c r="G252" s="126">
        <v>0</v>
      </c>
      <c r="H252" s="60">
        <f t="shared" si="5"/>
        <v>540000</v>
      </c>
      <c r="I252" s="74"/>
      <c r="J252" s="74"/>
    </row>
    <row r="253" spans="1:10" ht="19.5" customHeight="1">
      <c r="A253" s="59">
        <v>9</v>
      </c>
      <c r="B253" s="11" t="s">
        <v>980</v>
      </c>
      <c r="C253" s="19">
        <v>1990</v>
      </c>
      <c r="D253" s="15" t="s">
        <v>483</v>
      </c>
      <c r="E253" s="60">
        <v>540000</v>
      </c>
      <c r="F253" s="126">
        <v>0</v>
      </c>
      <c r="G253" s="126">
        <v>0</v>
      </c>
      <c r="H253" s="60">
        <f t="shared" si="5"/>
        <v>540000</v>
      </c>
      <c r="I253" s="74"/>
      <c r="J253" s="74"/>
    </row>
    <row r="254" spans="1:10" ht="19.5" customHeight="1">
      <c r="A254" s="59">
        <v>10</v>
      </c>
      <c r="B254" s="15" t="s">
        <v>1837</v>
      </c>
      <c r="C254" s="19">
        <v>1988</v>
      </c>
      <c r="D254" s="15" t="s">
        <v>483</v>
      </c>
      <c r="E254" s="60">
        <v>540000</v>
      </c>
      <c r="F254" s="126">
        <v>0</v>
      </c>
      <c r="G254" s="126">
        <v>0</v>
      </c>
      <c r="H254" s="60">
        <f t="shared" si="5"/>
        <v>540000</v>
      </c>
      <c r="I254" s="74"/>
      <c r="J254" s="74"/>
    </row>
    <row r="255" spans="1:10" ht="19.5" customHeight="1">
      <c r="A255" s="59">
        <v>11</v>
      </c>
      <c r="B255" s="47" t="s">
        <v>842</v>
      </c>
      <c r="C255" s="123">
        <v>1982</v>
      </c>
      <c r="D255" s="903" t="s">
        <v>490</v>
      </c>
      <c r="E255" s="60">
        <v>540000</v>
      </c>
      <c r="F255" s="60"/>
      <c r="G255" s="60"/>
      <c r="H255" s="60">
        <f>G255+E255</f>
        <v>540000</v>
      </c>
      <c r="I255" s="74"/>
      <c r="J255" s="74"/>
    </row>
    <row r="256" spans="1:10" ht="19.5" customHeight="1">
      <c r="A256" s="119">
        <v>12</v>
      </c>
      <c r="B256" s="857" t="s">
        <v>991</v>
      </c>
      <c r="C256" s="19">
        <v>2000</v>
      </c>
      <c r="D256" s="15" t="s">
        <v>757</v>
      </c>
      <c r="E256" s="57">
        <v>540000</v>
      </c>
      <c r="G256" s="118"/>
      <c r="H256" s="57">
        <f>G256+E256</f>
        <v>540000</v>
      </c>
      <c r="I256" s="125"/>
      <c r="J256" s="125"/>
    </row>
    <row r="257" spans="1:10" ht="19.5" customHeight="1">
      <c r="A257" s="858">
        <v>13</v>
      </c>
      <c r="B257" s="250" t="s">
        <v>996</v>
      </c>
      <c r="C257" s="251">
        <v>2000</v>
      </c>
      <c r="D257" s="250" t="s">
        <v>480</v>
      </c>
      <c r="E257" s="57">
        <v>540000</v>
      </c>
      <c r="G257" s="118"/>
      <c r="H257" s="57">
        <f>G257+E257</f>
        <v>540000</v>
      </c>
      <c r="I257" s="859"/>
      <c r="J257" s="156"/>
    </row>
    <row r="258" spans="1:10" ht="19.5" customHeight="1">
      <c r="A258" s="119">
        <v>14</v>
      </c>
      <c r="B258" s="15" t="s">
        <v>981</v>
      </c>
      <c r="C258" s="19">
        <v>1971</v>
      </c>
      <c r="D258" s="15" t="s">
        <v>480</v>
      </c>
      <c r="E258" s="70">
        <v>540000</v>
      </c>
      <c r="F258" s="126">
        <v>0</v>
      </c>
      <c r="G258" s="126">
        <v>0</v>
      </c>
      <c r="H258" s="70">
        <v>540000</v>
      </c>
      <c r="I258" s="74"/>
      <c r="J258" s="901" t="s">
        <v>832</v>
      </c>
    </row>
    <row r="259" spans="1:10" ht="19.5" customHeight="1">
      <c r="A259" s="858">
        <v>15</v>
      </c>
      <c r="B259" s="15" t="s">
        <v>982</v>
      </c>
      <c r="C259" s="19">
        <v>1977</v>
      </c>
      <c r="D259" s="15" t="s">
        <v>480</v>
      </c>
      <c r="E259" s="70">
        <v>540000</v>
      </c>
      <c r="F259" s="126">
        <v>0</v>
      </c>
      <c r="G259" s="126">
        <v>0</v>
      </c>
      <c r="H259" s="70">
        <v>540000</v>
      </c>
      <c r="I259" s="74"/>
      <c r="J259" s="130" t="s">
        <v>832</v>
      </c>
    </row>
    <row r="260" spans="1:10" ht="19.5" customHeight="1">
      <c r="A260" s="119">
        <v>16</v>
      </c>
      <c r="B260" s="11" t="s">
        <v>983</v>
      </c>
      <c r="C260" s="19">
        <v>1995</v>
      </c>
      <c r="D260" s="15" t="s">
        <v>510</v>
      </c>
      <c r="E260" s="70">
        <v>540000</v>
      </c>
      <c r="F260" s="126">
        <v>0</v>
      </c>
      <c r="G260" s="126">
        <v>0</v>
      </c>
      <c r="H260" s="70">
        <v>540000</v>
      </c>
      <c r="I260" s="74"/>
      <c r="J260" s="902" t="s">
        <v>832</v>
      </c>
    </row>
    <row r="261" spans="1:10" ht="19.5" customHeight="1">
      <c r="A261" s="858">
        <v>17</v>
      </c>
      <c r="B261" s="15" t="s">
        <v>984</v>
      </c>
      <c r="C261" s="19">
        <v>1974</v>
      </c>
      <c r="D261" s="15" t="s">
        <v>492</v>
      </c>
      <c r="E261" s="70">
        <v>540000</v>
      </c>
      <c r="F261" s="126">
        <v>0</v>
      </c>
      <c r="G261" s="126">
        <v>0</v>
      </c>
      <c r="H261" s="70">
        <v>540000</v>
      </c>
      <c r="I261" s="74"/>
      <c r="J261" s="902" t="s">
        <v>832</v>
      </c>
    </row>
    <row r="262" spans="1:10" ht="19.5" customHeight="1">
      <c r="A262" s="119">
        <v>18</v>
      </c>
      <c r="B262" s="245" t="s">
        <v>985</v>
      </c>
      <c r="C262" s="246">
        <v>1998</v>
      </c>
      <c r="D262" s="245" t="s">
        <v>510</v>
      </c>
      <c r="E262" s="70">
        <v>540000</v>
      </c>
      <c r="F262" s="126">
        <v>0</v>
      </c>
      <c r="G262" s="126">
        <v>0</v>
      </c>
      <c r="H262" s="70">
        <v>540000</v>
      </c>
      <c r="I262" s="74"/>
      <c r="J262" s="130" t="s">
        <v>832</v>
      </c>
    </row>
    <row r="263" spans="1:10" ht="19.5" customHeight="1">
      <c r="A263" s="858">
        <v>19</v>
      </c>
      <c r="B263" s="245" t="s">
        <v>1255</v>
      </c>
      <c r="C263" s="246">
        <v>1960</v>
      </c>
      <c r="D263" s="245" t="s">
        <v>810</v>
      </c>
      <c r="E263" s="70">
        <v>540000</v>
      </c>
      <c r="F263" s="126">
        <v>0</v>
      </c>
      <c r="G263" s="97">
        <v>0</v>
      </c>
      <c r="H263" s="70">
        <v>540000</v>
      </c>
      <c r="I263" s="74"/>
      <c r="J263" s="130" t="s">
        <v>832</v>
      </c>
    </row>
    <row r="264" spans="1:10" ht="19.5" customHeight="1">
      <c r="A264" s="1379" t="s">
        <v>2479</v>
      </c>
      <c r="B264" s="1380"/>
      <c r="C264" s="1380"/>
      <c r="D264" s="64"/>
      <c r="E264" s="65">
        <f>SUM(E245:E263)</f>
        <v>10260000</v>
      </c>
      <c r="F264" s="65">
        <f>SUM(F258:F263)</f>
        <v>0</v>
      </c>
      <c r="G264" s="65">
        <f>SUM(G258:G263)</f>
        <v>0</v>
      </c>
      <c r="H264" s="65">
        <f>G264+E264</f>
        <v>10260000</v>
      </c>
      <c r="I264" s="66"/>
      <c r="J264" s="67"/>
    </row>
    <row r="265" spans="1:10" ht="19.5" customHeight="1">
      <c r="A265" s="99"/>
      <c r="B265" s="100" t="s">
        <v>986</v>
      </c>
      <c r="C265" s="96"/>
      <c r="D265" s="101"/>
      <c r="E265" s="127"/>
      <c r="F265" s="236"/>
      <c r="G265" s="247"/>
      <c r="H265" s="128"/>
      <c r="I265" s="103"/>
      <c r="J265" s="104"/>
    </row>
    <row r="266" spans="1:10" ht="19.5" customHeight="1">
      <c r="A266" s="59">
        <v>1</v>
      </c>
      <c r="B266" s="15" t="s">
        <v>987</v>
      </c>
      <c r="C266" s="911">
        <v>2004</v>
      </c>
      <c r="D266" s="15" t="s">
        <v>810</v>
      </c>
      <c r="E266" s="110">
        <v>675000</v>
      </c>
      <c r="F266" s="126">
        <v>0</v>
      </c>
      <c r="G266" s="248">
        <v>0</v>
      </c>
      <c r="H266" s="110">
        <f>G266+E266</f>
        <v>675000</v>
      </c>
      <c r="I266" s="74"/>
      <c r="J266" s="129"/>
    </row>
    <row r="267" spans="1:10" ht="19.5" customHeight="1">
      <c r="A267" s="59">
        <v>2</v>
      </c>
      <c r="B267" s="15" t="s">
        <v>988</v>
      </c>
      <c r="C267" s="911">
        <v>2003</v>
      </c>
      <c r="D267" s="15" t="s">
        <v>494</v>
      </c>
      <c r="E267" s="110">
        <v>675000</v>
      </c>
      <c r="F267" s="126">
        <v>0</v>
      </c>
      <c r="G267" s="248">
        <v>0</v>
      </c>
      <c r="H267" s="110">
        <f>G267+E267</f>
        <v>675000</v>
      </c>
      <c r="I267" s="74"/>
      <c r="J267" s="129"/>
    </row>
    <row r="268" spans="1:10" ht="19.5" customHeight="1">
      <c r="A268" s="59">
        <v>3</v>
      </c>
      <c r="B268" s="15" t="s">
        <v>989</v>
      </c>
      <c r="C268" s="911">
        <v>2004</v>
      </c>
      <c r="D268" s="15" t="s">
        <v>757</v>
      </c>
      <c r="E268" s="110">
        <v>675000</v>
      </c>
      <c r="F268" s="118">
        <v>0</v>
      </c>
      <c r="G268" s="248">
        <v>0</v>
      </c>
      <c r="H268" s="110">
        <f>G268+E268</f>
        <v>675000</v>
      </c>
      <c r="I268" s="74"/>
      <c r="J268" s="130"/>
    </row>
    <row r="269" spans="1:10" ht="19.5" customHeight="1">
      <c r="A269" s="59">
        <v>4</v>
      </c>
      <c r="B269" s="15" t="s">
        <v>990</v>
      </c>
      <c r="C269" s="911">
        <v>2009</v>
      </c>
      <c r="D269" s="15" t="s">
        <v>810</v>
      </c>
      <c r="E269" s="110">
        <v>675000</v>
      </c>
      <c r="F269" s="97">
        <v>0</v>
      </c>
      <c r="G269" s="249">
        <v>0</v>
      </c>
      <c r="H269" s="110">
        <f>G269+E269</f>
        <v>675000</v>
      </c>
      <c r="I269" s="74"/>
      <c r="J269" s="131"/>
    </row>
    <row r="270" spans="1:10" ht="19.5" customHeight="1">
      <c r="A270" s="59">
        <v>5</v>
      </c>
      <c r="B270" s="15" t="s">
        <v>993</v>
      </c>
      <c r="C270" s="911">
        <v>2013</v>
      </c>
      <c r="D270" s="15" t="s">
        <v>757</v>
      </c>
      <c r="E270" s="110">
        <v>675000</v>
      </c>
      <c r="F270" s="97">
        <v>0</v>
      </c>
      <c r="G270" s="97">
        <v>0</v>
      </c>
      <c r="H270" s="110">
        <f>G270+E270</f>
        <v>675000</v>
      </c>
      <c r="I270" s="74"/>
      <c r="J270" s="131"/>
    </row>
    <row r="271" spans="1:10" ht="19.5" customHeight="1">
      <c r="A271" s="59">
        <v>6</v>
      </c>
      <c r="B271" s="13" t="s">
        <v>994</v>
      </c>
      <c r="C271" s="132">
        <v>2008</v>
      </c>
      <c r="D271" s="13" t="s">
        <v>510</v>
      </c>
      <c r="E271" s="110">
        <v>675000</v>
      </c>
      <c r="F271" s="97">
        <v>0</v>
      </c>
      <c r="G271" s="97">
        <v>0</v>
      </c>
      <c r="H271" s="110">
        <v>675000</v>
      </c>
      <c r="I271" s="61"/>
      <c r="J271" s="901" t="s">
        <v>832</v>
      </c>
    </row>
    <row r="272" spans="1:10" ht="19.5" customHeight="1">
      <c r="A272" s="59">
        <v>7</v>
      </c>
      <c r="B272" s="245" t="s">
        <v>995</v>
      </c>
      <c r="C272" s="246">
        <v>2002</v>
      </c>
      <c r="D272" s="245" t="s">
        <v>480</v>
      </c>
      <c r="E272" s="110">
        <v>675000</v>
      </c>
      <c r="F272" s="97">
        <v>0</v>
      </c>
      <c r="G272" s="97">
        <v>0</v>
      </c>
      <c r="H272" s="110">
        <v>675000</v>
      </c>
      <c r="I272" s="74"/>
      <c r="J272" s="130" t="s">
        <v>832</v>
      </c>
    </row>
    <row r="273" spans="1:10" ht="19.5" customHeight="1">
      <c r="A273" s="59">
        <v>8</v>
      </c>
      <c r="B273" s="15" t="s">
        <v>992</v>
      </c>
      <c r="C273" s="911">
        <v>2002</v>
      </c>
      <c r="D273" s="15" t="s">
        <v>492</v>
      </c>
      <c r="E273" s="133">
        <v>675000</v>
      </c>
      <c r="F273" s="97">
        <v>0</v>
      </c>
      <c r="G273" s="97">
        <v>0</v>
      </c>
      <c r="H273" s="133">
        <f>SUM(E273:G273)</f>
        <v>675000</v>
      </c>
      <c r="I273" s="92"/>
      <c r="J273" s="902" t="s">
        <v>832</v>
      </c>
    </row>
    <row r="274" spans="1:10" ht="19.5" customHeight="1">
      <c r="A274" s="59">
        <v>9</v>
      </c>
      <c r="B274" s="15" t="s">
        <v>1092</v>
      </c>
      <c r="C274" s="911">
        <v>2008</v>
      </c>
      <c r="D274" s="15" t="s">
        <v>757</v>
      </c>
      <c r="E274" s="133">
        <v>675000</v>
      </c>
      <c r="F274" s="97">
        <v>0</v>
      </c>
      <c r="G274" s="97">
        <v>0</v>
      </c>
      <c r="H274" s="133">
        <f>SUM(E274:G274)</f>
        <v>675000</v>
      </c>
      <c r="I274" s="92"/>
      <c r="J274" s="902" t="s">
        <v>832</v>
      </c>
    </row>
    <row r="275" spans="1:10" ht="19.5" customHeight="1">
      <c r="A275" s="1379" t="s">
        <v>2479</v>
      </c>
      <c r="B275" s="1380"/>
      <c r="C275" s="1380"/>
      <c r="D275" s="64"/>
      <c r="E275" s="65">
        <f>SUM(E266:E274)</f>
        <v>6075000</v>
      </c>
      <c r="F275" s="230"/>
      <c r="G275" s="155"/>
      <c r="H275" s="65">
        <f>SUM(H266:H274)</f>
        <v>6075000</v>
      </c>
      <c r="I275" s="66"/>
      <c r="J275" s="67"/>
    </row>
    <row r="276" spans="1:10" ht="19.5" customHeight="1">
      <c r="A276" s="143"/>
      <c r="B276" s="82" t="s">
        <v>2582</v>
      </c>
      <c r="C276" s="86"/>
      <c r="D276" s="63"/>
      <c r="E276" s="57"/>
      <c r="F276" s="118"/>
      <c r="G276" s="57"/>
      <c r="H276" s="52"/>
      <c r="I276" s="58"/>
      <c r="J276" s="58"/>
    </row>
    <row r="277" spans="1:10" ht="19.5" customHeight="1">
      <c r="A277" s="134">
        <v>1</v>
      </c>
      <c r="B277" s="30" t="s">
        <v>997</v>
      </c>
      <c r="C277" s="108">
        <v>1952</v>
      </c>
      <c r="D277" s="135" t="s">
        <v>510</v>
      </c>
      <c r="E277" s="89">
        <v>675000</v>
      </c>
      <c r="F277" s="239">
        <v>0</v>
      </c>
      <c r="G277" s="239">
        <v>0</v>
      </c>
      <c r="H277" s="110">
        <f aca="true" t="shared" si="6" ref="H277:H282">E277+G277</f>
        <v>675000</v>
      </c>
      <c r="I277" s="136"/>
      <c r="J277" s="136"/>
    </row>
    <row r="278" spans="1:10" ht="19.5" customHeight="1">
      <c r="A278" s="134">
        <v>2</v>
      </c>
      <c r="B278" s="18" t="s">
        <v>1000</v>
      </c>
      <c r="C278" s="20">
        <v>1932</v>
      </c>
      <c r="D278" s="16" t="s">
        <v>510</v>
      </c>
      <c r="E278" s="89">
        <v>675000</v>
      </c>
      <c r="F278" s="126">
        <v>0</v>
      </c>
      <c r="G278" s="126">
        <v>0</v>
      </c>
      <c r="H278" s="110">
        <f t="shared" si="6"/>
        <v>675000</v>
      </c>
      <c r="I278" s="74"/>
      <c r="J278" s="74"/>
    </row>
    <row r="279" spans="1:10" ht="19.5" customHeight="1">
      <c r="A279" s="134">
        <v>3</v>
      </c>
      <c r="B279" s="18" t="s">
        <v>1002</v>
      </c>
      <c r="C279" s="20">
        <v>1940</v>
      </c>
      <c r="D279" s="16" t="s">
        <v>485</v>
      </c>
      <c r="E279" s="89">
        <v>675000</v>
      </c>
      <c r="F279" s="97">
        <v>0</v>
      </c>
      <c r="G279" s="97">
        <v>0</v>
      </c>
      <c r="H279" s="110">
        <f t="shared" si="6"/>
        <v>675000</v>
      </c>
      <c r="I279" s="92"/>
      <c r="J279" s="92"/>
    </row>
    <row r="280" spans="1:10" ht="19.5" customHeight="1">
      <c r="A280" s="134">
        <v>4</v>
      </c>
      <c r="B280" s="18" t="s">
        <v>1003</v>
      </c>
      <c r="C280" s="20">
        <v>1930</v>
      </c>
      <c r="D280" s="16" t="s">
        <v>510</v>
      </c>
      <c r="E280" s="89">
        <v>675000</v>
      </c>
      <c r="F280" s="97">
        <v>0</v>
      </c>
      <c r="G280" s="97">
        <v>0</v>
      </c>
      <c r="H280" s="110">
        <f t="shared" si="6"/>
        <v>675000</v>
      </c>
      <c r="I280" s="92"/>
      <c r="J280" s="92"/>
    </row>
    <row r="281" spans="1:10" ht="19.5" customHeight="1">
      <c r="A281" s="134">
        <v>5</v>
      </c>
      <c r="B281" s="824" t="s">
        <v>1005</v>
      </c>
      <c r="C281" s="825">
        <v>1952</v>
      </c>
      <c r="D281" s="826" t="s">
        <v>494</v>
      </c>
      <c r="E281" s="89">
        <v>675000</v>
      </c>
      <c r="F281" s="97"/>
      <c r="G281" s="97"/>
      <c r="H281" s="110">
        <f t="shared" si="6"/>
        <v>675000</v>
      </c>
      <c r="I281" s="92"/>
      <c r="J281" s="92"/>
    </row>
    <row r="282" spans="1:10" ht="19.5" customHeight="1">
      <c r="A282" s="134">
        <v>6</v>
      </c>
      <c r="B282" s="827" t="s">
        <v>1027</v>
      </c>
      <c r="C282" s="827">
        <v>1935</v>
      </c>
      <c r="D282" s="828" t="s">
        <v>485</v>
      </c>
      <c r="E282" s="89">
        <v>675000</v>
      </c>
      <c r="F282" s="97">
        <v>0</v>
      </c>
      <c r="G282" s="97">
        <v>0</v>
      </c>
      <c r="H282" s="110">
        <f t="shared" si="6"/>
        <v>675000</v>
      </c>
      <c r="I282" s="92"/>
      <c r="J282" s="92"/>
    </row>
    <row r="283" spans="1:10" ht="19.5" customHeight="1">
      <c r="A283" s="134">
        <v>7</v>
      </c>
      <c r="B283" s="17" t="s">
        <v>1004</v>
      </c>
      <c r="C283" s="19">
        <v>1938</v>
      </c>
      <c r="D283" s="15" t="s">
        <v>502</v>
      </c>
      <c r="E283" s="89">
        <v>675000</v>
      </c>
      <c r="F283" s="126"/>
      <c r="G283" s="126"/>
      <c r="H283" s="89">
        <v>675000</v>
      </c>
      <c r="I283" s="74"/>
      <c r="J283" s="74"/>
    </row>
    <row r="284" spans="1:10" ht="19.5" customHeight="1">
      <c r="A284" s="134">
        <v>8</v>
      </c>
      <c r="B284" s="17" t="s">
        <v>1006</v>
      </c>
      <c r="C284" s="19">
        <v>1935</v>
      </c>
      <c r="D284" s="15" t="s">
        <v>510</v>
      </c>
      <c r="E284" s="89">
        <v>675000</v>
      </c>
      <c r="F284" s="126"/>
      <c r="G284" s="126"/>
      <c r="H284" s="89">
        <v>675000</v>
      </c>
      <c r="I284" s="74"/>
      <c r="J284" s="74"/>
    </row>
    <row r="285" spans="1:10" ht="19.5" customHeight="1">
      <c r="A285" s="134">
        <v>9</v>
      </c>
      <c r="B285" s="17" t="s">
        <v>1007</v>
      </c>
      <c r="C285" s="19">
        <v>1944</v>
      </c>
      <c r="D285" s="15" t="s">
        <v>483</v>
      </c>
      <c r="E285" s="89">
        <v>675000</v>
      </c>
      <c r="F285" s="126"/>
      <c r="G285" s="126"/>
      <c r="H285" s="89">
        <v>675000</v>
      </c>
      <c r="I285" s="74"/>
      <c r="J285" s="74"/>
    </row>
    <row r="286" spans="1:10" ht="19.5" customHeight="1">
      <c r="A286" s="134">
        <v>10</v>
      </c>
      <c r="B286" s="17" t="s">
        <v>809</v>
      </c>
      <c r="C286" s="19">
        <v>1917</v>
      </c>
      <c r="D286" s="15" t="s">
        <v>810</v>
      </c>
      <c r="E286" s="89">
        <v>675000</v>
      </c>
      <c r="F286" s="126"/>
      <c r="G286" s="126"/>
      <c r="H286" s="89">
        <v>675000</v>
      </c>
      <c r="I286" s="74"/>
      <c r="J286" s="74"/>
    </row>
    <row r="287" spans="1:10" ht="19.5" customHeight="1">
      <c r="A287" s="134">
        <v>11</v>
      </c>
      <c r="B287" s="17" t="s">
        <v>741</v>
      </c>
      <c r="C287" s="19">
        <v>1927</v>
      </c>
      <c r="D287" s="15" t="s">
        <v>502</v>
      </c>
      <c r="E287" s="89">
        <v>675000</v>
      </c>
      <c r="F287" s="126"/>
      <c r="G287" s="126"/>
      <c r="H287" s="89">
        <v>675000</v>
      </c>
      <c r="I287" s="74"/>
      <c r="J287" s="74"/>
    </row>
    <row r="288" spans="1:10" ht="19.5" customHeight="1">
      <c r="A288" s="134">
        <v>12</v>
      </c>
      <c r="B288" s="253" t="s">
        <v>962</v>
      </c>
      <c r="C288" s="47">
        <v>1932</v>
      </c>
      <c r="D288" s="47" t="s">
        <v>502</v>
      </c>
      <c r="E288" s="89">
        <v>675000</v>
      </c>
      <c r="F288" s="124"/>
      <c r="G288" s="124"/>
      <c r="H288" s="149">
        <v>675000</v>
      </c>
      <c r="I288" s="74"/>
      <c r="J288" s="74"/>
    </row>
    <row r="289" spans="1:10" ht="19.5" customHeight="1">
      <c r="A289" s="134">
        <v>13</v>
      </c>
      <c r="B289" s="17" t="s">
        <v>998</v>
      </c>
      <c r="C289" s="19">
        <v>1953</v>
      </c>
      <c r="D289" s="15" t="s">
        <v>502</v>
      </c>
      <c r="E289" s="89">
        <v>675000</v>
      </c>
      <c r="F289" s="126"/>
      <c r="G289" s="126"/>
      <c r="H289" s="89">
        <f>SUM(E289:G289)</f>
        <v>675000</v>
      </c>
      <c r="I289" s="74"/>
      <c r="J289" s="74"/>
    </row>
    <row r="290" spans="1:10" ht="19.5" customHeight="1">
      <c r="A290" s="134">
        <v>14</v>
      </c>
      <c r="B290" s="17" t="s">
        <v>999</v>
      </c>
      <c r="C290" s="19">
        <v>1942</v>
      </c>
      <c r="D290" s="15" t="s">
        <v>510</v>
      </c>
      <c r="E290" s="89">
        <v>675000</v>
      </c>
      <c r="F290" s="126"/>
      <c r="G290" s="126"/>
      <c r="H290" s="89">
        <f>SUM(E290:G290)</f>
        <v>675000</v>
      </c>
      <c r="I290" s="74"/>
      <c r="J290" s="74"/>
    </row>
    <row r="291" spans="1:10" ht="19.5" customHeight="1">
      <c r="A291" s="134">
        <v>15</v>
      </c>
      <c r="B291" s="254" t="s">
        <v>94</v>
      </c>
      <c r="C291" s="40">
        <v>1948</v>
      </c>
      <c r="D291" s="40" t="s">
        <v>494</v>
      </c>
      <c r="E291" s="89">
        <v>675000</v>
      </c>
      <c r="F291" s="126"/>
      <c r="G291" s="126"/>
      <c r="H291" s="89">
        <f>SUM(E291:G291)</f>
        <v>675000</v>
      </c>
      <c r="I291" s="74"/>
      <c r="J291" s="74"/>
    </row>
    <row r="292" spans="1:10" ht="19.5" customHeight="1">
      <c r="A292" s="134">
        <v>16</v>
      </c>
      <c r="B292" s="254" t="s">
        <v>1833</v>
      </c>
      <c r="C292" s="40">
        <v>1941</v>
      </c>
      <c r="D292" s="40" t="s">
        <v>810</v>
      </c>
      <c r="E292" s="89">
        <v>675000</v>
      </c>
      <c r="F292" s="126"/>
      <c r="G292" s="126"/>
      <c r="H292" s="89">
        <f>SUM(E292:G292)</f>
        <v>675000</v>
      </c>
      <c r="I292" s="148"/>
      <c r="J292" s="148"/>
    </row>
    <row r="293" spans="1:10" ht="19.5" customHeight="1">
      <c r="A293" s="76"/>
      <c r="B293" s="1379" t="s">
        <v>2479</v>
      </c>
      <c r="C293" s="1380"/>
      <c r="D293" s="1380"/>
      <c r="E293" s="65">
        <f>SUM(E277:E292)</f>
        <v>10800000</v>
      </c>
      <c r="F293" s="230"/>
      <c r="G293" s="155"/>
      <c r="H293" s="65">
        <f>E293+G293</f>
        <v>10800000</v>
      </c>
      <c r="I293" s="66"/>
      <c r="J293" s="67"/>
    </row>
    <row r="294" spans="1:10" ht="19.5" customHeight="1">
      <c r="A294" s="54"/>
      <c r="B294" s="55" t="s">
        <v>1008</v>
      </c>
      <c r="C294" s="55"/>
      <c r="D294" s="56"/>
      <c r="E294" s="57"/>
      <c r="F294" s="118"/>
      <c r="G294" s="57"/>
      <c r="H294" s="57"/>
      <c r="I294" s="58"/>
      <c r="J294" s="58"/>
    </row>
    <row r="295" spans="1:10" ht="19.5" customHeight="1">
      <c r="A295" s="72">
        <v>1</v>
      </c>
      <c r="B295" s="138" t="s">
        <v>1009</v>
      </c>
      <c r="C295" s="108">
        <v>1971</v>
      </c>
      <c r="D295" s="75" t="s">
        <v>810</v>
      </c>
      <c r="E295" s="95">
        <v>270000</v>
      </c>
      <c r="F295" s="97">
        <v>0</v>
      </c>
      <c r="G295" s="97">
        <v>0</v>
      </c>
      <c r="H295" s="95">
        <f>E295+G295</f>
        <v>270000</v>
      </c>
      <c r="I295" s="92"/>
      <c r="J295" s="92"/>
    </row>
    <row r="296" spans="1:10" ht="19.5" customHeight="1">
      <c r="A296" s="72">
        <v>2</v>
      </c>
      <c r="B296" s="11" t="s">
        <v>1010</v>
      </c>
      <c r="C296" s="19">
        <v>1980</v>
      </c>
      <c r="D296" s="75" t="s">
        <v>494</v>
      </c>
      <c r="E296" s="95">
        <v>270000</v>
      </c>
      <c r="F296" s="97">
        <v>0</v>
      </c>
      <c r="G296" s="97">
        <v>0</v>
      </c>
      <c r="H296" s="95">
        <f aca="true" t="shared" si="7" ref="H296:H332">E296+G296</f>
        <v>270000</v>
      </c>
      <c r="I296" s="92"/>
      <c r="J296" s="92"/>
    </row>
    <row r="297" spans="1:10" ht="19.5" customHeight="1">
      <c r="A297" s="72">
        <v>3</v>
      </c>
      <c r="B297" s="11" t="s">
        <v>1904</v>
      </c>
      <c r="C297" s="19">
        <v>1983</v>
      </c>
      <c r="D297" s="75" t="s">
        <v>757</v>
      </c>
      <c r="E297" s="95">
        <v>270000</v>
      </c>
      <c r="F297" s="97">
        <v>0</v>
      </c>
      <c r="G297" s="97">
        <v>0</v>
      </c>
      <c r="H297" s="95">
        <f t="shared" si="7"/>
        <v>270000</v>
      </c>
      <c r="I297" s="92"/>
      <c r="J297" s="92"/>
    </row>
    <row r="298" spans="1:10" ht="19.5" customHeight="1">
      <c r="A298" s="72">
        <v>4</v>
      </c>
      <c r="B298" s="11" t="s">
        <v>1651</v>
      </c>
      <c r="C298" s="19">
        <v>1981</v>
      </c>
      <c r="D298" s="75" t="s">
        <v>492</v>
      </c>
      <c r="E298" s="95">
        <v>270000</v>
      </c>
      <c r="F298" s="97">
        <v>0</v>
      </c>
      <c r="G298" s="97">
        <v>0</v>
      </c>
      <c r="H298" s="95">
        <f t="shared" si="7"/>
        <v>270000</v>
      </c>
      <c r="I298" s="92"/>
      <c r="J298" s="92"/>
    </row>
    <row r="299" spans="1:10" ht="19.5" customHeight="1">
      <c r="A299" s="72">
        <v>5</v>
      </c>
      <c r="B299" s="11" t="s">
        <v>1011</v>
      </c>
      <c r="C299" s="19">
        <v>1980</v>
      </c>
      <c r="D299" s="75" t="s">
        <v>757</v>
      </c>
      <c r="E299" s="95">
        <v>270000</v>
      </c>
      <c r="F299" s="97">
        <v>0</v>
      </c>
      <c r="G299" s="97">
        <v>0</v>
      </c>
      <c r="H299" s="95">
        <f t="shared" si="7"/>
        <v>270000</v>
      </c>
      <c r="I299" s="92"/>
      <c r="J299" s="92"/>
    </row>
    <row r="300" spans="1:10" ht="19.5" customHeight="1">
      <c r="A300" s="72">
        <v>6</v>
      </c>
      <c r="B300" s="11" t="s">
        <v>1012</v>
      </c>
      <c r="C300" s="19">
        <v>1954</v>
      </c>
      <c r="D300" s="75" t="s">
        <v>810</v>
      </c>
      <c r="E300" s="95">
        <v>270000</v>
      </c>
      <c r="F300" s="97">
        <v>0</v>
      </c>
      <c r="G300" s="97">
        <v>0</v>
      </c>
      <c r="H300" s="95">
        <f t="shared" si="7"/>
        <v>270000</v>
      </c>
      <c r="I300" s="92"/>
      <c r="J300" s="92"/>
    </row>
    <row r="301" spans="1:10" ht="19.5" customHeight="1">
      <c r="A301" s="72">
        <v>7</v>
      </c>
      <c r="B301" s="11" t="s">
        <v>1013</v>
      </c>
      <c r="C301" s="19">
        <v>1967</v>
      </c>
      <c r="D301" s="75" t="s">
        <v>483</v>
      </c>
      <c r="E301" s="95">
        <v>270000</v>
      </c>
      <c r="F301" s="97">
        <v>0</v>
      </c>
      <c r="G301" s="97">
        <v>0</v>
      </c>
      <c r="H301" s="95">
        <f t="shared" si="7"/>
        <v>270000</v>
      </c>
      <c r="I301" s="92"/>
      <c r="J301" s="92"/>
    </row>
    <row r="302" spans="1:10" ht="19.5" customHeight="1">
      <c r="A302" s="72">
        <v>8</v>
      </c>
      <c r="B302" s="11" t="s">
        <v>1014</v>
      </c>
      <c r="C302" s="19">
        <v>1954</v>
      </c>
      <c r="D302" s="75" t="s">
        <v>810</v>
      </c>
      <c r="E302" s="95">
        <v>270000</v>
      </c>
      <c r="F302" s="97">
        <v>0</v>
      </c>
      <c r="G302" s="97">
        <v>0</v>
      </c>
      <c r="H302" s="95">
        <f t="shared" si="7"/>
        <v>270000</v>
      </c>
      <c r="I302" s="92"/>
      <c r="J302" s="92"/>
    </row>
    <row r="303" spans="1:10" ht="19.5" customHeight="1">
      <c r="A303" s="72">
        <v>9</v>
      </c>
      <c r="B303" s="11" t="s">
        <v>1015</v>
      </c>
      <c r="C303" s="19">
        <v>1981</v>
      </c>
      <c r="D303" s="75" t="s">
        <v>480</v>
      </c>
      <c r="E303" s="95">
        <v>270000</v>
      </c>
      <c r="F303" s="97">
        <v>0</v>
      </c>
      <c r="G303" s="97">
        <v>0</v>
      </c>
      <c r="H303" s="95">
        <f t="shared" si="7"/>
        <v>270000</v>
      </c>
      <c r="I303" s="92"/>
      <c r="J303" s="92"/>
    </row>
    <row r="304" spans="1:10" ht="19.5" customHeight="1">
      <c r="A304" s="72">
        <v>10</v>
      </c>
      <c r="B304" s="11" t="s">
        <v>1016</v>
      </c>
      <c r="C304" s="19">
        <v>1977</v>
      </c>
      <c r="D304" s="75" t="s">
        <v>480</v>
      </c>
      <c r="E304" s="95">
        <v>270000</v>
      </c>
      <c r="F304" s="97">
        <v>0</v>
      </c>
      <c r="G304" s="97">
        <v>0</v>
      </c>
      <c r="H304" s="95">
        <f t="shared" si="7"/>
        <v>270000</v>
      </c>
      <c r="I304" s="92"/>
      <c r="J304" s="92"/>
    </row>
    <row r="305" spans="1:10" ht="19.5" customHeight="1">
      <c r="A305" s="72">
        <v>11</v>
      </c>
      <c r="B305" s="11" t="s">
        <v>1017</v>
      </c>
      <c r="C305" s="19">
        <v>1958</v>
      </c>
      <c r="D305" s="75" t="s">
        <v>485</v>
      </c>
      <c r="E305" s="95">
        <v>270000</v>
      </c>
      <c r="F305" s="97">
        <v>0</v>
      </c>
      <c r="G305" s="97">
        <v>0</v>
      </c>
      <c r="H305" s="95">
        <f t="shared" si="7"/>
        <v>270000</v>
      </c>
      <c r="I305" s="92"/>
      <c r="J305" s="92"/>
    </row>
    <row r="306" spans="1:10" ht="19.5" customHeight="1">
      <c r="A306" s="72">
        <v>12</v>
      </c>
      <c r="B306" s="11" t="s">
        <v>1018</v>
      </c>
      <c r="C306" s="19">
        <v>1992</v>
      </c>
      <c r="D306" s="75" t="s">
        <v>483</v>
      </c>
      <c r="E306" s="95">
        <v>270000</v>
      </c>
      <c r="F306" s="97">
        <v>0</v>
      </c>
      <c r="G306" s="97">
        <v>0</v>
      </c>
      <c r="H306" s="95">
        <f t="shared" si="7"/>
        <v>270000</v>
      </c>
      <c r="I306" s="92"/>
      <c r="J306" s="92"/>
    </row>
    <row r="307" spans="1:10" ht="19.5" customHeight="1">
      <c r="A307" s="72">
        <v>13</v>
      </c>
      <c r="B307" s="11" t="s">
        <v>1652</v>
      </c>
      <c r="C307" s="19">
        <v>1971</v>
      </c>
      <c r="D307" s="75" t="s">
        <v>502</v>
      </c>
      <c r="E307" s="95">
        <v>270000</v>
      </c>
      <c r="F307" s="97">
        <v>0</v>
      </c>
      <c r="G307" s="97">
        <v>0</v>
      </c>
      <c r="H307" s="95">
        <f t="shared" si="7"/>
        <v>270000</v>
      </c>
      <c r="I307" s="92"/>
      <c r="J307" s="92"/>
    </row>
    <row r="308" spans="1:10" ht="19.5" customHeight="1">
      <c r="A308" s="72">
        <v>14</v>
      </c>
      <c r="B308" s="11" t="s">
        <v>1019</v>
      </c>
      <c r="C308" s="19">
        <v>1984</v>
      </c>
      <c r="D308" s="75" t="s">
        <v>510</v>
      </c>
      <c r="E308" s="95">
        <v>270000</v>
      </c>
      <c r="F308" s="97">
        <v>0</v>
      </c>
      <c r="G308" s="97">
        <v>0</v>
      </c>
      <c r="H308" s="95">
        <f t="shared" si="7"/>
        <v>270000</v>
      </c>
      <c r="I308" s="92"/>
      <c r="J308" s="92"/>
    </row>
    <row r="309" spans="1:10" ht="19.5" customHeight="1">
      <c r="A309" s="72">
        <v>15</v>
      </c>
      <c r="B309" s="11" t="s">
        <v>1020</v>
      </c>
      <c r="C309" s="19">
        <v>1971</v>
      </c>
      <c r="D309" s="75" t="s">
        <v>480</v>
      </c>
      <c r="E309" s="95">
        <v>270000</v>
      </c>
      <c r="F309" s="97">
        <v>0</v>
      </c>
      <c r="G309" s="97">
        <v>0</v>
      </c>
      <c r="H309" s="95">
        <f t="shared" si="7"/>
        <v>270000</v>
      </c>
      <c r="I309" s="92"/>
      <c r="J309" s="92"/>
    </row>
    <row r="310" spans="1:10" ht="19.5" customHeight="1">
      <c r="A310" s="72">
        <v>16</v>
      </c>
      <c r="B310" s="11" t="s">
        <v>1021</v>
      </c>
      <c r="C310" s="19">
        <v>1957</v>
      </c>
      <c r="D310" s="75" t="s">
        <v>510</v>
      </c>
      <c r="E310" s="95">
        <v>270000</v>
      </c>
      <c r="F310" s="97">
        <v>0</v>
      </c>
      <c r="G310" s="97">
        <v>0</v>
      </c>
      <c r="H310" s="95">
        <f t="shared" si="7"/>
        <v>270000</v>
      </c>
      <c r="I310" s="92"/>
      <c r="J310" s="92"/>
    </row>
    <row r="311" spans="1:10" ht="19.5" customHeight="1">
      <c r="A311" s="72">
        <v>17</v>
      </c>
      <c r="B311" s="11" t="s">
        <v>1022</v>
      </c>
      <c r="C311" s="19">
        <v>1953</v>
      </c>
      <c r="D311" s="75" t="s">
        <v>510</v>
      </c>
      <c r="E311" s="95">
        <v>270000</v>
      </c>
      <c r="F311" s="97">
        <v>0</v>
      </c>
      <c r="G311" s="97">
        <v>0</v>
      </c>
      <c r="H311" s="95">
        <f t="shared" si="7"/>
        <v>270000</v>
      </c>
      <c r="I311" s="92"/>
      <c r="J311" s="92"/>
    </row>
    <row r="312" spans="1:10" ht="19.5" customHeight="1">
      <c r="A312" s="72">
        <v>18</v>
      </c>
      <c r="B312" s="11" t="s">
        <v>1023</v>
      </c>
      <c r="C312" s="19">
        <v>1953</v>
      </c>
      <c r="D312" s="75" t="s">
        <v>480</v>
      </c>
      <c r="E312" s="95">
        <v>270000</v>
      </c>
      <c r="F312" s="97">
        <v>0</v>
      </c>
      <c r="G312" s="97">
        <v>0</v>
      </c>
      <c r="H312" s="95">
        <f t="shared" si="7"/>
        <v>270000</v>
      </c>
      <c r="I312" s="92"/>
      <c r="J312" s="92"/>
    </row>
    <row r="313" spans="1:10" ht="19.5" customHeight="1">
      <c r="A313" s="72">
        <v>19</v>
      </c>
      <c r="B313" s="11" t="s">
        <v>1024</v>
      </c>
      <c r="C313" s="19">
        <v>1953</v>
      </c>
      <c r="D313" s="75" t="s">
        <v>510</v>
      </c>
      <c r="E313" s="95">
        <v>270000</v>
      </c>
      <c r="F313" s="97">
        <v>0</v>
      </c>
      <c r="G313" s="97">
        <v>0</v>
      </c>
      <c r="H313" s="95">
        <f t="shared" si="7"/>
        <v>270000</v>
      </c>
      <c r="I313" s="92"/>
      <c r="J313" s="92"/>
    </row>
    <row r="314" spans="1:10" ht="19.5" customHeight="1">
      <c r="A314" s="72">
        <v>20</v>
      </c>
      <c r="B314" s="11" t="s">
        <v>1025</v>
      </c>
      <c r="C314" s="19">
        <v>1952</v>
      </c>
      <c r="D314" s="75" t="s">
        <v>494</v>
      </c>
      <c r="E314" s="95">
        <v>270000</v>
      </c>
      <c r="F314" s="97">
        <v>0</v>
      </c>
      <c r="G314" s="97">
        <v>0</v>
      </c>
      <c r="H314" s="95">
        <f t="shared" si="7"/>
        <v>270000</v>
      </c>
      <c r="I314" s="92"/>
      <c r="J314" s="92"/>
    </row>
    <row r="315" spans="1:10" ht="19.5" customHeight="1">
      <c r="A315" s="72">
        <v>21</v>
      </c>
      <c r="B315" s="11" t="s">
        <v>1026</v>
      </c>
      <c r="C315" s="19">
        <v>1961</v>
      </c>
      <c r="D315" s="75" t="s">
        <v>510</v>
      </c>
      <c r="E315" s="95">
        <v>270000</v>
      </c>
      <c r="F315" s="97">
        <v>0</v>
      </c>
      <c r="G315" s="97">
        <v>0</v>
      </c>
      <c r="H315" s="95">
        <f t="shared" si="7"/>
        <v>270000</v>
      </c>
      <c r="I315" s="92"/>
      <c r="J315" s="92"/>
    </row>
    <row r="316" spans="1:10" ht="19.5" customHeight="1">
      <c r="A316" s="72">
        <v>22</v>
      </c>
      <c r="B316" s="11" t="s">
        <v>1027</v>
      </c>
      <c r="C316" s="19">
        <v>1935</v>
      </c>
      <c r="D316" s="75" t="s">
        <v>485</v>
      </c>
      <c r="E316" s="95">
        <v>270000</v>
      </c>
      <c r="F316" s="97">
        <v>0</v>
      </c>
      <c r="G316" s="97">
        <v>0</v>
      </c>
      <c r="H316" s="95">
        <f t="shared" si="7"/>
        <v>270000</v>
      </c>
      <c r="I316" s="92"/>
      <c r="J316" s="92"/>
    </row>
    <row r="317" spans="1:10" ht="19.5" customHeight="1">
      <c r="A317" s="72">
        <v>23</v>
      </c>
      <c r="B317" s="11" t="s">
        <v>1028</v>
      </c>
      <c r="C317" s="19">
        <v>1960</v>
      </c>
      <c r="D317" s="75" t="s">
        <v>510</v>
      </c>
      <c r="E317" s="95">
        <v>270000</v>
      </c>
      <c r="F317" s="97">
        <v>0</v>
      </c>
      <c r="G317" s="97">
        <v>0</v>
      </c>
      <c r="H317" s="95">
        <f t="shared" si="7"/>
        <v>270000</v>
      </c>
      <c r="I317" s="92"/>
      <c r="J317" s="92"/>
    </row>
    <row r="318" spans="1:10" ht="19.5" customHeight="1">
      <c r="A318" s="72">
        <v>24</v>
      </c>
      <c r="B318" s="11" t="s">
        <v>1653</v>
      </c>
      <c r="C318" s="19">
        <v>1970</v>
      </c>
      <c r="D318" s="75" t="s">
        <v>510</v>
      </c>
      <c r="E318" s="95">
        <v>270000</v>
      </c>
      <c r="F318" s="97">
        <v>0</v>
      </c>
      <c r="G318" s="97">
        <v>0</v>
      </c>
      <c r="H318" s="95">
        <f t="shared" si="7"/>
        <v>270000</v>
      </c>
      <c r="I318" s="92"/>
      <c r="J318" s="92"/>
    </row>
    <row r="319" spans="1:10" s="376" customFormat="1" ht="19.5" customHeight="1">
      <c r="A319" s="72">
        <v>25</v>
      </c>
      <c r="B319" s="830" t="s">
        <v>1816</v>
      </c>
      <c r="C319" s="831">
        <v>1970</v>
      </c>
      <c r="D319" s="827" t="s">
        <v>480</v>
      </c>
      <c r="E319" s="832">
        <v>540000</v>
      </c>
      <c r="F319" s="833">
        <v>0</v>
      </c>
      <c r="G319" s="833"/>
      <c r="H319" s="832">
        <f t="shared" si="7"/>
        <v>540000</v>
      </c>
      <c r="I319" s="375"/>
      <c r="J319" s="829"/>
    </row>
    <row r="320" spans="1:10" ht="19.5" customHeight="1">
      <c r="A320" s="72">
        <v>26</v>
      </c>
      <c r="B320" s="766" t="s">
        <v>1654</v>
      </c>
      <c r="C320" s="767">
        <v>1970</v>
      </c>
      <c r="D320" s="768" t="s">
        <v>510</v>
      </c>
      <c r="E320" s="769">
        <v>810000</v>
      </c>
      <c r="F320" s="770">
        <v>0</v>
      </c>
      <c r="G320" s="770">
        <v>0</v>
      </c>
      <c r="H320" s="769">
        <f t="shared" si="7"/>
        <v>810000</v>
      </c>
      <c r="I320" s="92"/>
      <c r="J320" s="92"/>
    </row>
    <row r="321" spans="1:10" ht="19.5" customHeight="1">
      <c r="A321" s="72">
        <v>27</v>
      </c>
      <c r="B321" s="771" t="s">
        <v>1029</v>
      </c>
      <c r="C321" s="772">
        <v>1965</v>
      </c>
      <c r="D321" s="768" t="s">
        <v>483</v>
      </c>
      <c r="E321" s="769">
        <v>540000</v>
      </c>
      <c r="F321" s="770">
        <v>0</v>
      </c>
      <c r="G321" s="770">
        <v>0</v>
      </c>
      <c r="H321" s="769">
        <f t="shared" si="7"/>
        <v>540000</v>
      </c>
      <c r="I321" s="92"/>
      <c r="J321" s="92"/>
    </row>
    <row r="322" spans="1:10" ht="19.5" customHeight="1">
      <c r="A322" s="72">
        <v>28</v>
      </c>
      <c r="B322" s="12" t="s">
        <v>1655</v>
      </c>
      <c r="C322" s="20">
        <v>1985</v>
      </c>
      <c r="D322" s="75" t="s">
        <v>757</v>
      </c>
      <c r="E322" s="95">
        <v>270000</v>
      </c>
      <c r="F322" s="97">
        <v>0</v>
      </c>
      <c r="G322" s="97">
        <v>0</v>
      </c>
      <c r="H322" s="95">
        <f t="shared" si="7"/>
        <v>270000</v>
      </c>
      <c r="I322" s="92"/>
      <c r="J322" s="92"/>
    </row>
    <row r="323" spans="1:10" ht="19.5" customHeight="1">
      <c r="A323" s="72">
        <v>29</v>
      </c>
      <c r="B323" s="12" t="s">
        <v>1030</v>
      </c>
      <c r="C323" s="20">
        <v>1980</v>
      </c>
      <c r="D323" s="75" t="s">
        <v>492</v>
      </c>
      <c r="E323" s="95">
        <v>270000</v>
      </c>
      <c r="F323" s="97">
        <v>0</v>
      </c>
      <c r="G323" s="97">
        <v>0</v>
      </c>
      <c r="H323" s="95">
        <f t="shared" si="7"/>
        <v>270000</v>
      </c>
      <c r="I323" s="92"/>
      <c r="J323" s="92"/>
    </row>
    <row r="324" spans="1:10" ht="19.5" customHeight="1">
      <c r="A324" s="72">
        <v>30</v>
      </c>
      <c r="B324" s="12" t="s">
        <v>1031</v>
      </c>
      <c r="C324" s="20">
        <v>1959</v>
      </c>
      <c r="D324" s="75" t="s">
        <v>510</v>
      </c>
      <c r="E324" s="95">
        <v>270000</v>
      </c>
      <c r="F324" s="97">
        <v>0</v>
      </c>
      <c r="G324" s="97">
        <v>0</v>
      </c>
      <c r="H324" s="95">
        <f t="shared" si="7"/>
        <v>270000</v>
      </c>
      <c r="I324" s="92"/>
      <c r="J324" s="92"/>
    </row>
    <row r="325" spans="1:10" ht="19.5" customHeight="1">
      <c r="A325" s="72">
        <v>31</v>
      </c>
      <c r="B325" s="12" t="s">
        <v>820</v>
      </c>
      <c r="C325" s="20">
        <v>1980</v>
      </c>
      <c r="D325" s="75" t="s">
        <v>757</v>
      </c>
      <c r="E325" s="95">
        <v>270000</v>
      </c>
      <c r="F325" s="97">
        <v>0</v>
      </c>
      <c r="G325" s="97">
        <v>0</v>
      </c>
      <c r="H325" s="95">
        <f t="shared" si="7"/>
        <v>270000</v>
      </c>
      <c r="I325" s="92"/>
      <c r="J325" s="92"/>
    </row>
    <row r="326" spans="1:10" ht="19.5" customHeight="1">
      <c r="A326" s="72">
        <v>32</v>
      </c>
      <c r="B326" s="12" t="s">
        <v>1256</v>
      </c>
      <c r="C326" s="20">
        <v>1971</v>
      </c>
      <c r="D326" s="75" t="s">
        <v>810</v>
      </c>
      <c r="E326" s="95">
        <v>270000</v>
      </c>
      <c r="F326" s="234">
        <v>0</v>
      </c>
      <c r="G326" s="97">
        <v>0</v>
      </c>
      <c r="H326" s="95">
        <f t="shared" si="7"/>
        <v>270000</v>
      </c>
      <c r="I326" s="92"/>
      <c r="J326" s="92"/>
    </row>
    <row r="327" spans="1:10" ht="19.5" customHeight="1">
      <c r="A327" s="72">
        <v>33</v>
      </c>
      <c r="B327" s="12" t="s">
        <v>1257</v>
      </c>
      <c r="C327" s="20">
        <v>1953</v>
      </c>
      <c r="D327" s="75" t="s">
        <v>480</v>
      </c>
      <c r="E327" s="95">
        <v>270000</v>
      </c>
      <c r="F327" s="417">
        <v>0</v>
      </c>
      <c r="G327" s="126">
        <v>0</v>
      </c>
      <c r="H327" s="95">
        <f t="shared" si="7"/>
        <v>270000</v>
      </c>
      <c r="I327" s="92"/>
      <c r="J327" s="92"/>
    </row>
    <row r="328" spans="1:10" ht="19.5" customHeight="1">
      <c r="A328" s="72">
        <v>34</v>
      </c>
      <c r="B328" s="12" t="s">
        <v>1176</v>
      </c>
      <c r="C328" s="20">
        <v>1960</v>
      </c>
      <c r="D328" s="75" t="s">
        <v>810</v>
      </c>
      <c r="E328" s="95">
        <v>270000</v>
      </c>
      <c r="F328" s="118">
        <v>0</v>
      </c>
      <c r="G328" s="97">
        <v>0</v>
      </c>
      <c r="H328" s="95">
        <f t="shared" si="7"/>
        <v>270000</v>
      </c>
      <c r="I328" s="92"/>
      <c r="J328" s="92"/>
    </row>
    <row r="329" spans="1:10" ht="19.5" customHeight="1">
      <c r="A329" s="72">
        <v>35</v>
      </c>
      <c r="B329" s="12" t="s">
        <v>1258</v>
      </c>
      <c r="C329" s="20">
        <v>1955</v>
      </c>
      <c r="D329" s="75" t="s">
        <v>502</v>
      </c>
      <c r="E329" s="95">
        <v>270000</v>
      </c>
      <c r="F329" s="97">
        <v>0</v>
      </c>
      <c r="G329" s="97">
        <v>0</v>
      </c>
      <c r="H329" s="95">
        <f t="shared" si="7"/>
        <v>270000</v>
      </c>
      <c r="I329" s="92"/>
      <c r="J329" s="92"/>
    </row>
    <row r="330" spans="1:10" ht="19.5" customHeight="1">
      <c r="A330" s="72">
        <v>36</v>
      </c>
      <c r="B330" s="40" t="s">
        <v>1259</v>
      </c>
      <c r="C330" s="39">
        <v>1957</v>
      </c>
      <c r="D330" s="139" t="s">
        <v>490</v>
      </c>
      <c r="E330" s="95">
        <v>270000</v>
      </c>
      <c r="F330" s="97">
        <v>0</v>
      </c>
      <c r="G330" s="97">
        <v>0</v>
      </c>
      <c r="H330" s="95">
        <f t="shared" si="7"/>
        <v>270000</v>
      </c>
      <c r="I330" s="92"/>
      <c r="J330" s="92"/>
    </row>
    <row r="331" spans="1:10" ht="19.5" customHeight="1">
      <c r="A331" s="72">
        <v>37</v>
      </c>
      <c r="B331" s="40" t="s">
        <v>900</v>
      </c>
      <c r="C331" s="39">
        <v>1985</v>
      </c>
      <c r="D331" s="139" t="s">
        <v>810</v>
      </c>
      <c r="E331" s="95">
        <v>270000</v>
      </c>
      <c r="F331" s="97">
        <v>0</v>
      </c>
      <c r="G331" s="97">
        <v>0</v>
      </c>
      <c r="H331" s="95">
        <f t="shared" si="7"/>
        <v>270000</v>
      </c>
      <c r="I331" s="150"/>
      <c r="J331" s="150"/>
    </row>
    <row r="332" spans="1:10" ht="19.5" customHeight="1">
      <c r="A332" s="72">
        <v>38</v>
      </c>
      <c r="B332" s="40" t="s">
        <v>1836</v>
      </c>
      <c r="C332" s="39">
        <v>1948</v>
      </c>
      <c r="D332" s="139" t="s">
        <v>494</v>
      </c>
      <c r="E332" s="95">
        <v>270000</v>
      </c>
      <c r="F332" s="97">
        <v>0</v>
      </c>
      <c r="G332" s="97">
        <v>0</v>
      </c>
      <c r="H332" s="95">
        <f t="shared" si="7"/>
        <v>270000</v>
      </c>
      <c r="I332" s="150"/>
      <c r="J332" s="150"/>
    </row>
    <row r="333" spans="1:10" ht="19.5" customHeight="1">
      <c r="A333" s="72">
        <v>39</v>
      </c>
      <c r="B333" s="11" t="s">
        <v>802</v>
      </c>
      <c r="C333" s="19">
        <v>1932</v>
      </c>
      <c r="D333" s="73" t="s">
        <v>502</v>
      </c>
      <c r="E333" s="70">
        <v>270000</v>
      </c>
      <c r="F333" s="97">
        <v>0</v>
      </c>
      <c r="G333" s="97">
        <v>0</v>
      </c>
      <c r="H333" s="70">
        <v>270000</v>
      </c>
      <c r="I333" s="74"/>
      <c r="J333" s="74"/>
    </row>
    <row r="334" spans="1:10" ht="19.5" customHeight="1">
      <c r="A334" s="76"/>
      <c r="B334" s="1379" t="s">
        <v>2479</v>
      </c>
      <c r="C334" s="1380"/>
      <c r="D334" s="1380"/>
      <c r="E334" s="65">
        <f>SUM(E295:E333)</f>
        <v>11610000</v>
      </c>
      <c r="F334" s="230">
        <v>0</v>
      </c>
      <c r="G334" s="155">
        <v>0</v>
      </c>
      <c r="H334" s="65">
        <f>SUM(E334:G334)</f>
        <v>11610000</v>
      </c>
      <c r="I334" s="66"/>
      <c r="J334" s="67"/>
    </row>
    <row r="335" spans="1:10" ht="19.5" customHeight="1">
      <c r="A335" s="62"/>
      <c r="B335" s="1398" t="s">
        <v>416</v>
      </c>
      <c r="C335" s="1399"/>
      <c r="D335" s="1400"/>
      <c r="E335" s="1398"/>
      <c r="F335" s="1399"/>
      <c r="G335" s="1400"/>
      <c r="H335" s="418"/>
      <c r="I335" s="158"/>
      <c r="J335" s="158"/>
    </row>
    <row r="336" spans="1:10" ht="19.5" customHeight="1">
      <c r="A336" s="1521">
        <v>1</v>
      </c>
      <c r="B336" s="1522" t="s">
        <v>1071</v>
      </c>
      <c r="C336" s="1523"/>
      <c r="D336" s="1524"/>
      <c r="E336" s="139" t="s">
        <v>494</v>
      </c>
      <c r="F336" s="70"/>
      <c r="G336" s="70"/>
      <c r="H336" s="70">
        <v>5400000</v>
      </c>
      <c r="I336" s="158"/>
      <c r="J336" s="158"/>
    </row>
    <row r="337" spans="1:10" ht="19.5" customHeight="1">
      <c r="A337" s="1521">
        <v>2</v>
      </c>
      <c r="B337" s="1522" t="s">
        <v>1072</v>
      </c>
      <c r="C337" s="1523"/>
      <c r="D337" s="1524"/>
      <c r="E337" s="768" t="s">
        <v>483</v>
      </c>
      <c r="F337" s="70"/>
      <c r="G337" s="70"/>
      <c r="H337" s="70">
        <v>5400000</v>
      </c>
      <c r="I337" s="158"/>
      <c r="J337" s="158"/>
    </row>
    <row r="338" spans="1:10" ht="19.5" customHeight="1">
      <c r="A338" s="377">
        <v>3</v>
      </c>
      <c r="B338" s="1522" t="s">
        <v>1073</v>
      </c>
      <c r="C338" s="1523"/>
      <c r="D338" s="1524"/>
      <c r="E338" s="75" t="s">
        <v>510</v>
      </c>
      <c r="F338" s="70"/>
      <c r="G338" s="70"/>
      <c r="H338" s="70">
        <v>5400000</v>
      </c>
      <c r="I338" s="419"/>
      <c r="J338" s="265"/>
    </row>
    <row r="339" spans="1:10" ht="19.5" customHeight="1">
      <c r="A339" s="11"/>
      <c r="B339" s="1379" t="s">
        <v>2479</v>
      </c>
      <c r="C339" s="1380"/>
      <c r="D339" s="1380"/>
      <c r="E339" s="65"/>
      <c r="F339" s="11"/>
      <c r="G339" s="378">
        <f>SUM(G338:G338)</f>
        <v>0</v>
      </c>
      <c r="H339" s="144">
        <f>SUM(H336:H338)</f>
        <v>16200000</v>
      </c>
      <c r="I339" s="158"/>
      <c r="J339" s="158"/>
    </row>
    <row r="340" spans="1:10" ht="19.5" customHeight="1">
      <c r="A340" s="1379" t="s">
        <v>2586</v>
      </c>
      <c r="B340" s="1380"/>
      <c r="C340" s="1380"/>
      <c r="D340" s="1380"/>
      <c r="E340" s="420">
        <f>E339+E334+E293+E275+E264+E243+E209+E197+E147+E40+E33+E26+E16+E11</f>
        <v>120150000</v>
      </c>
      <c r="F340" s="420"/>
      <c r="G340" s="420">
        <f>G339+G334+G293+G275+G264+G243+G209+G197+G147+G40+G33+G26+G16+G11</f>
        <v>4320000</v>
      </c>
      <c r="H340" s="420">
        <f>H339+H334+H293+H275+H264+H243+H209+H197+H147+H40+H33+H26+H16+H11</f>
        <v>140670000</v>
      </c>
      <c r="I340" s="252"/>
      <c r="J340" s="137"/>
    </row>
    <row r="341" spans="2:10" ht="19.5" customHeight="1">
      <c r="B341" s="1401" t="s">
        <v>1074</v>
      </c>
      <c r="C341" s="1402"/>
      <c r="D341" s="1402"/>
      <c r="E341" s="1402"/>
      <c r="F341" s="1402"/>
      <c r="G341" s="1402"/>
      <c r="H341" s="1402"/>
      <c r="I341" s="1402"/>
      <c r="J341" s="1402"/>
    </row>
    <row r="342" spans="1:10" ht="19.5" customHeight="1">
      <c r="A342" s="421"/>
      <c r="B342" s="390"/>
      <c r="C342" s="391"/>
      <c r="D342" s="1403" t="s">
        <v>449</v>
      </c>
      <c r="E342" s="1403"/>
      <c r="F342" s="1403"/>
      <c r="G342" s="1403"/>
      <c r="H342" s="1403"/>
      <c r="I342" s="1403"/>
      <c r="J342" s="1403"/>
    </row>
    <row r="343" spans="1:12" ht="19.5" customHeight="1">
      <c r="A343" s="421"/>
      <c r="B343" s="856" t="s">
        <v>2211</v>
      </c>
      <c r="C343" s="255"/>
      <c r="D343" s="255"/>
      <c r="E343" s="255" t="s">
        <v>2543</v>
      </c>
      <c r="F343" s="255"/>
      <c r="G343" s="255"/>
      <c r="H343" s="1404" t="s">
        <v>1884</v>
      </c>
      <c r="I343" s="1404"/>
      <c r="J343" s="422"/>
      <c r="L343" s="98" t="s">
        <v>1117</v>
      </c>
    </row>
    <row r="344" spans="1:10" ht="19.5" customHeight="1">
      <c r="A344" s="421"/>
      <c r="B344" s="392"/>
      <c r="C344" s="391"/>
      <c r="D344" s="393"/>
      <c r="E344" s="392"/>
      <c r="F344" s="392"/>
      <c r="G344" s="392"/>
      <c r="H344" s="392"/>
      <c r="I344" s="392"/>
      <c r="J344" s="392"/>
    </row>
    <row r="345" spans="1:10" ht="19.5" customHeight="1">
      <c r="A345" s="421"/>
      <c r="B345" s="392"/>
      <c r="C345" s="391"/>
      <c r="D345" s="393"/>
      <c r="E345" s="392"/>
      <c r="F345" s="392"/>
      <c r="G345" s="392"/>
      <c r="H345" s="392"/>
      <c r="I345" s="392" t="s">
        <v>1117</v>
      </c>
      <c r="J345" s="392"/>
    </row>
    <row r="346" spans="1:10" ht="19.5" customHeight="1">
      <c r="A346" s="421"/>
      <c r="B346" s="422"/>
      <c r="C346" s="422"/>
      <c r="D346" s="422"/>
      <c r="E346" s="422"/>
      <c r="F346" s="422"/>
      <c r="G346" s="423"/>
      <c r="H346" s="423"/>
      <c r="I346" s="422"/>
      <c r="J346" s="422"/>
    </row>
    <row r="347" spans="1:10" ht="19.5" customHeight="1">
      <c r="A347" s="421"/>
      <c r="B347" s="855" t="s">
        <v>1882</v>
      </c>
      <c r="C347" s="256"/>
      <c r="D347" s="1406" t="s">
        <v>750</v>
      </c>
      <c r="E347" s="1406"/>
      <c r="F347" s="1406"/>
      <c r="G347" s="423"/>
      <c r="H347" s="423"/>
      <c r="I347" s="422"/>
      <c r="J347" s="422"/>
    </row>
    <row r="348" spans="1:10" ht="19.5" customHeight="1">
      <c r="A348" s="421"/>
      <c r="B348" s="257"/>
      <c r="C348" s="1407"/>
      <c r="D348" s="1407"/>
      <c r="E348" s="1407"/>
      <c r="F348" s="1408"/>
      <c r="G348" s="1408"/>
      <c r="H348" s="1408"/>
      <c r="I348" s="422"/>
      <c r="J348" s="422"/>
    </row>
    <row r="349" spans="1:10" ht="19.5" customHeight="1">
      <c r="A349" s="421"/>
      <c r="B349" s="1405" t="s">
        <v>415</v>
      </c>
      <c r="C349" s="1405"/>
      <c r="D349" s="1405"/>
      <c r="E349" s="1405"/>
      <c r="F349" s="1405"/>
      <c r="G349" s="1405"/>
      <c r="H349" s="1405"/>
      <c r="I349" s="422"/>
      <c r="J349" s="422"/>
    </row>
    <row r="350" spans="1:10" ht="19.5" customHeight="1">
      <c r="A350" s="421"/>
      <c r="B350" s="141" t="s">
        <v>414</v>
      </c>
      <c r="C350" s="1405" t="s">
        <v>437</v>
      </c>
      <c r="D350" s="1405"/>
      <c r="E350" s="1405"/>
      <c r="F350" s="1405"/>
      <c r="G350" s="1405"/>
      <c r="H350" s="1405"/>
      <c r="I350" s="259"/>
      <c r="J350" s="258"/>
    </row>
  </sheetData>
  <mergeCells count="41">
    <mergeCell ref="C350:H350"/>
    <mergeCell ref="D347:F347"/>
    <mergeCell ref="C348:E348"/>
    <mergeCell ref="F348:H348"/>
    <mergeCell ref="B349:H349"/>
    <mergeCell ref="A340:D340"/>
    <mergeCell ref="B341:J341"/>
    <mergeCell ref="D342:J342"/>
    <mergeCell ref="H343:I343"/>
    <mergeCell ref="B335:D335"/>
    <mergeCell ref="E335:G335"/>
    <mergeCell ref="B339:D339"/>
    <mergeCell ref="B334:D334"/>
    <mergeCell ref="B338:D338"/>
    <mergeCell ref="B336:D336"/>
    <mergeCell ref="B337:D337"/>
    <mergeCell ref="B243:D243"/>
    <mergeCell ref="A264:C264"/>
    <mergeCell ref="A275:C275"/>
    <mergeCell ref="B293:D293"/>
    <mergeCell ref="A40:C40"/>
    <mergeCell ref="A197:C197"/>
    <mergeCell ref="B198:D198"/>
    <mergeCell ref="A210:E210"/>
    <mergeCell ref="B17:D17"/>
    <mergeCell ref="A26:C26"/>
    <mergeCell ref="A33:C33"/>
    <mergeCell ref="I6:I7"/>
    <mergeCell ref="E6:E7"/>
    <mergeCell ref="F6:G6"/>
    <mergeCell ref="H6:H7"/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1"/>
  <sheetViews>
    <sheetView workbookViewId="0" topLeftCell="A301">
      <selection activeCell="B305" sqref="B305:H306"/>
    </sheetView>
  </sheetViews>
  <sheetFormatPr defaultColWidth="9.00390625" defaultRowHeight="21" customHeight="1"/>
  <cols>
    <col min="1" max="1" width="4.00390625" style="171" customWidth="1"/>
    <col min="2" max="2" width="18.75390625" style="171" customWidth="1"/>
    <col min="3" max="3" width="7.25390625" style="171" customWidth="1"/>
    <col min="4" max="4" width="8.75390625" style="1033" customWidth="1"/>
    <col min="5" max="5" width="11.25390625" style="171" customWidth="1"/>
    <col min="6" max="6" width="6.125" style="171" customWidth="1"/>
    <col min="7" max="7" width="8.75390625" style="171" customWidth="1"/>
    <col min="8" max="8" width="11.75390625" style="171" customWidth="1"/>
    <col min="9" max="9" width="8.00390625" style="171" customWidth="1"/>
    <col min="10" max="10" width="9.50390625" style="1034" customWidth="1"/>
    <col min="11" max="16384" width="9.00390625" style="171" customWidth="1"/>
  </cols>
  <sheetData>
    <row r="1" spans="1:10" ht="21" customHeight="1">
      <c r="A1" s="403" t="s">
        <v>2022</v>
      </c>
      <c r="B1" s="403"/>
      <c r="C1" s="275"/>
      <c r="D1" s="276"/>
      <c r="E1" s="277"/>
      <c r="F1" s="270"/>
      <c r="G1" s="278"/>
      <c r="H1" s="277"/>
      <c r="I1" s="278"/>
      <c r="J1" s="277"/>
    </row>
    <row r="2" spans="1:10" ht="21" customHeight="1">
      <c r="A2" s="1272" t="s">
        <v>475</v>
      </c>
      <c r="B2" s="1272"/>
      <c r="C2" s="275"/>
      <c r="D2" s="276"/>
      <c r="E2" s="277"/>
      <c r="F2" s="270"/>
      <c r="G2" s="278"/>
      <c r="H2" s="277"/>
      <c r="I2" s="278"/>
      <c r="J2" s="277"/>
    </row>
    <row r="3" spans="1:10" ht="21" customHeight="1">
      <c r="A3" s="279"/>
      <c r="B3" s="1417" t="s">
        <v>1135</v>
      </c>
      <c r="C3" s="1417"/>
      <c r="D3" s="1417"/>
      <c r="E3" s="1417"/>
      <c r="F3" s="1417"/>
      <c r="G3" s="1417"/>
      <c r="H3" s="1417"/>
      <c r="I3" s="1417"/>
      <c r="J3" s="1417"/>
    </row>
    <row r="4" spans="1:10" ht="21" customHeight="1">
      <c r="A4" s="280"/>
      <c r="B4" s="1361" t="s">
        <v>450</v>
      </c>
      <c r="C4" s="1361"/>
      <c r="D4" s="1361"/>
      <c r="E4" s="1361"/>
      <c r="F4" s="1361"/>
      <c r="G4" s="1361"/>
      <c r="H4" s="1361"/>
      <c r="I4" s="1361"/>
      <c r="J4" s="277"/>
    </row>
    <row r="5" spans="1:10" ht="21" customHeight="1">
      <c r="A5" s="280"/>
      <c r="B5" s="281" t="s">
        <v>2212</v>
      </c>
      <c r="C5" s="282"/>
      <c r="D5" s="276"/>
      <c r="E5" s="283"/>
      <c r="F5" s="404"/>
      <c r="G5" s="404"/>
      <c r="H5" s="405"/>
      <c r="I5" s="404"/>
      <c r="J5" s="906"/>
    </row>
    <row r="6" spans="1:10" ht="21" customHeight="1">
      <c r="A6" s="1268" t="s">
        <v>1035</v>
      </c>
      <c r="B6" s="1268" t="s">
        <v>1036</v>
      </c>
      <c r="C6" s="1264" t="s">
        <v>1043</v>
      </c>
      <c r="D6" s="1418" t="s">
        <v>2023</v>
      </c>
      <c r="E6" s="1264" t="s">
        <v>1037</v>
      </c>
      <c r="F6" s="1266" t="s">
        <v>1038</v>
      </c>
      <c r="G6" s="1416"/>
      <c r="H6" s="1264" t="s">
        <v>1042</v>
      </c>
      <c r="I6" s="1266" t="s">
        <v>1041</v>
      </c>
      <c r="J6" s="1264" t="s">
        <v>1369</v>
      </c>
    </row>
    <row r="7" spans="1:10" ht="30.75" customHeight="1">
      <c r="A7" s="1268"/>
      <c r="B7" s="1268"/>
      <c r="C7" s="1265"/>
      <c r="D7" s="1419"/>
      <c r="E7" s="1265"/>
      <c r="F7" s="179" t="s">
        <v>1528</v>
      </c>
      <c r="G7" s="178" t="s">
        <v>1039</v>
      </c>
      <c r="H7" s="1415"/>
      <c r="I7" s="1266"/>
      <c r="J7" s="1265"/>
    </row>
    <row r="8" spans="1:10" ht="21" customHeight="1">
      <c r="A8" s="1412" t="s">
        <v>930</v>
      </c>
      <c r="B8" s="1413"/>
      <c r="C8" s="1413"/>
      <c r="D8" s="1413"/>
      <c r="E8" s="1413"/>
      <c r="F8" s="1413"/>
      <c r="G8" s="1413"/>
      <c r="H8" s="1413"/>
      <c r="I8" s="1413"/>
      <c r="J8" s="1414"/>
    </row>
    <row r="9" spans="1:10" ht="21" customHeight="1">
      <c r="A9" s="284">
        <v>1</v>
      </c>
      <c r="B9" s="183" t="s">
        <v>1954</v>
      </c>
      <c r="C9" s="285" t="s">
        <v>166</v>
      </c>
      <c r="D9" s="286" t="s">
        <v>556</v>
      </c>
      <c r="E9" s="287">
        <v>405000</v>
      </c>
      <c r="F9" s="288"/>
      <c r="G9" s="187"/>
      <c r="H9" s="187">
        <f>E9+G9</f>
        <v>405000</v>
      </c>
      <c r="I9" s="289"/>
      <c r="J9" s="907"/>
    </row>
    <row r="10" spans="1:10" ht="21" customHeight="1">
      <c r="A10" s="284">
        <v>2</v>
      </c>
      <c r="B10" s="183" t="s">
        <v>1955</v>
      </c>
      <c r="C10" s="290" t="s">
        <v>164</v>
      </c>
      <c r="D10" s="286" t="s">
        <v>556</v>
      </c>
      <c r="E10" s="287">
        <v>405000</v>
      </c>
      <c r="F10" s="288"/>
      <c r="G10" s="187"/>
      <c r="H10" s="187">
        <f>E10+G10</f>
        <v>405000</v>
      </c>
      <c r="I10" s="289"/>
      <c r="J10" s="907"/>
    </row>
    <row r="11" spans="1:10" ht="21" customHeight="1">
      <c r="A11" s="284">
        <v>3</v>
      </c>
      <c r="B11" s="183" t="s">
        <v>1956</v>
      </c>
      <c r="C11" s="291" t="s">
        <v>165</v>
      </c>
      <c r="D11" s="286" t="s">
        <v>1958</v>
      </c>
      <c r="E11" s="287">
        <v>405000</v>
      </c>
      <c r="F11" s="288"/>
      <c r="G11" s="165"/>
      <c r="H11" s="187">
        <f>E11+G11</f>
        <v>405000</v>
      </c>
      <c r="I11" s="289"/>
      <c r="J11" s="907"/>
    </row>
    <row r="12" spans="1:10" ht="21" customHeight="1">
      <c r="A12" s="178"/>
      <c r="B12" s="292" t="s">
        <v>2479</v>
      </c>
      <c r="C12" s="293"/>
      <c r="D12" s="294"/>
      <c r="E12" s="295">
        <f>SUM(E9:E11)</f>
        <v>1215000</v>
      </c>
      <c r="F12" s="184"/>
      <c r="G12" s="296"/>
      <c r="H12" s="296">
        <f>SUM(H9:H11)</f>
        <v>1215000</v>
      </c>
      <c r="I12" s="289"/>
      <c r="J12" s="907" t="s">
        <v>1117</v>
      </c>
    </row>
    <row r="13" spans="1:10" ht="21" customHeight="1">
      <c r="A13" s="1409" t="s">
        <v>929</v>
      </c>
      <c r="B13" s="1410"/>
      <c r="C13" s="1410"/>
      <c r="D13" s="1410"/>
      <c r="E13" s="1410"/>
      <c r="F13" s="1410"/>
      <c r="G13" s="1410"/>
      <c r="H13" s="1410"/>
      <c r="I13" s="1410"/>
      <c r="J13" s="1411"/>
    </row>
    <row r="14" spans="1:10" ht="21" customHeight="1">
      <c r="A14" s="297">
        <v>1</v>
      </c>
      <c r="B14" s="298" t="s">
        <v>680</v>
      </c>
      <c r="C14" s="297">
        <v>1972</v>
      </c>
      <c r="D14" s="299" t="s">
        <v>556</v>
      </c>
      <c r="E14" s="287">
        <v>405000</v>
      </c>
      <c r="F14" s="300"/>
      <c r="G14" s="288"/>
      <c r="H14" s="187">
        <f>E14+G14</f>
        <v>405000</v>
      </c>
      <c r="I14" s="324"/>
      <c r="J14" s="864"/>
    </row>
    <row r="15" spans="1:10" ht="21" customHeight="1">
      <c r="A15" s="297">
        <v>2</v>
      </c>
      <c r="B15" s="298" t="s">
        <v>680</v>
      </c>
      <c r="C15" s="297">
        <v>1972</v>
      </c>
      <c r="D15" s="299" t="s">
        <v>556</v>
      </c>
      <c r="E15" s="287">
        <v>405000</v>
      </c>
      <c r="F15" s="300"/>
      <c r="G15" s="288"/>
      <c r="H15" s="187">
        <f>E15+G15</f>
        <v>405000</v>
      </c>
      <c r="I15" s="324"/>
      <c r="J15" s="864"/>
    </row>
    <row r="16" spans="1:10" ht="21" customHeight="1">
      <c r="A16" s="297">
        <v>3</v>
      </c>
      <c r="B16" s="298" t="s">
        <v>681</v>
      </c>
      <c r="C16" s="297">
        <v>1945</v>
      </c>
      <c r="D16" s="299" t="s">
        <v>594</v>
      </c>
      <c r="E16" s="287">
        <v>405000</v>
      </c>
      <c r="F16" s="300"/>
      <c r="G16" s="288"/>
      <c r="H16" s="187">
        <f>E16+G16</f>
        <v>405000</v>
      </c>
      <c r="I16" s="324"/>
      <c r="J16" s="864"/>
    </row>
    <row r="17" spans="1:10" ht="21" customHeight="1">
      <c r="A17" s="297"/>
      <c r="B17" s="301" t="s">
        <v>2479</v>
      </c>
      <c r="C17" s="297"/>
      <c r="D17" s="299"/>
      <c r="E17" s="310">
        <f>SUM(E14:E16)</f>
        <v>1215000</v>
      </c>
      <c r="F17" s="302"/>
      <c r="G17" s="303"/>
      <c r="H17" s="216">
        <f>SUM(H14:H16)</f>
        <v>1215000</v>
      </c>
      <c r="I17" s="324"/>
      <c r="J17" s="864"/>
    </row>
    <row r="18" spans="1:10" ht="21" customHeight="1">
      <c r="A18" s="1412" t="s">
        <v>2731</v>
      </c>
      <c r="B18" s="1413"/>
      <c r="C18" s="1413"/>
      <c r="D18" s="1413"/>
      <c r="E18" s="1413"/>
      <c r="F18" s="1413"/>
      <c r="G18" s="1413"/>
      <c r="H18" s="1413"/>
      <c r="I18" s="1413"/>
      <c r="J18" s="1414"/>
    </row>
    <row r="19" spans="1:10" ht="21" customHeight="1">
      <c r="A19" s="185">
        <v>1</v>
      </c>
      <c r="B19" s="304" t="s">
        <v>573</v>
      </c>
      <c r="C19" s="185">
        <v>1982</v>
      </c>
      <c r="D19" s="305" t="s">
        <v>525</v>
      </c>
      <c r="E19" s="311">
        <v>270000</v>
      </c>
      <c r="F19" s="306"/>
      <c r="G19" s="306"/>
      <c r="H19" s="311">
        <f aca="true" t="shared" si="0" ref="H19:H24">E19+G19</f>
        <v>270000</v>
      </c>
      <c r="I19" s="324"/>
      <c r="J19" s="864"/>
    </row>
    <row r="20" spans="1:10" ht="21" customHeight="1">
      <c r="A20" s="185">
        <v>2</v>
      </c>
      <c r="B20" s="298" t="s">
        <v>682</v>
      </c>
      <c r="C20" s="297">
        <v>1987</v>
      </c>
      <c r="D20" s="299" t="s">
        <v>683</v>
      </c>
      <c r="E20" s="311">
        <v>270000</v>
      </c>
      <c r="F20" s="298"/>
      <c r="G20" s="298"/>
      <c r="H20" s="311">
        <f t="shared" si="0"/>
        <v>270000</v>
      </c>
      <c r="I20" s="324"/>
      <c r="J20" s="864"/>
    </row>
    <row r="21" spans="1:10" ht="21" customHeight="1">
      <c r="A21" s="185">
        <v>3</v>
      </c>
      <c r="B21" s="298" t="s">
        <v>685</v>
      </c>
      <c r="C21" s="297">
        <v>1977</v>
      </c>
      <c r="D21" s="299" t="s">
        <v>514</v>
      </c>
      <c r="E21" s="311">
        <v>270000</v>
      </c>
      <c r="F21" s="298"/>
      <c r="G21" s="298"/>
      <c r="H21" s="311">
        <f t="shared" si="0"/>
        <v>270000</v>
      </c>
      <c r="I21" s="324"/>
      <c r="J21" s="864"/>
    </row>
    <row r="22" spans="1:10" ht="21" customHeight="1">
      <c r="A22" s="185">
        <v>4</v>
      </c>
      <c r="B22" s="298" t="s">
        <v>686</v>
      </c>
      <c r="C22" s="297">
        <v>1972</v>
      </c>
      <c r="D22" s="299" t="s">
        <v>514</v>
      </c>
      <c r="E22" s="311">
        <v>270000</v>
      </c>
      <c r="F22" s="298"/>
      <c r="G22" s="298"/>
      <c r="H22" s="311">
        <f t="shared" si="0"/>
        <v>270000</v>
      </c>
      <c r="I22" s="324"/>
      <c r="J22" s="864"/>
    </row>
    <row r="23" spans="1:10" ht="21" customHeight="1">
      <c r="A23" s="185">
        <v>5</v>
      </c>
      <c r="B23" s="298" t="s">
        <v>2732</v>
      </c>
      <c r="C23" s="297">
        <v>1989</v>
      </c>
      <c r="D23" s="299" t="s">
        <v>521</v>
      </c>
      <c r="E23" s="311">
        <v>270000</v>
      </c>
      <c r="F23" s="298"/>
      <c r="G23" s="307"/>
      <c r="H23" s="311">
        <f t="shared" si="0"/>
        <v>270000</v>
      </c>
      <c r="I23" s="324"/>
      <c r="J23" s="864"/>
    </row>
    <row r="24" spans="1:10" ht="21" customHeight="1">
      <c r="A24" s="185">
        <v>6</v>
      </c>
      <c r="B24" s="298" t="s">
        <v>696</v>
      </c>
      <c r="C24" s="297">
        <v>1966</v>
      </c>
      <c r="D24" s="299" t="s">
        <v>603</v>
      </c>
      <c r="E24" s="311">
        <v>270000</v>
      </c>
      <c r="F24" s="298"/>
      <c r="G24" s="298"/>
      <c r="H24" s="311">
        <f t="shared" si="0"/>
        <v>270000</v>
      </c>
      <c r="I24" s="324"/>
      <c r="J24" s="864"/>
    </row>
    <row r="25" spans="1:10" ht="21" customHeight="1">
      <c r="A25" s="185"/>
      <c r="B25" s="301" t="s">
        <v>2479</v>
      </c>
      <c r="C25" s="308"/>
      <c r="D25" s="309"/>
      <c r="E25" s="310">
        <f>SUM(E19:E24)</f>
        <v>1620000</v>
      </c>
      <c r="F25" s="301"/>
      <c r="G25" s="301"/>
      <c r="H25" s="306">
        <f>SUM(H19:H24)</f>
        <v>1620000</v>
      </c>
      <c r="I25" s="324"/>
      <c r="J25" s="864"/>
    </row>
    <row r="26" spans="1:10" ht="21" customHeight="1">
      <c r="A26" s="1266" t="s">
        <v>298</v>
      </c>
      <c r="B26" s="1267"/>
      <c r="C26" s="1267"/>
      <c r="D26" s="1416"/>
      <c r="E26" s="314" t="s">
        <v>1117</v>
      </c>
      <c r="F26" s="314"/>
      <c r="G26" s="314"/>
      <c r="H26" s="314"/>
      <c r="I26" s="181"/>
      <c r="J26" s="864"/>
    </row>
    <row r="27" spans="1:10" ht="21" customHeight="1">
      <c r="A27" s="185">
        <v>1</v>
      </c>
      <c r="B27" s="304" t="s">
        <v>2421</v>
      </c>
      <c r="C27" s="185">
        <v>1986</v>
      </c>
      <c r="D27" s="305" t="s">
        <v>534</v>
      </c>
      <c r="E27" s="311">
        <v>540000</v>
      </c>
      <c r="F27" s="311"/>
      <c r="G27" s="311"/>
      <c r="H27" s="311">
        <v>540000</v>
      </c>
      <c r="I27" s="324"/>
      <c r="J27" s="864"/>
    </row>
    <row r="28" spans="1:10" ht="21" customHeight="1">
      <c r="A28" s="297">
        <v>2</v>
      </c>
      <c r="B28" s="298" t="s">
        <v>2794</v>
      </c>
      <c r="C28" s="297">
        <v>1969</v>
      </c>
      <c r="D28" s="299" t="s">
        <v>537</v>
      </c>
      <c r="E28" s="311">
        <v>540000</v>
      </c>
      <c r="F28" s="298"/>
      <c r="G28" s="298"/>
      <c r="H28" s="287">
        <v>540000</v>
      </c>
      <c r="I28" s="324"/>
      <c r="J28" s="864"/>
    </row>
    <row r="29" spans="1:10" ht="21" customHeight="1">
      <c r="A29" s="185">
        <v>3</v>
      </c>
      <c r="B29" s="298" t="s">
        <v>684</v>
      </c>
      <c r="C29" s="297">
        <v>1975</v>
      </c>
      <c r="D29" s="299" t="s">
        <v>537</v>
      </c>
      <c r="E29" s="311">
        <v>540000</v>
      </c>
      <c r="F29" s="298"/>
      <c r="G29" s="298"/>
      <c r="H29" s="287">
        <v>540000</v>
      </c>
      <c r="I29" s="324"/>
      <c r="J29" s="864"/>
    </row>
    <row r="30" spans="1:10" ht="21" customHeight="1">
      <c r="A30" s="297">
        <v>4</v>
      </c>
      <c r="B30" s="298" t="s">
        <v>557</v>
      </c>
      <c r="C30" s="297">
        <v>1978</v>
      </c>
      <c r="D30" s="299" t="s">
        <v>537</v>
      </c>
      <c r="E30" s="311">
        <v>540000</v>
      </c>
      <c r="F30" s="298"/>
      <c r="G30" s="307"/>
      <c r="H30" s="287">
        <v>540000</v>
      </c>
      <c r="I30" s="324"/>
      <c r="J30" s="864"/>
    </row>
    <row r="31" spans="1:10" ht="21" customHeight="1">
      <c r="A31" s="185">
        <v>5</v>
      </c>
      <c r="B31" s="298" t="s">
        <v>573</v>
      </c>
      <c r="C31" s="297">
        <v>1969</v>
      </c>
      <c r="D31" s="299" t="s">
        <v>514</v>
      </c>
      <c r="E31" s="311">
        <v>540000</v>
      </c>
      <c r="F31" s="298"/>
      <c r="G31" s="298"/>
      <c r="H31" s="287">
        <v>540000</v>
      </c>
      <c r="I31" s="324"/>
      <c r="J31" s="864"/>
    </row>
    <row r="32" spans="1:10" ht="21" customHeight="1">
      <c r="A32" s="297">
        <v>6</v>
      </c>
      <c r="B32" s="298" t="s">
        <v>2733</v>
      </c>
      <c r="C32" s="297">
        <v>1970</v>
      </c>
      <c r="D32" s="299" t="s">
        <v>556</v>
      </c>
      <c r="E32" s="311">
        <v>540000</v>
      </c>
      <c r="F32" s="298"/>
      <c r="G32" s="307"/>
      <c r="H32" s="287">
        <v>540000</v>
      </c>
      <c r="I32" s="324"/>
      <c r="J32" s="864"/>
    </row>
    <row r="33" spans="1:10" ht="21" customHeight="1">
      <c r="A33" s="185">
        <v>7</v>
      </c>
      <c r="B33" s="298" t="s">
        <v>1918</v>
      </c>
      <c r="C33" s="297">
        <v>1977</v>
      </c>
      <c r="D33" s="299" t="s">
        <v>564</v>
      </c>
      <c r="E33" s="311">
        <v>540000</v>
      </c>
      <c r="F33" s="298"/>
      <c r="G33" s="307"/>
      <c r="H33" s="287">
        <v>540000</v>
      </c>
      <c r="I33" s="324"/>
      <c r="J33" s="864"/>
    </row>
    <row r="34" spans="1:10" ht="21" customHeight="1">
      <c r="A34" s="297">
        <v>8</v>
      </c>
      <c r="B34" s="298" t="s">
        <v>691</v>
      </c>
      <c r="C34" s="297">
        <v>1983</v>
      </c>
      <c r="D34" s="299" t="s">
        <v>564</v>
      </c>
      <c r="E34" s="311">
        <v>540000</v>
      </c>
      <c r="F34" s="298"/>
      <c r="G34" s="307"/>
      <c r="H34" s="287">
        <v>540000</v>
      </c>
      <c r="I34" s="324"/>
      <c r="J34" s="864"/>
    </row>
    <row r="35" spans="1:10" ht="21" customHeight="1">
      <c r="A35" s="185">
        <v>9</v>
      </c>
      <c r="B35" s="298" t="s">
        <v>1999</v>
      </c>
      <c r="C35" s="297">
        <v>1978</v>
      </c>
      <c r="D35" s="299" t="s">
        <v>591</v>
      </c>
      <c r="E35" s="311">
        <v>540000</v>
      </c>
      <c r="F35" s="298"/>
      <c r="G35" s="307"/>
      <c r="H35" s="329">
        <v>540000</v>
      </c>
      <c r="I35" s="324"/>
      <c r="J35" s="864"/>
    </row>
    <row r="36" spans="1:10" ht="21" customHeight="1">
      <c r="A36" s="297">
        <v>10</v>
      </c>
      <c r="B36" s="298" t="s">
        <v>692</v>
      </c>
      <c r="C36" s="297">
        <v>1966</v>
      </c>
      <c r="D36" s="299" t="s">
        <v>594</v>
      </c>
      <c r="E36" s="311">
        <v>540000</v>
      </c>
      <c r="F36" s="298"/>
      <c r="G36" s="307"/>
      <c r="H36" s="287">
        <v>540000</v>
      </c>
      <c r="I36" s="324"/>
      <c r="J36" s="864"/>
    </row>
    <row r="37" spans="1:10" ht="21" customHeight="1">
      <c r="A37" s="185">
        <v>11</v>
      </c>
      <c r="B37" s="298" t="s">
        <v>146</v>
      </c>
      <c r="C37" s="297">
        <v>1977</v>
      </c>
      <c r="D37" s="299" t="s">
        <v>594</v>
      </c>
      <c r="E37" s="311">
        <v>540000</v>
      </c>
      <c r="F37" s="298"/>
      <c r="G37" s="307"/>
      <c r="H37" s="287">
        <v>540000</v>
      </c>
      <c r="I37" s="324"/>
      <c r="J37" s="864"/>
    </row>
    <row r="38" spans="1:10" ht="21" customHeight="1">
      <c r="A38" s="297">
        <v>12</v>
      </c>
      <c r="B38" s="298" t="s">
        <v>694</v>
      </c>
      <c r="C38" s="297">
        <v>1973</v>
      </c>
      <c r="D38" s="299" t="s">
        <v>521</v>
      </c>
      <c r="E38" s="311">
        <v>540000</v>
      </c>
      <c r="F38" s="298"/>
      <c r="G38" s="298"/>
      <c r="H38" s="287">
        <v>540000</v>
      </c>
      <c r="I38" s="324"/>
      <c r="J38" s="864"/>
    </row>
    <row r="39" spans="1:10" ht="21" customHeight="1">
      <c r="A39" s="312">
        <v>13</v>
      </c>
      <c r="B39" s="298" t="s">
        <v>728</v>
      </c>
      <c r="C39" s="297">
        <v>1966</v>
      </c>
      <c r="D39" s="299" t="s">
        <v>594</v>
      </c>
      <c r="E39" s="311">
        <v>540000</v>
      </c>
      <c r="F39" s="298"/>
      <c r="G39" s="307"/>
      <c r="H39" s="287">
        <f>SUM(E39:G39)</f>
        <v>540000</v>
      </c>
      <c r="I39" s="330"/>
      <c r="J39" s="864"/>
    </row>
    <row r="40" spans="1:10" ht="21" customHeight="1">
      <c r="A40" s="312"/>
      <c r="B40" s="301" t="s">
        <v>2479</v>
      </c>
      <c r="C40" s="297"/>
      <c r="D40" s="299"/>
      <c r="E40" s="310">
        <f>SUM(E27:E39)</f>
        <v>7020000</v>
      </c>
      <c r="F40" s="302"/>
      <c r="G40" s="313"/>
      <c r="H40" s="216">
        <f>E40+G40</f>
        <v>7020000</v>
      </c>
      <c r="I40" s="324"/>
      <c r="J40" s="864"/>
    </row>
    <row r="41" spans="1:10" ht="21" customHeight="1">
      <c r="A41" s="1412" t="s">
        <v>931</v>
      </c>
      <c r="B41" s="1413"/>
      <c r="C41" s="1413"/>
      <c r="D41" s="1413"/>
      <c r="E41" s="1413"/>
      <c r="F41" s="1413"/>
      <c r="G41" s="1413"/>
      <c r="H41" s="1413"/>
      <c r="I41" s="1413"/>
      <c r="J41" s="1414"/>
    </row>
    <row r="42" spans="1:10" ht="21" customHeight="1">
      <c r="A42" s="297">
        <v>1</v>
      </c>
      <c r="B42" s="298" t="s">
        <v>511</v>
      </c>
      <c r="C42" s="297">
        <v>1936</v>
      </c>
      <c r="D42" s="299" t="s">
        <v>512</v>
      </c>
      <c r="E42" s="287">
        <v>405000</v>
      </c>
      <c r="F42" s="288"/>
      <c r="G42" s="189"/>
      <c r="H42" s="187">
        <f aca="true" t="shared" si="1" ref="H42:H48">E42+G42</f>
        <v>405000</v>
      </c>
      <c r="I42" s="324"/>
      <c r="J42" s="864"/>
    </row>
    <row r="43" spans="1:10" ht="21" customHeight="1">
      <c r="A43" s="297">
        <v>2</v>
      </c>
      <c r="B43" s="298" t="s">
        <v>513</v>
      </c>
      <c r="C43" s="297">
        <v>1940</v>
      </c>
      <c r="D43" s="299" t="s">
        <v>514</v>
      </c>
      <c r="E43" s="287">
        <v>405000</v>
      </c>
      <c r="F43" s="288"/>
      <c r="G43" s="189"/>
      <c r="H43" s="187">
        <f t="shared" si="1"/>
        <v>405000</v>
      </c>
      <c r="I43" s="324"/>
      <c r="J43" s="864"/>
    </row>
    <row r="44" spans="1:10" ht="21" customHeight="1">
      <c r="A44" s="297">
        <v>3</v>
      </c>
      <c r="B44" s="298" t="s">
        <v>515</v>
      </c>
      <c r="C44" s="297">
        <v>1939</v>
      </c>
      <c r="D44" s="299" t="s">
        <v>516</v>
      </c>
      <c r="E44" s="287">
        <v>405000</v>
      </c>
      <c r="F44" s="288"/>
      <c r="G44" s="189"/>
      <c r="H44" s="187">
        <f t="shared" si="1"/>
        <v>405000</v>
      </c>
      <c r="I44" s="324"/>
      <c r="J44" s="864"/>
    </row>
    <row r="45" spans="1:10" ht="21" customHeight="1">
      <c r="A45" s="297">
        <v>4</v>
      </c>
      <c r="B45" s="298" t="s">
        <v>517</v>
      </c>
      <c r="C45" s="297">
        <v>1943</v>
      </c>
      <c r="D45" s="299" t="s">
        <v>518</v>
      </c>
      <c r="E45" s="287">
        <v>405000</v>
      </c>
      <c r="F45" s="288"/>
      <c r="G45" s="189"/>
      <c r="H45" s="187">
        <f t="shared" si="1"/>
        <v>405000</v>
      </c>
      <c r="I45" s="324"/>
      <c r="J45" s="864"/>
    </row>
    <row r="46" spans="1:10" ht="21" customHeight="1">
      <c r="A46" s="297">
        <v>5</v>
      </c>
      <c r="B46" s="298" t="s">
        <v>519</v>
      </c>
      <c r="C46" s="297">
        <v>1952</v>
      </c>
      <c r="D46" s="299" t="s">
        <v>520</v>
      </c>
      <c r="E46" s="287">
        <v>405000</v>
      </c>
      <c r="F46" s="315"/>
      <c r="G46" s="284"/>
      <c r="H46" s="187">
        <f t="shared" si="1"/>
        <v>405000</v>
      </c>
      <c r="I46" s="324"/>
      <c r="J46" s="864"/>
    </row>
    <row r="47" spans="1:10" ht="21" customHeight="1">
      <c r="A47" s="297">
        <v>6</v>
      </c>
      <c r="B47" s="298" t="s">
        <v>2076</v>
      </c>
      <c r="C47" s="297">
        <v>1939</v>
      </c>
      <c r="D47" s="299" t="s">
        <v>521</v>
      </c>
      <c r="E47" s="287">
        <v>405000</v>
      </c>
      <c r="F47" s="182"/>
      <c r="G47" s="406"/>
      <c r="H47" s="187">
        <f t="shared" si="1"/>
        <v>405000</v>
      </c>
      <c r="I47" s="324"/>
      <c r="J47" s="864"/>
    </row>
    <row r="48" spans="1:10" ht="21" customHeight="1">
      <c r="A48" s="312"/>
      <c r="B48" s="301" t="s">
        <v>2479</v>
      </c>
      <c r="C48" s="297"/>
      <c r="D48" s="299"/>
      <c r="E48" s="310">
        <f>SUM(E42:E47)</f>
        <v>2430000</v>
      </c>
      <c r="F48" s="302"/>
      <c r="G48" s="303"/>
      <c r="H48" s="216">
        <f t="shared" si="1"/>
        <v>2430000</v>
      </c>
      <c r="I48" s="324"/>
      <c r="J48" s="864"/>
    </row>
    <row r="49" spans="1:10" ht="21" customHeight="1">
      <c r="A49" s="1409" t="s">
        <v>932</v>
      </c>
      <c r="B49" s="1410"/>
      <c r="C49" s="1410"/>
      <c r="D49" s="1410"/>
      <c r="E49" s="1410"/>
      <c r="F49" s="1410"/>
      <c r="G49" s="1410"/>
      <c r="H49" s="1410"/>
      <c r="I49" s="1410"/>
      <c r="J49" s="1411"/>
    </row>
    <row r="50" spans="1:10" ht="21" customHeight="1">
      <c r="A50" s="315">
        <v>1</v>
      </c>
      <c r="B50" s="298" t="s">
        <v>522</v>
      </c>
      <c r="C50" s="316">
        <v>1931</v>
      </c>
      <c r="D50" s="299" t="s">
        <v>514</v>
      </c>
      <c r="E50" s="287">
        <v>540000</v>
      </c>
      <c r="F50" s="298"/>
      <c r="G50" s="298"/>
      <c r="H50" s="311">
        <f>E50+G50</f>
        <v>540000</v>
      </c>
      <c r="I50" s="324"/>
      <c r="J50" s="864"/>
    </row>
    <row r="51" spans="1:10" ht="21" customHeight="1">
      <c r="A51" s="315">
        <v>2</v>
      </c>
      <c r="B51" s="298" t="s">
        <v>523</v>
      </c>
      <c r="C51" s="297">
        <v>1927</v>
      </c>
      <c r="D51" s="299" t="s">
        <v>516</v>
      </c>
      <c r="E51" s="287">
        <v>540000</v>
      </c>
      <c r="F51" s="298"/>
      <c r="G51" s="298"/>
      <c r="H51" s="311">
        <f>E51+G51</f>
        <v>540000</v>
      </c>
      <c r="I51" s="324"/>
      <c r="J51" s="864"/>
    </row>
    <row r="52" spans="1:10" ht="21" customHeight="1">
      <c r="A52" s="317"/>
      <c r="B52" s="301" t="s">
        <v>2479</v>
      </c>
      <c r="C52" s="297"/>
      <c r="D52" s="299"/>
      <c r="E52" s="310">
        <f>SUM(E50:E51)</f>
        <v>1080000</v>
      </c>
      <c r="F52" s="302"/>
      <c r="G52" s="303"/>
      <c r="H52" s="216">
        <f>E52+G52</f>
        <v>1080000</v>
      </c>
      <c r="I52" s="324"/>
      <c r="J52" s="864"/>
    </row>
    <row r="53" spans="1:10" ht="21" customHeight="1">
      <c r="A53" s="1409" t="s">
        <v>933</v>
      </c>
      <c r="B53" s="1410"/>
      <c r="C53" s="1410"/>
      <c r="D53" s="1410"/>
      <c r="E53" s="1410"/>
      <c r="F53" s="1410"/>
      <c r="G53" s="1410"/>
      <c r="H53" s="1410"/>
      <c r="I53" s="1410"/>
      <c r="J53" s="1411"/>
    </row>
    <row r="54" spans="1:10" ht="21" customHeight="1">
      <c r="A54" s="297">
        <v>1</v>
      </c>
      <c r="B54" s="298" t="s">
        <v>524</v>
      </c>
      <c r="C54" s="297">
        <v>1928</v>
      </c>
      <c r="D54" s="299" t="s">
        <v>525</v>
      </c>
      <c r="E54" s="287">
        <v>270000</v>
      </c>
      <c r="F54" s="300"/>
      <c r="G54" s="288"/>
      <c r="H54" s="187">
        <f>E54+G54</f>
        <v>270000</v>
      </c>
      <c r="I54" s="324"/>
      <c r="J54" s="864"/>
    </row>
    <row r="55" spans="1:10" ht="21" customHeight="1">
      <c r="A55" s="297">
        <v>2</v>
      </c>
      <c r="B55" s="298" t="s">
        <v>526</v>
      </c>
      <c r="C55" s="297">
        <v>1929</v>
      </c>
      <c r="D55" s="299" t="s">
        <v>525</v>
      </c>
      <c r="E55" s="287">
        <v>270000</v>
      </c>
      <c r="F55" s="300"/>
      <c r="G55" s="288"/>
      <c r="H55" s="187">
        <f aca="true" t="shared" si="2" ref="H55:H113">E55+G55</f>
        <v>270000</v>
      </c>
      <c r="I55" s="324"/>
      <c r="J55" s="864"/>
    </row>
    <row r="56" spans="1:10" ht="21" customHeight="1">
      <c r="A56" s="297">
        <v>3</v>
      </c>
      <c r="B56" s="298" t="s">
        <v>527</v>
      </c>
      <c r="C56" s="297">
        <v>1931</v>
      </c>
      <c r="D56" s="299" t="s">
        <v>525</v>
      </c>
      <c r="E56" s="287">
        <v>270000</v>
      </c>
      <c r="F56" s="300"/>
      <c r="G56" s="303"/>
      <c r="H56" s="187">
        <f t="shared" si="2"/>
        <v>270000</v>
      </c>
      <c r="I56" s="324"/>
      <c r="J56" s="864"/>
    </row>
    <row r="57" spans="1:10" ht="21" customHeight="1">
      <c r="A57" s="297">
        <v>4</v>
      </c>
      <c r="B57" s="298" t="s">
        <v>528</v>
      </c>
      <c r="C57" s="297">
        <v>1930</v>
      </c>
      <c r="D57" s="299" t="s">
        <v>525</v>
      </c>
      <c r="E57" s="287">
        <v>270000</v>
      </c>
      <c r="F57" s="300"/>
      <c r="G57" s="288"/>
      <c r="H57" s="187">
        <f t="shared" si="2"/>
        <v>270000</v>
      </c>
      <c r="I57" s="324"/>
      <c r="J57" s="864"/>
    </row>
    <row r="58" spans="1:10" ht="21" customHeight="1">
      <c r="A58" s="297">
        <v>5</v>
      </c>
      <c r="B58" s="298" t="s">
        <v>529</v>
      </c>
      <c r="C58" s="297">
        <v>1932</v>
      </c>
      <c r="D58" s="299" t="s">
        <v>525</v>
      </c>
      <c r="E58" s="287">
        <v>270000</v>
      </c>
      <c r="F58" s="300"/>
      <c r="G58" s="303"/>
      <c r="H58" s="187">
        <f t="shared" si="2"/>
        <v>270000</v>
      </c>
      <c r="I58" s="324"/>
      <c r="J58" s="864"/>
    </row>
    <row r="59" spans="1:10" ht="21" customHeight="1">
      <c r="A59" s="297">
        <v>6</v>
      </c>
      <c r="B59" s="298" t="s">
        <v>530</v>
      </c>
      <c r="C59" s="297">
        <v>1926</v>
      </c>
      <c r="D59" s="299" t="s">
        <v>512</v>
      </c>
      <c r="E59" s="287">
        <v>270000</v>
      </c>
      <c r="F59" s="300"/>
      <c r="G59" s="288"/>
      <c r="H59" s="187">
        <f t="shared" si="2"/>
        <v>270000</v>
      </c>
      <c r="I59" s="324"/>
      <c r="J59" s="864"/>
    </row>
    <row r="60" spans="1:10" ht="21" customHeight="1">
      <c r="A60" s="297">
        <v>7</v>
      </c>
      <c r="B60" s="298" t="s">
        <v>533</v>
      </c>
      <c r="C60" s="297">
        <v>1920</v>
      </c>
      <c r="D60" s="299" t="s">
        <v>532</v>
      </c>
      <c r="E60" s="287">
        <v>270000</v>
      </c>
      <c r="F60" s="300"/>
      <c r="G60" s="288"/>
      <c r="H60" s="187">
        <f t="shared" si="2"/>
        <v>270000</v>
      </c>
      <c r="I60" s="324"/>
      <c r="J60" s="864"/>
    </row>
    <row r="61" spans="1:10" ht="21" customHeight="1">
      <c r="A61" s="297">
        <v>8</v>
      </c>
      <c r="B61" s="298" t="s">
        <v>1015</v>
      </c>
      <c r="C61" s="297">
        <v>1928</v>
      </c>
      <c r="D61" s="299" t="s">
        <v>534</v>
      </c>
      <c r="E61" s="287">
        <v>270000</v>
      </c>
      <c r="F61" s="300"/>
      <c r="G61" s="288"/>
      <c r="H61" s="187">
        <f t="shared" si="2"/>
        <v>270000</v>
      </c>
      <c r="I61" s="324"/>
      <c r="J61" s="864"/>
    </row>
    <row r="62" spans="1:10" ht="21" customHeight="1">
      <c r="A62" s="297">
        <v>9</v>
      </c>
      <c r="B62" s="298" t="s">
        <v>535</v>
      </c>
      <c r="C62" s="297">
        <v>1929</v>
      </c>
      <c r="D62" s="299" t="s">
        <v>534</v>
      </c>
      <c r="E62" s="287">
        <v>270000</v>
      </c>
      <c r="F62" s="300"/>
      <c r="G62" s="288"/>
      <c r="H62" s="187">
        <f t="shared" si="2"/>
        <v>270000</v>
      </c>
      <c r="I62" s="324"/>
      <c r="J62" s="864"/>
    </row>
    <row r="63" spans="1:10" ht="21" customHeight="1">
      <c r="A63" s="297">
        <v>10</v>
      </c>
      <c r="B63" s="298" t="s">
        <v>536</v>
      </c>
      <c r="C63" s="297">
        <v>1927</v>
      </c>
      <c r="D63" s="299" t="s">
        <v>534</v>
      </c>
      <c r="E63" s="287">
        <v>270000</v>
      </c>
      <c r="F63" s="300"/>
      <c r="G63" s="303"/>
      <c r="H63" s="187">
        <f t="shared" si="2"/>
        <v>270000</v>
      </c>
      <c r="I63" s="324"/>
      <c r="J63" s="864"/>
    </row>
    <row r="64" spans="1:10" ht="21" customHeight="1">
      <c r="A64" s="297">
        <v>11</v>
      </c>
      <c r="B64" s="298" t="s">
        <v>2000</v>
      </c>
      <c r="C64" s="297">
        <v>1935</v>
      </c>
      <c r="D64" s="299" t="s">
        <v>534</v>
      </c>
      <c r="E64" s="287">
        <v>270000</v>
      </c>
      <c r="F64" s="300"/>
      <c r="G64" s="300"/>
      <c r="H64" s="187">
        <f t="shared" si="2"/>
        <v>270000</v>
      </c>
      <c r="I64" s="324"/>
      <c r="J64" s="864"/>
    </row>
    <row r="65" spans="1:10" ht="21" customHeight="1">
      <c r="A65" s="297">
        <v>12</v>
      </c>
      <c r="B65" s="298" t="s">
        <v>538</v>
      </c>
      <c r="C65" s="297">
        <v>1930</v>
      </c>
      <c r="D65" s="299" t="s">
        <v>537</v>
      </c>
      <c r="E65" s="287">
        <v>270000</v>
      </c>
      <c r="F65" s="300"/>
      <c r="G65" s="288"/>
      <c r="H65" s="187">
        <f t="shared" si="2"/>
        <v>270000</v>
      </c>
      <c r="I65" s="324"/>
      <c r="J65" s="864"/>
    </row>
    <row r="66" spans="1:10" ht="21" customHeight="1">
      <c r="A66" s="297">
        <v>13</v>
      </c>
      <c r="B66" s="298" t="s">
        <v>539</v>
      </c>
      <c r="C66" s="297">
        <v>1924</v>
      </c>
      <c r="D66" s="299" t="s">
        <v>514</v>
      </c>
      <c r="E66" s="287">
        <v>270000</v>
      </c>
      <c r="F66" s="300"/>
      <c r="G66" s="288"/>
      <c r="H66" s="187">
        <f t="shared" si="2"/>
        <v>270000</v>
      </c>
      <c r="I66" s="324"/>
      <c r="J66" s="864"/>
    </row>
    <row r="67" spans="1:10" ht="21" customHeight="1">
      <c r="A67" s="297">
        <v>14</v>
      </c>
      <c r="B67" s="298" t="s">
        <v>1853</v>
      </c>
      <c r="C67" s="297">
        <v>1925</v>
      </c>
      <c r="D67" s="299" t="s">
        <v>514</v>
      </c>
      <c r="E67" s="287">
        <v>270000</v>
      </c>
      <c r="F67" s="300"/>
      <c r="G67" s="288"/>
      <c r="H67" s="187">
        <f>E67+G67</f>
        <v>270000</v>
      </c>
      <c r="I67" s="324"/>
      <c r="J67" s="864"/>
    </row>
    <row r="68" spans="1:10" ht="21" customHeight="1">
      <c r="A68" s="297">
        <v>15</v>
      </c>
      <c r="B68" s="298" t="s">
        <v>540</v>
      </c>
      <c r="C68" s="297">
        <v>1930</v>
      </c>
      <c r="D68" s="299" t="s">
        <v>514</v>
      </c>
      <c r="E68" s="287">
        <v>270000</v>
      </c>
      <c r="F68" s="300"/>
      <c r="G68" s="288" t="s">
        <v>1117</v>
      </c>
      <c r="H68" s="187">
        <v>270000</v>
      </c>
      <c r="I68" s="324"/>
      <c r="J68" s="864"/>
    </row>
    <row r="69" spans="1:10" ht="21" customHeight="1">
      <c r="A69" s="297">
        <v>16</v>
      </c>
      <c r="B69" s="298" t="s">
        <v>541</v>
      </c>
      <c r="C69" s="297">
        <v>1928</v>
      </c>
      <c r="D69" s="299" t="s">
        <v>514</v>
      </c>
      <c r="E69" s="287">
        <v>270000</v>
      </c>
      <c r="F69" s="300"/>
      <c r="G69" s="288"/>
      <c r="H69" s="187">
        <f t="shared" si="2"/>
        <v>270000</v>
      </c>
      <c r="I69" s="324"/>
      <c r="J69" s="864"/>
    </row>
    <row r="70" spans="1:10" ht="21" customHeight="1">
      <c r="A70" s="297">
        <v>17</v>
      </c>
      <c r="B70" s="298" t="s">
        <v>543</v>
      </c>
      <c r="C70" s="297">
        <v>1930</v>
      </c>
      <c r="D70" s="299" t="s">
        <v>514</v>
      </c>
      <c r="E70" s="287">
        <v>270000</v>
      </c>
      <c r="F70" s="300"/>
      <c r="G70" s="288"/>
      <c r="H70" s="187">
        <f t="shared" si="2"/>
        <v>270000</v>
      </c>
      <c r="I70" s="324"/>
      <c r="J70" s="864"/>
    </row>
    <row r="71" spans="1:10" ht="21" customHeight="1">
      <c r="A71" s="297">
        <v>18</v>
      </c>
      <c r="B71" s="298" t="s">
        <v>544</v>
      </c>
      <c r="C71" s="297">
        <v>1930</v>
      </c>
      <c r="D71" s="299" t="s">
        <v>514</v>
      </c>
      <c r="E71" s="287">
        <v>270000</v>
      </c>
      <c r="F71" s="300"/>
      <c r="G71" s="288"/>
      <c r="H71" s="187">
        <f t="shared" si="2"/>
        <v>270000</v>
      </c>
      <c r="I71" s="324"/>
      <c r="J71" s="864"/>
    </row>
    <row r="72" spans="1:10" ht="21" customHeight="1">
      <c r="A72" s="297">
        <v>19</v>
      </c>
      <c r="B72" s="298" t="s">
        <v>545</v>
      </c>
      <c r="C72" s="297">
        <v>1928</v>
      </c>
      <c r="D72" s="299" t="s">
        <v>514</v>
      </c>
      <c r="E72" s="287">
        <v>270000</v>
      </c>
      <c r="F72" s="300"/>
      <c r="G72" s="288"/>
      <c r="H72" s="187">
        <f t="shared" si="2"/>
        <v>270000</v>
      </c>
      <c r="I72" s="324"/>
      <c r="J72" s="864"/>
    </row>
    <row r="73" spans="1:10" ht="21" customHeight="1">
      <c r="A73" s="297">
        <v>20</v>
      </c>
      <c r="B73" s="298" t="s">
        <v>546</v>
      </c>
      <c r="C73" s="297">
        <v>1930</v>
      </c>
      <c r="D73" s="299" t="s">
        <v>514</v>
      </c>
      <c r="E73" s="287">
        <v>270000</v>
      </c>
      <c r="F73" s="300"/>
      <c r="G73" s="288"/>
      <c r="H73" s="187">
        <f t="shared" si="2"/>
        <v>270000</v>
      </c>
      <c r="I73" s="324"/>
      <c r="J73" s="864"/>
    </row>
    <row r="74" spans="1:10" ht="21" customHeight="1">
      <c r="A74" s="297">
        <v>21</v>
      </c>
      <c r="B74" s="298" t="s">
        <v>547</v>
      </c>
      <c r="C74" s="297">
        <v>1933</v>
      </c>
      <c r="D74" s="299" t="s">
        <v>514</v>
      </c>
      <c r="E74" s="287">
        <v>270000</v>
      </c>
      <c r="F74" s="300"/>
      <c r="G74" s="319"/>
      <c r="H74" s="187">
        <f t="shared" si="2"/>
        <v>270000</v>
      </c>
      <c r="I74" s="324"/>
      <c r="J74" s="864"/>
    </row>
    <row r="75" spans="1:10" ht="21" customHeight="1">
      <c r="A75" s="297">
        <v>22</v>
      </c>
      <c r="B75" s="298" t="s">
        <v>548</v>
      </c>
      <c r="C75" s="297">
        <v>1933</v>
      </c>
      <c r="D75" s="299" t="s">
        <v>514</v>
      </c>
      <c r="E75" s="287">
        <v>270000</v>
      </c>
      <c r="F75" s="300"/>
      <c r="G75" s="319"/>
      <c r="H75" s="187">
        <f t="shared" si="2"/>
        <v>270000</v>
      </c>
      <c r="I75" s="324"/>
      <c r="J75" s="864"/>
    </row>
    <row r="76" spans="1:10" ht="21" customHeight="1">
      <c r="A76" s="297">
        <v>23</v>
      </c>
      <c r="B76" s="298" t="s">
        <v>2001</v>
      </c>
      <c r="C76" s="297">
        <v>1935</v>
      </c>
      <c r="D76" s="299" t="s">
        <v>514</v>
      </c>
      <c r="E76" s="287">
        <v>270000</v>
      </c>
      <c r="F76" s="300"/>
      <c r="G76" s="319"/>
      <c r="H76" s="187">
        <f t="shared" si="2"/>
        <v>270000</v>
      </c>
      <c r="I76" s="324"/>
      <c r="J76" s="864"/>
    </row>
    <row r="77" spans="1:10" ht="21" customHeight="1">
      <c r="A77" s="297">
        <v>24</v>
      </c>
      <c r="B77" s="298" t="s">
        <v>549</v>
      </c>
      <c r="C77" s="297">
        <v>1931</v>
      </c>
      <c r="D77" s="299" t="s">
        <v>514</v>
      </c>
      <c r="E77" s="287">
        <v>270000</v>
      </c>
      <c r="F77" s="300"/>
      <c r="G77" s="303"/>
      <c r="H77" s="187">
        <f t="shared" si="2"/>
        <v>270000</v>
      </c>
      <c r="I77" s="324"/>
      <c r="J77" s="864"/>
    </row>
    <row r="78" spans="1:10" ht="21" customHeight="1">
      <c r="A78" s="297">
        <v>25</v>
      </c>
      <c r="B78" s="298" t="s">
        <v>553</v>
      </c>
      <c r="C78" s="297">
        <v>1934</v>
      </c>
      <c r="D78" s="299" t="s">
        <v>514</v>
      </c>
      <c r="E78" s="287">
        <v>270000</v>
      </c>
      <c r="F78" s="300"/>
      <c r="G78" s="318"/>
      <c r="H78" s="187">
        <f t="shared" si="2"/>
        <v>270000</v>
      </c>
      <c r="I78" s="324"/>
      <c r="J78" s="864"/>
    </row>
    <row r="79" spans="1:10" ht="21" customHeight="1">
      <c r="A79" s="297">
        <v>26</v>
      </c>
      <c r="B79" s="298" t="s">
        <v>554</v>
      </c>
      <c r="C79" s="297">
        <v>1934</v>
      </c>
      <c r="D79" s="299" t="s">
        <v>514</v>
      </c>
      <c r="E79" s="287">
        <v>270000</v>
      </c>
      <c r="F79" s="300"/>
      <c r="G79" s="318"/>
      <c r="H79" s="187">
        <f t="shared" si="2"/>
        <v>270000</v>
      </c>
      <c r="I79" s="324"/>
      <c r="J79" s="864"/>
    </row>
    <row r="80" spans="1:10" ht="21" customHeight="1">
      <c r="A80" s="297">
        <v>27</v>
      </c>
      <c r="B80" s="298" t="s">
        <v>555</v>
      </c>
      <c r="C80" s="297">
        <v>1925</v>
      </c>
      <c r="D80" s="299" t="s">
        <v>556</v>
      </c>
      <c r="E80" s="287">
        <v>270000</v>
      </c>
      <c r="F80" s="300"/>
      <c r="G80" s="288"/>
      <c r="H80" s="187">
        <f t="shared" si="2"/>
        <v>270000</v>
      </c>
      <c r="I80" s="324"/>
      <c r="J80" s="864"/>
    </row>
    <row r="81" spans="1:10" ht="21" customHeight="1">
      <c r="A81" s="297">
        <v>28</v>
      </c>
      <c r="B81" s="298" t="s">
        <v>557</v>
      </c>
      <c r="C81" s="297">
        <v>1930</v>
      </c>
      <c r="D81" s="299" t="s">
        <v>558</v>
      </c>
      <c r="E81" s="287">
        <v>270000</v>
      </c>
      <c r="F81" s="300"/>
      <c r="G81" s="288"/>
      <c r="H81" s="187">
        <f t="shared" si="2"/>
        <v>270000</v>
      </c>
      <c r="I81" s="324"/>
      <c r="J81" s="864"/>
    </row>
    <row r="82" spans="1:10" ht="21" customHeight="1">
      <c r="A82" s="297">
        <v>29</v>
      </c>
      <c r="B82" s="298" t="s">
        <v>559</v>
      </c>
      <c r="C82" s="297">
        <v>1927</v>
      </c>
      <c r="D82" s="299" t="s">
        <v>556</v>
      </c>
      <c r="E82" s="287">
        <v>270000</v>
      </c>
      <c r="F82" s="300"/>
      <c r="G82" s="288"/>
      <c r="H82" s="187">
        <f t="shared" si="2"/>
        <v>270000</v>
      </c>
      <c r="I82" s="324"/>
      <c r="J82" s="864"/>
    </row>
    <row r="83" spans="1:10" ht="21" customHeight="1">
      <c r="A83" s="297">
        <v>30</v>
      </c>
      <c r="B83" s="298" t="s">
        <v>560</v>
      </c>
      <c r="C83" s="297">
        <v>1926</v>
      </c>
      <c r="D83" s="299" t="s">
        <v>558</v>
      </c>
      <c r="E83" s="287">
        <v>270000</v>
      </c>
      <c r="F83" s="300"/>
      <c r="G83" s="288"/>
      <c r="H83" s="187">
        <f t="shared" si="2"/>
        <v>270000</v>
      </c>
      <c r="I83" s="324"/>
      <c r="J83" s="864"/>
    </row>
    <row r="84" spans="1:10" ht="21" customHeight="1">
      <c r="A84" s="297">
        <v>31</v>
      </c>
      <c r="B84" s="298" t="s">
        <v>561</v>
      </c>
      <c r="C84" s="297">
        <v>1931</v>
      </c>
      <c r="D84" s="299" t="s">
        <v>556</v>
      </c>
      <c r="E84" s="287">
        <v>270000</v>
      </c>
      <c r="F84" s="300"/>
      <c r="G84" s="303"/>
      <c r="H84" s="187">
        <f t="shared" si="2"/>
        <v>270000</v>
      </c>
      <c r="I84" s="324"/>
      <c r="J84" s="864"/>
    </row>
    <row r="85" spans="1:10" ht="21" customHeight="1">
      <c r="A85" s="297">
        <v>32</v>
      </c>
      <c r="B85" s="298" t="s">
        <v>562</v>
      </c>
      <c r="C85" s="297">
        <v>1931</v>
      </c>
      <c r="D85" s="299" t="s">
        <v>556</v>
      </c>
      <c r="E85" s="287">
        <v>270000</v>
      </c>
      <c r="F85" s="300"/>
      <c r="G85" s="288"/>
      <c r="H85" s="187">
        <f t="shared" si="2"/>
        <v>270000</v>
      </c>
      <c r="I85" s="324"/>
      <c r="J85" s="864"/>
    </row>
    <row r="86" spans="1:10" ht="21" customHeight="1">
      <c r="A86" s="297">
        <v>33</v>
      </c>
      <c r="B86" s="298" t="s">
        <v>563</v>
      </c>
      <c r="C86" s="297">
        <v>1932</v>
      </c>
      <c r="D86" s="299" t="s">
        <v>556</v>
      </c>
      <c r="E86" s="287">
        <v>270000</v>
      </c>
      <c r="F86" s="300"/>
      <c r="G86" s="303"/>
      <c r="H86" s="187">
        <f t="shared" si="2"/>
        <v>270000</v>
      </c>
      <c r="I86" s="324"/>
      <c r="J86" s="864"/>
    </row>
    <row r="87" spans="1:10" ht="21" customHeight="1">
      <c r="A87" s="297">
        <v>34</v>
      </c>
      <c r="B87" s="298" t="s">
        <v>1176</v>
      </c>
      <c r="C87" s="297">
        <v>1930</v>
      </c>
      <c r="D87" s="299" t="s">
        <v>564</v>
      </c>
      <c r="E87" s="287">
        <v>270000</v>
      </c>
      <c r="F87" s="300"/>
      <c r="G87" s="288"/>
      <c r="H87" s="187">
        <f t="shared" si="2"/>
        <v>270000</v>
      </c>
      <c r="I87" s="324"/>
      <c r="J87" s="864"/>
    </row>
    <row r="88" spans="1:10" ht="21" customHeight="1">
      <c r="A88" s="297">
        <v>35</v>
      </c>
      <c r="B88" s="298" t="s">
        <v>566</v>
      </c>
      <c r="C88" s="297">
        <v>1932</v>
      </c>
      <c r="D88" s="299" t="s">
        <v>516</v>
      </c>
      <c r="E88" s="287">
        <v>270000</v>
      </c>
      <c r="F88" s="300"/>
      <c r="G88" s="303"/>
      <c r="H88" s="187">
        <f t="shared" si="2"/>
        <v>270000</v>
      </c>
      <c r="I88" s="324"/>
      <c r="J88" s="864"/>
    </row>
    <row r="89" spans="1:10" ht="21" customHeight="1">
      <c r="A89" s="297">
        <v>36</v>
      </c>
      <c r="B89" s="298" t="s">
        <v>719</v>
      </c>
      <c r="C89" s="297">
        <v>1935</v>
      </c>
      <c r="D89" s="299" t="s">
        <v>516</v>
      </c>
      <c r="E89" s="287">
        <v>270000</v>
      </c>
      <c r="F89" s="300"/>
      <c r="G89" s="303"/>
      <c r="H89" s="187">
        <f t="shared" si="2"/>
        <v>270000</v>
      </c>
      <c r="I89" s="324"/>
      <c r="J89" s="864"/>
    </row>
    <row r="90" spans="1:10" ht="21" customHeight="1">
      <c r="A90" s="297">
        <v>37</v>
      </c>
      <c r="B90" s="298" t="s">
        <v>567</v>
      </c>
      <c r="C90" s="297">
        <v>1933</v>
      </c>
      <c r="D90" s="299" t="s">
        <v>568</v>
      </c>
      <c r="E90" s="287">
        <v>270000</v>
      </c>
      <c r="F90" s="300"/>
      <c r="G90" s="319"/>
      <c r="H90" s="187">
        <f t="shared" si="2"/>
        <v>270000</v>
      </c>
      <c r="I90" s="324"/>
      <c r="J90" s="864"/>
    </row>
    <row r="91" spans="1:10" ht="21" customHeight="1">
      <c r="A91" s="297">
        <v>38</v>
      </c>
      <c r="B91" s="298" t="s">
        <v>569</v>
      </c>
      <c r="C91" s="297">
        <v>1921</v>
      </c>
      <c r="D91" s="299" t="s">
        <v>518</v>
      </c>
      <c r="E91" s="287">
        <v>270000</v>
      </c>
      <c r="F91" s="300"/>
      <c r="G91" s="288"/>
      <c r="H91" s="187">
        <f t="shared" si="2"/>
        <v>270000</v>
      </c>
      <c r="I91" s="324"/>
      <c r="J91" s="864"/>
    </row>
    <row r="92" spans="1:10" ht="21" customHeight="1">
      <c r="A92" s="297">
        <v>39</v>
      </c>
      <c r="B92" s="298" t="s">
        <v>1948</v>
      </c>
      <c r="C92" s="297">
        <v>1933</v>
      </c>
      <c r="D92" s="299" t="s">
        <v>518</v>
      </c>
      <c r="E92" s="287">
        <v>270000</v>
      </c>
      <c r="F92" s="300"/>
      <c r="G92" s="288"/>
      <c r="H92" s="187">
        <f t="shared" si="2"/>
        <v>270000</v>
      </c>
      <c r="I92" s="324"/>
      <c r="J92" s="864"/>
    </row>
    <row r="93" spans="1:10" ht="21" customHeight="1">
      <c r="A93" s="297">
        <v>40</v>
      </c>
      <c r="B93" s="298" t="s">
        <v>570</v>
      </c>
      <c r="C93" s="297">
        <v>1923</v>
      </c>
      <c r="D93" s="299" t="s">
        <v>518</v>
      </c>
      <c r="E93" s="287">
        <v>270000</v>
      </c>
      <c r="F93" s="300"/>
      <c r="G93" s="288"/>
      <c r="H93" s="187">
        <f t="shared" si="2"/>
        <v>270000</v>
      </c>
      <c r="I93" s="324"/>
      <c r="J93" s="864"/>
    </row>
    <row r="94" spans="1:10" ht="21" customHeight="1">
      <c r="A94" s="297">
        <v>41</v>
      </c>
      <c r="B94" s="298" t="s">
        <v>571</v>
      </c>
      <c r="C94" s="297">
        <v>1930</v>
      </c>
      <c r="D94" s="299" t="s">
        <v>518</v>
      </c>
      <c r="E94" s="287">
        <v>270000</v>
      </c>
      <c r="F94" s="300"/>
      <c r="G94" s="288"/>
      <c r="H94" s="187">
        <f t="shared" si="2"/>
        <v>270000</v>
      </c>
      <c r="I94" s="324"/>
      <c r="J94" s="864"/>
    </row>
    <row r="95" spans="1:10" ht="21" customHeight="1">
      <c r="A95" s="297">
        <v>42</v>
      </c>
      <c r="B95" s="298" t="s">
        <v>2143</v>
      </c>
      <c r="C95" s="297">
        <v>1928</v>
      </c>
      <c r="D95" s="299" t="s">
        <v>518</v>
      </c>
      <c r="E95" s="287">
        <v>270000</v>
      </c>
      <c r="F95" s="300"/>
      <c r="G95" s="288"/>
      <c r="H95" s="187">
        <f t="shared" si="2"/>
        <v>270000</v>
      </c>
      <c r="I95" s="324"/>
      <c r="J95" s="864"/>
    </row>
    <row r="96" spans="1:10" ht="21" customHeight="1">
      <c r="A96" s="297">
        <v>43</v>
      </c>
      <c r="B96" s="298" t="s">
        <v>572</v>
      </c>
      <c r="C96" s="297">
        <v>1932</v>
      </c>
      <c r="D96" s="299" t="s">
        <v>518</v>
      </c>
      <c r="E96" s="287">
        <v>270000</v>
      </c>
      <c r="F96" s="300"/>
      <c r="G96" s="288"/>
      <c r="H96" s="187">
        <f t="shared" si="2"/>
        <v>270000</v>
      </c>
      <c r="I96" s="324"/>
      <c r="J96" s="864"/>
    </row>
    <row r="97" spans="1:10" ht="21" customHeight="1">
      <c r="A97" s="297">
        <v>44</v>
      </c>
      <c r="B97" s="298" t="s">
        <v>2002</v>
      </c>
      <c r="C97" s="297">
        <v>1935</v>
      </c>
      <c r="D97" s="299" t="s">
        <v>518</v>
      </c>
      <c r="E97" s="287">
        <v>270000</v>
      </c>
      <c r="F97" s="300"/>
      <c r="G97" s="288"/>
      <c r="H97" s="187">
        <f t="shared" si="2"/>
        <v>270000</v>
      </c>
      <c r="I97" s="324"/>
      <c r="J97" s="864"/>
    </row>
    <row r="98" spans="1:10" ht="21" customHeight="1">
      <c r="A98" s="297">
        <v>45</v>
      </c>
      <c r="B98" s="298" t="s">
        <v>573</v>
      </c>
      <c r="C98" s="297">
        <v>1915</v>
      </c>
      <c r="D98" s="299" t="s">
        <v>518</v>
      </c>
      <c r="E98" s="287">
        <v>270000</v>
      </c>
      <c r="F98" s="182"/>
      <c r="G98" s="182"/>
      <c r="H98" s="187">
        <f t="shared" si="2"/>
        <v>270000</v>
      </c>
      <c r="I98" s="324"/>
      <c r="J98" s="864"/>
    </row>
    <row r="99" spans="1:10" ht="21" customHeight="1">
      <c r="A99" s="297">
        <v>46</v>
      </c>
      <c r="B99" s="298" t="s">
        <v>574</v>
      </c>
      <c r="C99" s="297">
        <v>1930</v>
      </c>
      <c r="D99" s="299" t="s">
        <v>520</v>
      </c>
      <c r="E99" s="287">
        <v>270000</v>
      </c>
      <c r="F99" s="300"/>
      <c r="G99" s="288"/>
      <c r="H99" s="187">
        <f t="shared" si="2"/>
        <v>270000</v>
      </c>
      <c r="I99" s="324"/>
      <c r="J99" s="864"/>
    </row>
    <row r="100" spans="1:10" ht="21" customHeight="1">
      <c r="A100" s="297">
        <v>47</v>
      </c>
      <c r="B100" s="298" t="s">
        <v>575</v>
      </c>
      <c r="C100" s="297">
        <v>1928</v>
      </c>
      <c r="D100" s="299" t="s">
        <v>520</v>
      </c>
      <c r="E100" s="287">
        <v>270000</v>
      </c>
      <c r="F100" s="300"/>
      <c r="G100" s="288"/>
      <c r="H100" s="187">
        <f t="shared" si="2"/>
        <v>270000</v>
      </c>
      <c r="I100" s="324"/>
      <c r="J100" s="864"/>
    </row>
    <row r="101" spans="1:10" ht="21" customHeight="1">
      <c r="A101" s="297">
        <v>48</v>
      </c>
      <c r="B101" s="298" t="s">
        <v>576</v>
      </c>
      <c r="C101" s="297">
        <v>1929</v>
      </c>
      <c r="D101" s="299" t="s">
        <v>520</v>
      </c>
      <c r="E101" s="287">
        <v>270000</v>
      </c>
      <c r="F101" s="300"/>
      <c r="G101" s="288"/>
      <c r="H101" s="187">
        <f t="shared" si="2"/>
        <v>270000</v>
      </c>
      <c r="I101" s="324"/>
      <c r="J101" s="864"/>
    </row>
    <row r="102" spans="1:10" ht="21" customHeight="1">
      <c r="A102" s="297">
        <v>49</v>
      </c>
      <c r="B102" s="298" t="s">
        <v>577</v>
      </c>
      <c r="C102" s="297">
        <v>1933</v>
      </c>
      <c r="D102" s="299" t="s">
        <v>520</v>
      </c>
      <c r="E102" s="287">
        <v>270000</v>
      </c>
      <c r="F102" s="300"/>
      <c r="G102" s="303"/>
      <c r="H102" s="187">
        <f t="shared" si="2"/>
        <v>270000</v>
      </c>
      <c r="I102" s="324"/>
      <c r="J102" s="864"/>
    </row>
    <row r="103" spans="1:10" ht="21" customHeight="1">
      <c r="A103" s="297">
        <v>50</v>
      </c>
      <c r="B103" s="298" t="s">
        <v>578</v>
      </c>
      <c r="C103" s="297">
        <v>1925</v>
      </c>
      <c r="D103" s="299" t="s">
        <v>520</v>
      </c>
      <c r="E103" s="287">
        <v>270000</v>
      </c>
      <c r="F103" s="300"/>
      <c r="G103" s="288"/>
      <c r="H103" s="187">
        <f t="shared" si="2"/>
        <v>270000</v>
      </c>
      <c r="I103" s="324"/>
      <c r="J103" s="864"/>
    </row>
    <row r="104" spans="1:10" ht="21" customHeight="1">
      <c r="A104" s="297">
        <v>51</v>
      </c>
      <c r="B104" s="298" t="s">
        <v>2063</v>
      </c>
      <c r="C104" s="297">
        <v>1935</v>
      </c>
      <c r="D104" s="299" t="s">
        <v>520</v>
      </c>
      <c r="E104" s="287">
        <v>270000</v>
      </c>
      <c r="F104" s="300"/>
      <c r="G104" s="288"/>
      <c r="H104" s="187">
        <f t="shared" si="2"/>
        <v>270000</v>
      </c>
      <c r="I104" s="324"/>
      <c r="J104" s="864"/>
    </row>
    <row r="105" spans="1:10" ht="21" customHeight="1">
      <c r="A105" s="297">
        <v>52</v>
      </c>
      <c r="B105" s="298" t="s">
        <v>579</v>
      </c>
      <c r="C105" s="297">
        <v>1933</v>
      </c>
      <c r="D105" s="299" t="s">
        <v>520</v>
      </c>
      <c r="E105" s="287">
        <v>270000</v>
      </c>
      <c r="F105" s="300"/>
      <c r="G105" s="303"/>
      <c r="H105" s="187">
        <f t="shared" si="2"/>
        <v>270000</v>
      </c>
      <c r="I105" s="324"/>
      <c r="J105" s="864"/>
    </row>
    <row r="106" spans="1:10" ht="21" customHeight="1">
      <c r="A106" s="297">
        <v>53</v>
      </c>
      <c r="B106" s="298" t="s">
        <v>580</v>
      </c>
      <c r="C106" s="297">
        <v>1910</v>
      </c>
      <c r="D106" s="299" t="s">
        <v>581</v>
      </c>
      <c r="E106" s="287">
        <v>270000</v>
      </c>
      <c r="F106" s="300"/>
      <c r="G106" s="288"/>
      <c r="H106" s="187">
        <f t="shared" si="2"/>
        <v>270000</v>
      </c>
      <c r="I106" s="324"/>
      <c r="J106" s="864"/>
    </row>
    <row r="107" spans="1:10" ht="21" customHeight="1">
      <c r="A107" s="297">
        <v>54</v>
      </c>
      <c r="B107" s="298" t="s">
        <v>2687</v>
      </c>
      <c r="C107" s="297">
        <v>1930</v>
      </c>
      <c r="D107" s="299" t="s">
        <v>581</v>
      </c>
      <c r="E107" s="287">
        <v>270000</v>
      </c>
      <c r="F107" s="300"/>
      <c r="G107" s="288"/>
      <c r="H107" s="187">
        <f t="shared" si="2"/>
        <v>270000</v>
      </c>
      <c r="I107" s="324"/>
      <c r="J107" s="864"/>
    </row>
    <row r="108" spans="1:10" ht="21" customHeight="1">
      <c r="A108" s="297">
        <v>55</v>
      </c>
      <c r="B108" s="298" t="s">
        <v>582</v>
      </c>
      <c r="C108" s="297">
        <v>1933</v>
      </c>
      <c r="D108" s="299" t="s">
        <v>581</v>
      </c>
      <c r="E108" s="287">
        <v>270000</v>
      </c>
      <c r="F108" s="182"/>
      <c r="G108" s="407"/>
      <c r="H108" s="187">
        <f t="shared" si="2"/>
        <v>270000</v>
      </c>
      <c r="I108" s="324"/>
      <c r="J108" s="864"/>
    </row>
    <row r="109" spans="1:10" ht="21" customHeight="1">
      <c r="A109" s="297">
        <v>56</v>
      </c>
      <c r="B109" s="298" t="s">
        <v>583</v>
      </c>
      <c r="C109" s="297">
        <v>1925</v>
      </c>
      <c r="D109" s="299" t="s">
        <v>581</v>
      </c>
      <c r="E109" s="287">
        <v>270000</v>
      </c>
      <c r="F109" s="182"/>
      <c r="G109" s="182"/>
      <c r="H109" s="187">
        <f t="shared" si="2"/>
        <v>270000</v>
      </c>
      <c r="I109" s="324"/>
      <c r="J109" s="864"/>
    </row>
    <row r="110" spans="1:10" ht="21" customHeight="1">
      <c r="A110" s="297">
        <v>57</v>
      </c>
      <c r="B110" s="298" t="s">
        <v>584</v>
      </c>
      <c r="C110" s="297">
        <v>1925</v>
      </c>
      <c r="D110" s="299" t="s">
        <v>581</v>
      </c>
      <c r="E110" s="287">
        <v>270000</v>
      </c>
      <c r="F110" s="182"/>
      <c r="G110" s="182"/>
      <c r="H110" s="187">
        <f t="shared" si="2"/>
        <v>270000</v>
      </c>
      <c r="I110" s="324"/>
      <c r="J110" s="864"/>
    </row>
    <row r="111" spans="1:10" ht="21" customHeight="1">
      <c r="A111" s="297">
        <v>58</v>
      </c>
      <c r="B111" s="298" t="s">
        <v>585</v>
      </c>
      <c r="C111" s="297">
        <v>1929</v>
      </c>
      <c r="D111" s="299" t="s">
        <v>581</v>
      </c>
      <c r="E111" s="287">
        <v>270000</v>
      </c>
      <c r="F111" s="182"/>
      <c r="G111" s="182"/>
      <c r="H111" s="187">
        <f t="shared" si="2"/>
        <v>270000</v>
      </c>
      <c r="I111" s="324"/>
      <c r="J111" s="864"/>
    </row>
    <row r="112" spans="1:10" ht="21" customHeight="1">
      <c r="A112" s="297">
        <v>59</v>
      </c>
      <c r="B112" s="298" t="s">
        <v>586</v>
      </c>
      <c r="C112" s="297">
        <v>1931</v>
      </c>
      <c r="D112" s="299" t="s">
        <v>581</v>
      </c>
      <c r="E112" s="287">
        <v>270000</v>
      </c>
      <c r="F112" s="182"/>
      <c r="G112" s="182"/>
      <c r="H112" s="187">
        <f t="shared" si="2"/>
        <v>270000</v>
      </c>
      <c r="I112" s="324"/>
      <c r="J112" s="864"/>
    </row>
    <row r="113" spans="1:10" ht="21" customHeight="1">
      <c r="A113" s="297">
        <v>60</v>
      </c>
      <c r="B113" s="298" t="s">
        <v>587</v>
      </c>
      <c r="C113" s="297">
        <v>1927</v>
      </c>
      <c r="D113" s="299" t="s">
        <v>581</v>
      </c>
      <c r="E113" s="287">
        <v>270000</v>
      </c>
      <c r="F113" s="300"/>
      <c r="G113" s="288"/>
      <c r="H113" s="187">
        <f t="shared" si="2"/>
        <v>270000</v>
      </c>
      <c r="I113" s="324"/>
      <c r="J113" s="864"/>
    </row>
    <row r="114" spans="1:10" ht="21" customHeight="1">
      <c r="A114" s="297">
        <v>61</v>
      </c>
      <c r="B114" s="298" t="s">
        <v>2088</v>
      </c>
      <c r="C114" s="297">
        <v>1931</v>
      </c>
      <c r="D114" s="299" t="s">
        <v>581</v>
      </c>
      <c r="E114" s="287">
        <v>270000</v>
      </c>
      <c r="F114" s="300"/>
      <c r="G114" s="303"/>
      <c r="H114" s="187">
        <f aca="true" t="shared" si="3" ref="H114:H135">E114+G114</f>
        <v>270000</v>
      </c>
      <c r="I114" s="324"/>
      <c r="J114" s="864"/>
    </row>
    <row r="115" spans="1:10" ht="21" customHeight="1">
      <c r="A115" s="297">
        <v>62</v>
      </c>
      <c r="B115" s="298" t="s">
        <v>588</v>
      </c>
      <c r="C115" s="297">
        <v>1933</v>
      </c>
      <c r="D115" s="299" t="s">
        <v>581</v>
      </c>
      <c r="E115" s="287">
        <v>270000</v>
      </c>
      <c r="F115" s="300"/>
      <c r="G115" s="303"/>
      <c r="H115" s="187">
        <f t="shared" si="3"/>
        <v>270000</v>
      </c>
      <c r="I115" s="324"/>
      <c r="J115" s="864"/>
    </row>
    <row r="116" spans="1:10" ht="21" customHeight="1">
      <c r="A116" s="297">
        <v>63</v>
      </c>
      <c r="B116" s="298" t="s">
        <v>589</v>
      </c>
      <c r="C116" s="297">
        <v>1934</v>
      </c>
      <c r="D116" s="299" t="s">
        <v>581</v>
      </c>
      <c r="E116" s="287">
        <v>270000</v>
      </c>
      <c r="F116" s="300"/>
      <c r="G116" s="318"/>
      <c r="H116" s="187">
        <f t="shared" si="3"/>
        <v>270000</v>
      </c>
      <c r="I116" s="324"/>
      <c r="J116" s="864"/>
    </row>
    <row r="117" spans="1:10" ht="21" customHeight="1">
      <c r="A117" s="297">
        <v>64</v>
      </c>
      <c r="B117" s="298" t="s">
        <v>590</v>
      </c>
      <c r="C117" s="297">
        <v>1934</v>
      </c>
      <c r="D117" s="299" t="s">
        <v>581</v>
      </c>
      <c r="E117" s="287">
        <v>270000</v>
      </c>
      <c r="F117" s="300"/>
      <c r="G117" s="318"/>
      <c r="H117" s="187">
        <f t="shared" si="3"/>
        <v>270000</v>
      </c>
      <c r="I117" s="324"/>
      <c r="J117" s="864"/>
    </row>
    <row r="118" spans="1:10" ht="21" customHeight="1">
      <c r="A118" s="297">
        <v>65</v>
      </c>
      <c r="B118" s="298" t="s">
        <v>2701</v>
      </c>
      <c r="C118" s="297">
        <v>1935</v>
      </c>
      <c r="D118" s="299" t="s">
        <v>581</v>
      </c>
      <c r="E118" s="287">
        <v>270000</v>
      </c>
      <c r="F118" s="300"/>
      <c r="G118" s="318"/>
      <c r="H118" s="187">
        <f t="shared" si="3"/>
        <v>270000</v>
      </c>
      <c r="I118" s="324"/>
      <c r="J118" s="864"/>
    </row>
    <row r="119" spans="1:10" ht="21" customHeight="1">
      <c r="A119" s="297">
        <v>66</v>
      </c>
      <c r="B119" s="298" t="s">
        <v>1991</v>
      </c>
      <c r="C119" s="297">
        <v>1933</v>
      </c>
      <c r="D119" s="320" t="s">
        <v>592</v>
      </c>
      <c r="E119" s="287">
        <v>270000</v>
      </c>
      <c r="F119" s="300"/>
      <c r="G119" s="303"/>
      <c r="H119" s="187">
        <f t="shared" si="3"/>
        <v>270000</v>
      </c>
      <c r="I119" s="324"/>
      <c r="J119" s="864"/>
    </row>
    <row r="120" spans="1:10" ht="21" customHeight="1">
      <c r="A120" s="297">
        <v>67</v>
      </c>
      <c r="B120" s="298" t="s">
        <v>2076</v>
      </c>
      <c r="C120" s="297">
        <v>1933</v>
      </c>
      <c r="D120" s="320" t="s">
        <v>592</v>
      </c>
      <c r="E120" s="287">
        <v>270000</v>
      </c>
      <c r="F120" s="300"/>
      <c r="G120" s="319"/>
      <c r="H120" s="187">
        <f t="shared" si="3"/>
        <v>270000</v>
      </c>
      <c r="I120" s="324"/>
      <c r="J120" s="864"/>
    </row>
    <row r="121" spans="1:10" ht="21" customHeight="1">
      <c r="A121" s="297">
        <v>68</v>
      </c>
      <c r="B121" s="298" t="s">
        <v>593</v>
      </c>
      <c r="C121" s="297">
        <v>1917</v>
      </c>
      <c r="D121" s="299" t="s">
        <v>594</v>
      </c>
      <c r="E121" s="287">
        <v>270000</v>
      </c>
      <c r="F121" s="300"/>
      <c r="G121" s="319"/>
      <c r="H121" s="187">
        <f t="shared" si="3"/>
        <v>270000</v>
      </c>
      <c r="I121" s="324"/>
      <c r="J121" s="864"/>
    </row>
    <row r="122" spans="1:10" ht="21" customHeight="1">
      <c r="A122" s="297">
        <v>69</v>
      </c>
      <c r="B122" s="298" t="s">
        <v>595</v>
      </c>
      <c r="C122" s="297">
        <v>1929</v>
      </c>
      <c r="D122" s="299" t="s">
        <v>594</v>
      </c>
      <c r="E122" s="287">
        <v>270000</v>
      </c>
      <c r="F122" s="300"/>
      <c r="G122" s="288"/>
      <c r="H122" s="187">
        <f t="shared" si="3"/>
        <v>270000</v>
      </c>
      <c r="I122" s="324"/>
      <c r="J122" s="864"/>
    </row>
    <row r="123" spans="1:10" ht="21" customHeight="1">
      <c r="A123" s="297">
        <v>70</v>
      </c>
      <c r="B123" s="298" t="s">
        <v>2054</v>
      </c>
      <c r="C123" s="297">
        <v>1926</v>
      </c>
      <c r="D123" s="299" t="s">
        <v>594</v>
      </c>
      <c r="E123" s="287">
        <v>270000</v>
      </c>
      <c r="F123" s="300"/>
      <c r="G123" s="288"/>
      <c r="H123" s="187">
        <f t="shared" si="3"/>
        <v>270000</v>
      </c>
      <c r="I123" s="324"/>
      <c r="J123" s="864"/>
    </row>
    <row r="124" spans="1:10" ht="21" customHeight="1">
      <c r="A124" s="297">
        <v>71</v>
      </c>
      <c r="B124" s="298" t="s">
        <v>596</v>
      </c>
      <c r="C124" s="297">
        <v>1933</v>
      </c>
      <c r="D124" s="299" t="s">
        <v>594</v>
      </c>
      <c r="E124" s="287">
        <v>270000</v>
      </c>
      <c r="F124" s="300"/>
      <c r="G124" s="303"/>
      <c r="H124" s="187">
        <f t="shared" si="3"/>
        <v>270000</v>
      </c>
      <c r="I124" s="324"/>
      <c r="J124" s="864"/>
    </row>
    <row r="125" spans="1:10" ht="21" customHeight="1">
      <c r="A125" s="297">
        <v>72</v>
      </c>
      <c r="B125" s="298" t="s">
        <v>597</v>
      </c>
      <c r="C125" s="297">
        <v>1934</v>
      </c>
      <c r="D125" s="299" t="s">
        <v>594</v>
      </c>
      <c r="E125" s="287">
        <v>270000</v>
      </c>
      <c r="F125" s="300"/>
      <c r="G125" s="318"/>
      <c r="H125" s="187">
        <f t="shared" si="3"/>
        <v>270000</v>
      </c>
      <c r="I125" s="324"/>
      <c r="J125" s="864"/>
    </row>
    <row r="126" spans="1:10" ht="21" customHeight="1">
      <c r="A126" s="297">
        <v>73</v>
      </c>
      <c r="B126" s="298" t="s">
        <v>598</v>
      </c>
      <c r="C126" s="297">
        <v>1921</v>
      </c>
      <c r="D126" s="299" t="s">
        <v>521</v>
      </c>
      <c r="E126" s="287">
        <v>270000</v>
      </c>
      <c r="F126" s="300"/>
      <c r="G126" s="288"/>
      <c r="H126" s="187">
        <f t="shared" si="3"/>
        <v>270000</v>
      </c>
      <c r="I126" s="324"/>
      <c r="J126" s="864"/>
    </row>
    <row r="127" spans="1:10" ht="21" customHeight="1">
      <c r="A127" s="297">
        <v>74</v>
      </c>
      <c r="B127" s="298" t="s">
        <v>599</v>
      </c>
      <c r="C127" s="297">
        <v>1927</v>
      </c>
      <c r="D127" s="299" t="s">
        <v>521</v>
      </c>
      <c r="E127" s="287">
        <v>270000</v>
      </c>
      <c r="F127" s="300"/>
      <c r="G127" s="288"/>
      <c r="H127" s="187">
        <f t="shared" si="3"/>
        <v>270000</v>
      </c>
      <c r="I127" s="324"/>
      <c r="J127" s="864"/>
    </row>
    <row r="128" spans="1:10" ht="21" customHeight="1">
      <c r="A128" s="297">
        <v>75</v>
      </c>
      <c r="B128" s="1206" t="s">
        <v>600</v>
      </c>
      <c r="C128" s="1207">
        <v>1932</v>
      </c>
      <c r="D128" s="1208" t="s">
        <v>521</v>
      </c>
      <c r="E128" s="1209">
        <v>0</v>
      </c>
      <c r="F128" s="1525"/>
      <c r="G128" s="1526"/>
      <c r="H128" s="834">
        <f t="shared" si="3"/>
        <v>0</v>
      </c>
      <c r="I128" s="1210" t="s">
        <v>2164</v>
      </c>
      <c r="J128" s="1211"/>
    </row>
    <row r="129" spans="1:10" ht="21" customHeight="1">
      <c r="A129" s="297">
        <v>76</v>
      </c>
      <c r="B129" s="298" t="s">
        <v>601</v>
      </c>
      <c r="C129" s="297">
        <v>1932</v>
      </c>
      <c r="D129" s="299" t="s">
        <v>521</v>
      </c>
      <c r="E129" s="287">
        <v>270000</v>
      </c>
      <c r="F129" s="300"/>
      <c r="G129" s="303"/>
      <c r="H129" s="187">
        <f t="shared" si="3"/>
        <v>270000</v>
      </c>
      <c r="I129" s="324"/>
      <c r="J129" s="864"/>
    </row>
    <row r="130" spans="1:10" ht="21" customHeight="1">
      <c r="A130" s="297">
        <v>77</v>
      </c>
      <c r="B130" s="298" t="s">
        <v>602</v>
      </c>
      <c r="C130" s="297">
        <v>1933</v>
      </c>
      <c r="D130" s="299" t="s">
        <v>521</v>
      </c>
      <c r="E130" s="287">
        <v>270000</v>
      </c>
      <c r="F130" s="300"/>
      <c r="G130" s="303"/>
      <c r="H130" s="187">
        <f t="shared" si="3"/>
        <v>270000</v>
      </c>
      <c r="I130" s="324"/>
      <c r="J130" s="864"/>
    </row>
    <row r="131" spans="1:10" ht="21" customHeight="1">
      <c r="A131" s="297">
        <v>78</v>
      </c>
      <c r="B131" s="298" t="s">
        <v>2003</v>
      </c>
      <c r="C131" s="297">
        <v>1935</v>
      </c>
      <c r="D131" s="299" t="s">
        <v>521</v>
      </c>
      <c r="E131" s="287">
        <v>270000</v>
      </c>
      <c r="F131" s="300"/>
      <c r="G131" s="288"/>
      <c r="H131" s="187">
        <f t="shared" si="3"/>
        <v>270000</v>
      </c>
      <c r="I131" s="324"/>
      <c r="J131" s="864"/>
    </row>
    <row r="132" spans="1:10" ht="21" customHeight="1">
      <c r="A132" s="297">
        <v>79</v>
      </c>
      <c r="B132" s="298" t="s">
        <v>604</v>
      </c>
      <c r="C132" s="297">
        <v>1935</v>
      </c>
      <c r="D132" s="299" t="s">
        <v>603</v>
      </c>
      <c r="E132" s="287">
        <v>270000</v>
      </c>
      <c r="F132" s="321"/>
      <c r="G132" s="318"/>
      <c r="H132" s="187">
        <f t="shared" si="3"/>
        <v>270000</v>
      </c>
      <c r="I132" s="324"/>
      <c r="J132" s="864"/>
    </row>
    <row r="133" spans="1:10" ht="21" customHeight="1">
      <c r="A133" s="297">
        <v>80</v>
      </c>
      <c r="B133" s="298" t="s">
        <v>605</v>
      </c>
      <c r="C133" s="297">
        <v>1927</v>
      </c>
      <c r="D133" s="299" t="s">
        <v>603</v>
      </c>
      <c r="E133" s="287">
        <v>270000</v>
      </c>
      <c r="F133" s="300"/>
      <c r="G133" s="288"/>
      <c r="H133" s="187">
        <f t="shared" si="3"/>
        <v>270000</v>
      </c>
      <c r="I133" s="324"/>
      <c r="J133" s="864"/>
    </row>
    <row r="134" spans="1:10" ht="21" customHeight="1">
      <c r="A134" s="297">
        <v>81</v>
      </c>
      <c r="B134" s="298" t="s">
        <v>1949</v>
      </c>
      <c r="C134" s="297">
        <v>1936</v>
      </c>
      <c r="D134" s="299" t="s">
        <v>1951</v>
      </c>
      <c r="E134" s="287">
        <v>270000</v>
      </c>
      <c r="F134" s="300"/>
      <c r="G134" s="322"/>
      <c r="H134" s="187">
        <f t="shared" si="3"/>
        <v>270000</v>
      </c>
      <c r="I134" s="189"/>
      <c r="J134" s="864"/>
    </row>
    <row r="135" spans="1:10" ht="21" customHeight="1">
      <c r="A135" s="297">
        <v>82</v>
      </c>
      <c r="B135" s="298" t="s">
        <v>1950</v>
      </c>
      <c r="C135" s="297">
        <v>1936</v>
      </c>
      <c r="D135" s="299" t="s">
        <v>581</v>
      </c>
      <c r="E135" s="287">
        <v>270000</v>
      </c>
      <c r="F135" s="300"/>
      <c r="G135" s="322"/>
      <c r="H135" s="187">
        <f t="shared" si="3"/>
        <v>270000</v>
      </c>
      <c r="I135" s="189"/>
      <c r="J135" s="864"/>
    </row>
    <row r="136" spans="1:10" ht="21" customHeight="1">
      <c r="A136" s="297">
        <v>83</v>
      </c>
      <c r="B136" s="298" t="s">
        <v>506</v>
      </c>
      <c r="C136" s="297">
        <v>1936</v>
      </c>
      <c r="D136" s="299" t="s">
        <v>507</v>
      </c>
      <c r="E136" s="287">
        <v>270000</v>
      </c>
      <c r="F136" s="300"/>
      <c r="G136" s="322"/>
      <c r="H136" s="187">
        <f>SUM(E136:G136)</f>
        <v>270000</v>
      </c>
      <c r="I136" s="189"/>
      <c r="J136" s="864"/>
    </row>
    <row r="137" spans="1:10" ht="21" customHeight="1">
      <c r="A137" s="297">
        <v>84</v>
      </c>
      <c r="B137" s="298" t="s">
        <v>1081</v>
      </c>
      <c r="C137" s="297">
        <v>1936</v>
      </c>
      <c r="D137" s="299" t="s">
        <v>514</v>
      </c>
      <c r="E137" s="287">
        <v>270000</v>
      </c>
      <c r="F137" s="300"/>
      <c r="G137" s="322"/>
      <c r="H137" s="187">
        <f>SUM(E137:G137)</f>
        <v>270000</v>
      </c>
      <c r="I137" s="189"/>
      <c r="J137" s="864"/>
    </row>
    <row r="138" spans="1:10" ht="21" customHeight="1">
      <c r="A138" s="297">
        <v>85</v>
      </c>
      <c r="B138" s="298" t="s">
        <v>972</v>
      </c>
      <c r="C138" s="297">
        <v>1936</v>
      </c>
      <c r="D138" s="299" t="s">
        <v>969</v>
      </c>
      <c r="E138" s="287">
        <v>270000</v>
      </c>
      <c r="F138" s="300"/>
      <c r="G138" s="322"/>
      <c r="H138" s="187">
        <f>G138+E138</f>
        <v>270000</v>
      </c>
      <c r="I138" s="189"/>
      <c r="J138" s="864"/>
    </row>
    <row r="139" spans="1:10" ht="21" customHeight="1">
      <c r="A139" s="297">
        <v>86</v>
      </c>
      <c r="B139" s="298" t="s">
        <v>1853</v>
      </c>
      <c r="C139" s="297">
        <v>1936</v>
      </c>
      <c r="D139" s="299" t="s">
        <v>970</v>
      </c>
      <c r="E139" s="287">
        <v>270000</v>
      </c>
      <c r="F139" s="300"/>
      <c r="G139" s="322"/>
      <c r="H139" s="187">
        <f>G139+E139</f>
        <v>270000</v>
      </c>
      <c r="I139" s="189"/>
      <c r="J139" s="864"/>
    </row>
    <row r="140" spans="1:10" ht="21" customHeight="1">
      <c r="A140" s="297">
        <v>87</v>
      </c>
      <c r="B140" s="298" t="s">
        <v>1837</v>
      </c>
      <c r="C140" s="297">
        <v>1936</v>
      </c>
      <c r="D140" s="299" t="s">
        <v>971</v>
      </c>
      <c r="E140" s="287">
        <v>270000</v>
      </c>
      <c r="F140" s="300"/>
      <c r="G140" s="322"/>
      <c r="H140" s="187">
        <f>E140+G140</f>
        <v>270000</v>
      </c>
      <c r="I140" s="323"/>
      <c r="J140" s="908"/>
    </row>
    <row r="141" spans="1:10" ht="21" customHeight="1">
      <c r="A141" s="297">
        <v>88</v>
      </c>
      <c r="B141" s="298" t="s">
        <v>606</v>
      </c>
      <c r="C141" s="297">
        <v>1928</v>
      </c>
      <c r="D141" s="299" t="s">
        <v>534</v>
      </c>
      <c r="E141" s="287">
        <v>270000</v>
      </c>
      <c r="F141" s="300"/>
      <c r="G141" s="288"/>
      <c r="H141" s="187">
        <f aca="true" t="shared" si="4" ref="H141:H155">E141+G141</f>
        <v>270000</v>
      </c>
      <c r="I141" s="324"/>
      <c r="J141" s="864" t="s">
        <v>832</v>
      </c>
    </row>
    <row r="142" spans="1:10" ht="21" customHeight="1">
      <c r="A142" s="297">
        <v>89</v>
      </c>
      <c r="B142" s="298" t="s">
        <v>607</v>
      </c>
      <c r="C142" s="297">
        <v>1933</v>
      </c>
      <c r="D142" s="299" t="s">
        <v>534</v>
      </c>
      <c r="E142" s="287">
        <v>270000</v>
      </c>
      <c r="F142" s="300"/>
      <c r="G142" s="288"/>
      <c r="H142" s="187">
        <f t="shared" si="4"/>
        <v>270000</v>
      </c>
      <c r="I142" s="324"/>
      <c r="J142" s="864" t="s">
        <v>832</v>
      </c>
    </row>
    <row r="143" spans="1:10" ht="21" customHeight="1">
      <c r="A143" s="297">
        <v>90</v>
      </c>
      <c r="B143" s="298" t="s">
        <v>608</v>
      </c>
      <c r="C143" s="297">
        <v>1915</v>
      </c>
      <c r="D143" s="299" t="s">
        <v>556</v>
      </c>
      <c r="E143" s="287">
        <v>270000</v>
      </c>
      <c r="F143" s="300"/>
      <c r="G143" s="288"/>
      <c r="H143" s="187">
        <f t="shared" si="4"/>
        <v>270000</v>
      </c>
      <c r="I143" s="324"/>
      <c r="J143" s="864" t="s">
        <v>832</v>
      </c>
    </row>
    <row r="144" spans="1:10" ht="21" customHeight="1">
      <c r="A144" s="297">
        <v>91</v>
      </c>
      <c r="B144" s="298" t="s">
        <v>609</v>
      </c>
      <c r="C144" s="297">
        <v>1928</v>
      </c>
      <c r="D144" s="299" t="s">
        <v>518</v>
      </c>
      <c r="E144" s="287">
        <v>270000</v>
      </c>
      <c r="F144" s="300"/>
      <c r="G144" s="288"/>
      <c r="H144" s="187">
        <f t="shared" si="4"/>
        <v>270000</v>
      </c>
      <c r="I144" s="324"/>
      <c r="J144" s="864" t="s">
        <v>832</v>
      </c>
    </row>
    <row r="145" spans="1:10" ht="21" customHeight="1">
      <c r="A145" s="297">
        <v>92</v>
      </c>
      <c r="B145" s="298" t="s">
        <v>513</v>
      </c>
      <c r="C145" s="297">
        <v>1930</v>
      </c>
      <c r="D145" s="299" t="s">
        <v>520</v>
      </c>
      <c r="E145" s="287">
        <v>270000</v>
      </c>
      <c r="F145" s="300"/>
      <c r="G145" s="288"/>
      <c r="H145" s="187">
        <f t="shared" si="4"/>
        <v>270000</v>
      </c>
      <c r="I145" s="324"/>
      <c r="J145" s="864" t="s">
        <v>832</v>
      </c>
    </row>
    <row r="146" spans="1:10" ht="21" customHeight="1">
      <c r="A146" s="297">
        <v>93</v>
      </c>
      <c r="B146" s="298" t="s">
        <v>721</v>
      </c>
      <c r="C146" s="297">
        <v>1934</v>
      </c>
      <c r="D146" s="299" t="s">
        <v>520</v>
      </c>
      <c r="E146" s="287">
        <v>270000</v>
      </c>
      <c r="F146" s="300"/>
      <c r="G146" s="318"/>
      <c r="H146" s="187">
        <f t="shared" si="4"/>
        <v>270000</v>
      </c>
      <c r="I146" s="324"/>
      <c r="J146" s="864" t="s">
        <v>832</v>
      </c>
    </row>
    <row r="147" spans="1:10" ht="21" customHeight="1">
      <c r="A147" s="297">
        <v>94</v>
      </c>
      <c r="B147" s="298" t="s">
        <v>610</v>
      </c>
      <c r="C147" s="297">
        <v>1928</v>
      </c>
      <c r="D147" s="299" t="s">
        <v>581</v>
      </c>
      <c r="E147" s="287">
        <v>270000</v>
      </c>
      <c r="F147" s="300"/>
      <c r="G147" s="288"/>
      <c r="H147" s="187">
        <f t="shared" si="4"/>
        <v>270000</v>
      </c>
      <c r="I147" s="324"/>
      <c r="J147" s="864" t="s">
        <v>832</v>
      </c>
    </row>
    <row r="148" spans="1:10" ht="21" customHeight="1">
      <c r="A148" s="297">
        <v>95</v>
      </c>
      <c r="B148" s="298" t="s">
        <v>611</v>
      </c>
      <c r="C148" s="297">
        <v>1932</v>
      </c>
      <c r="D148" s="299" t="s">
        <v>426</v>
      </c>
      <c r="E148" s="287">
        <v>270000</v>
      </c>
      <c r="F148" s="300"/>
      <c r="G148" s="303"/>
      <c r="H148" s="187">
        <f t="shared" si="4"/>
        <v>270000</v>
      </c>
      <c r="I148" s="324"/>
      <c r="J148" s="864" t="s">
        <v>832</v>
      </c>
    </row>
    <row r="149" spans="1:10" ht="21" customHeight="1">
      <c r="A149" s="297">
        <v>96</v>
      </c>
      <c r="B149" s="298" t="s">
        <v>612</v>
      </c>
      <c r="C149" s="297">
        <v>1929</v>
      </c>
      <c r="D149" s="299" t="s">
        <v>521</v>
      </c>
      <c r="E149" s="287">
        <v>270000</v>
      </c>
      <c r="F149" s="300"/>
      <c r="G149" s="187"/>
      <c r="H149" s="187">
        <f t="shared" si="4"/>
        <v>270000</v>
      </c>
      <c r="I149" s="324"/>
      <c r="J149" s="864" t="s">
        <v>832</v>
      </c>
    </row>
    <row r="150" spans="1:10" ht="21" customHeight="1">
      <c r="A150" s="297">
        <v>97</v>
      </c>
      <c r="B150" s="298" t="s">
        <v>613</v>
      </c>
      <c r="C150" s="297">
        <v>1932</v>
      </c>
      <c r="D150" s="299" t="s">
        <v>521</v>
      </c>
      <c r="E150" s="287">
        <v>270000</v>
      </c>
      <c r="F150" s="300"/>
      <c r="G150" s="187"/>
      <c r="H150" s="187">
        <f t="shared" si="4"/>
        <v>270000</v>
      </c>
      <c r="I150" s="324"/>
      <c r="J150" s="864" t="s">
        <v>832</v>
      </c>
    </row>
    <row r="151" spans="1:10" ht="21" customHeight="1">
      <c r="A151" s="297">
        <v>98</v>
      </c>
      <c r="B151" s="298" t="s">
        <v>299</v>
      </c>
      <c r="C151" s="297">
        <v>1935</v>
      </c>
      <c r="D151" s="299" t="s">
        <v>521</v>
      </c>
      <c r="E151" s="287">
        <v>270000</v>
      </c>
      <c r="F151" s="307"/>
      <c r="G151" s="187"/>
      <c r="H151" s="311">
        <f t="shared" si="4"/>
        <v>270000</v>
      </c>
      <c r="I151" s="324"/>
      <c r="J151" s="864" t="s">
        <v>832</v>
      </c>
    </row>
    <row r="152" spans="1:10" ht="21" customHeight="1">
      <c r="A152" s="297">
        <v>99</v>
      </c>
      <c r="B152" s="298" t="s">
        <v>1132</v>
      </c>
      <c r="C152" s="297">
        <v>1936</v>
      </c>
      <c r="D152" s="299" t="s">
        <v>618</v>
      </c>
      <c r="E152" s="287">
        <v>270000</v>
      </c>
      <c r="F152" s="1011"/>
      <c r="G152" s="187"/>
      <c r="H152" s="187">
        <f t="shared" si="4"/>
        <v>270000</v>
      </c>
      <c r="I152" s="1012"/>
      <c r="J152" s="864" t="s">
        <v>832</v>
      </c>
    </row>
    <row r="153" spans="1:10" ht="21" customHeight="1">
      <c r="A153" s="297">
        <v>100</v>
      </c>
      <c r="B153" s="298" t="s">
        <v>1633</v>
      </c>
      <c r="C153" s="297">
        <v>1936</v>
      </c>
      <c r="D153" s="299" t="s">
        <v>537</v>
      </c>
      <c r="E153" s="287">
        <v>270000</v>
      </c>
      <c r="F153" s="1011"/>
      <c r="G153" s="187"/>
      <c r="H153" s="187">
        <f t="shared" si="4"/>
        <v>270000</v>
      </c>
      <c r="I153" s="1012"/>
      <c r="J153" s="864" t="s">
        <v>832</v>
      </c>
    </row>
    <row r="154" spans="1:10" ht="21" customHeight="1">
      <c r="A154" s="297">
        <v>101</v>
      </c>
      <c r="B154" s="298" t="s">
        <v>1634</v>
      </c>
      <c r="C154" s="297">
        <v>1936</v>
      </c>
      <c r="D154" s="299" t="s">
        <v>521</v>
      </c>
      <c r="E154" s="287">
        <v>270000</v>
      </c>
      <c r="F154" s="1011"/>
      <c r="G154" s="1013"/>
      <c r="H154" s="187">
        <f t="shared" si="4"/>
        <v>270000</v>
      </c>
      <c r="I154" s="1012"/>
      <c r="J154" s="864" t="s">
        <v>832</v>
      </c>
    </row>
    <row r="155" spans="1:10" ht="21" customHeight="1">
      <c r="A155" s="297">
        <v>102</v>
      </c>
      <c r="B155" s="298" t="s">
        <v>1635</v>
      </c>
      <c r="C155" s="297">
        <v>1936</v>
      </c>
      <c r="D155" s="299" t="s">
        <v>1636</v>
      </c>
      <c r="E155" s="287">
        <v>270000</v>
      </c>
      <c r="F155" s="1011"/>
      <c r="G155" s="187"/>
      <c r="H155" s="187">
        <f t="shared" si="4"/>
        <v>270000</v>
      </c>
      <c r="I155" s="1012"/>
      <c r="J155" s="864" t="s">
        <v>832</v>
      </c>
    </row>
    <row r="156" spans="1:10" ht="21" customHeight="1">
      <c r="A156" s="297">
        <v>103</v>
      </c>
      <c r="B156" s="815" t="s">
        <v>1637</v>
      </c>
      <c r="C156" s="816">
        <v>1936</v>
      </c>
      <c r="D156" s="817" t="s">
        <v>581</v>
      </c>
      <c r="E156" s="799">
        <v>270000</v>
      </c>
      <c r="F156" s="818"/>
      <c r="G156" s="819"/>
      <c r="H156" s="819">
        <f>E156+G156</f>
        <v>270000</v>
      </c>
      <c r="I156" s="1012"/>
      <c r="J156" s="864"/>
    </row>
    <row r="157" spans="1:10" ht="21" customHeight="1">
      <c r="A157" s="297">
        <v>104</v>
      </c>
      <c r="B157" s="298" t="s">
        <v>1853</v>
      </c>
      <c r="C157" s="297">
        <v>1937</v>
      </c>
      <c r="D157" s="299" t="s">
        <v>426</v>
      </c>
      <c r="E157" s="799">
        <v>270000</v>
      </c>
      <c r="F157" s="1011"/>
      <c r="G157" s="187"/>
      <c r="H157" s="819">
        <f>E157+G157</f>
        <v>270000</v>
      </c>
      <c r="I157" s="1012"/>
      <c r="J157" s="864"/>
    </row>
    <row r="158" spans="1:10" ht="21" customHeight="1">
      <c r="A158" s="297">
        <v>105</v>
      </c>
      <c r="B158" s="171" t="s">
        <v>85</v>
      </c>
      <c r="C158" s="171">
        <v>1937</v>
      </c>
      <c r="D158" s="299" t="s">
        <v>603</v>
      </c>
      <c r="E158" s="799">
        <v>270000</v>
      </c>
      <c r="G158" s="187"/>
      <c r="H158" s="819">
        <f>E158+G158</f>
        <v>270000</v>
      </c>
      <c r="I158" s="324"/>
      <c r="J158" s="864" t="s">
        <v>832</v>
      </c>
    </row>
    <row r="159" spans="1:10" ht="21" customHeight="1">
      <c r="A159" s="297">
        <v>106</v>
      </c>
      <c r="B159" s="1014" t="s">
        <v>230</v>
      </c>
      <c r="C159" s="1014">
        <v>1937</v>
      </c>
      <c r="D159" s="299" t="s">
        <v>739</v>
      </c>
      <c r="E159" s="799">
        <v>270000</v>
      </c>
      <c r="G159" s="187"/>
      <c r="H159" s="819">
        <f aca="true" t="shared" si="5" ref="H159:H164">G159+E159</f>
        <v>270000</v>
      </c>
      <c r="I159" s="324"/>
      <c r="J159" s="864"/>
    </row>
    <row r="160" spans="1:10" ht="21" customHeight="1">
      <c r="A160" s="297">
        <v>107</v>
      </c>
      <c r="B160" s="1015" t="s">
        <v>231</v>
      </c>
      <c r="C160" s="1015">
        <v>1937</v>
      </c>
      <c r="D160" s="299" t="s">
        <v>232</v>
      </c>
      <c r="E160" s="799">
        <v>270000</v>
      </c>
      <c r="G160" s="187"/>
      <c r="H160" s="819">
        <f t="shared" si="5"/>
        <v>270000</v>
      </c>
      <c r="I160" s="324"/>
      <c r="J160" s="864"/>
    </row>
    <row r="161" spans="1:10" ht="21" customHeight="1">
      <c r="A161" s="297">
        <v>108</v>
      </c>
      <c r="B161" s="1015" t="s">
        <v>233</v>
      </c>
      <c r="C161" s="1015">
        <v>1937</v>
      </c>
      <c r="D161" s="299" t="s">
        <v>970</v>
      </c>
      <c r="E161" s="799">
        <v>270000</v>
      </c>
      <c r="G161" s="187"/>
      <c r="H161" s="819">
        <f t="shared" si="5"/>
        <v>270000</v>
      </c>
      <c r="I161" s="324"/>
      <c r="J161" s="864"/>
    </row>
    <row r="162" spans="1:10" ht="21" customHeight="1">
      <c r="A162" s="297">
        <v>109</v>
      </c>
      <c r="B162" s="1015" t="s">
        <v>905</v>
      </c>
      <c r="C162" s="1015">
        <v>1937</v>
      </c>
      <c r="D162" s="299" t="s">
        <v>603</v>
      </c>
      <c r="E162" s="799">
        <v>270000</v>
      </c>
      <c r="G162" s="187"/>
      <c r="H162" s="819">
        <f t="shared" si="5"/>
        <v>270000</v>
      </c>
      <c r="I162" s="324"/>
      <c r="J162" s="864"/>
    </row>
    <row r="163" spans="1:10" ht="21" customHeight="1">
      <c r="A163" s="297">
        <v>110</v>
      </c>
      <c r="B163" s="1016" t="s">
        <v>234</v>
      </c>
      <c r="C163" s="1016">
        <v>1937</v>
      </c>
      <c r="D163" s="299" t="s">
        <v>970</v>
      </c>
      <c r="E163" s="799">
        <v>270000</v>
      </c>
      <c r="G163" s="187"/>
      <c r="H163" s="819">
        <f t="shared" si="5"/>
        <v>270000</v>
      </c>
      <c r="I163" s="324"/>
      <c r="J163" s="864"/>
    </row>
    <row r="164" spans="1:10" ht="21" customHeight="1">
      <c r="A164" s="312"/>
      <c r="B164" s="301" t="s">
        <v>2479</v>
      </c>
      <c r="C164" s="297"/>
      <c r="D164" s="299"/>
      <c r="E164" s="408">
        <f>SUM(E54:E163)</f>
        <v>29430000</v>
      </c>
      <c r="F164" s="408">
        <f>SUM(F141:F157)</f>
        <v>0</v>
      </c>
      <c r="G164" s="408"/>
      <c r="H164" s="408">
        <f t="shared" si="5"/>
        <v>29430000</v>
      </c>
      <c r="I164" s="324"/>
      <c r="J164" s="864"/>
    </row>
    <row r="165" spans="1:10" ht="21" customHeight="1">
      <c r="A165" s="1252" t="s">
        <v>934</v>
      </c>
      <c r="B165" s="1253"/>
      <c r="C165" s="1253"/>
      <c r="D165" s="1253"/>
      <c r="E165" s="1253"/>
      <c r="F165" s="1253"/>
      <c r="G165" s="1253"/>
      <c r="H165" s="1253"/>
      <c r="I165" s="1253"/>
      <c r="J165" s="1254"/>
    </row>
    <row r="166" spans="1:10" ht="21" customHeight="1">
      <c r="A166" s="297">
        <v>1</v>
      </c>
      <c r="B166" s="298" t="s">
        <v>614</v>
      </c>
      <c r="C166" s="297">
        <v>1960</v>
      </c>
      <c r="D166" s="299" t="s">
        <v>512</v>
      </c>
      <c r="E166" s="287">
        <v>405000</v>
      </c>
      <c r="F166" s="300"/>
      <c r="G166" s="288"/>
      <c r="H166" s="187">
        <f aca="true" t="shared" si="6" ref="H166:H174">E166+G166</f>
        <v>405000</v>
      </c>
      <c r="I166" s="324"/>
      <c r="J166" s="864"/>
    </row>
    <row r="167" spans="1:10" ht="21" customHeight="1">
      <c r="A167" s="297">
        <v>2</v>
      </c>
      <c r="B167" s="298" t="s">
        <v>615</v>
      </c>
      <c r="C167" s="297">
        <v>1987</v>
      </c>
      <c r="D167" s="299" t="s">
        <v>532</v>
      </c>
      <c r="E167" s="287">
        <v>405000</v>
      </c>
      <c r="F167" s="300"/>
      <c r="G167" s="321"/>
      <c r="H167" s="187">
        <f t="shared" si="6"/>
        <v>405000</v>
      </c>
      <c r="I167" s="324"/>
      <c r="J167" s="864"/>
    </row>
    <row r="168" spans="1:10" ht="21" customHeight="1">
      <c r="A168" s="297">
        <v>3</v>
      </c>
      <c r="B168" s="298" t="s">
        <v>616</v>
      </c>
      <c r="C168" s="297">
        <v>1987</v>
      </c>
      <c r="D168" s="299" t="s">
        <v>514</v>
      </c>
      <c r="E168" s="287">
        <v>405000</v>
      </c>
      <c r="F168" s="300"/>
      <c r="G168" s="288"/>
      <c r="H168" s="187">
        <f t="shared" si="6"/>
        <v>405000</v>
      </c>
      <c r="I168" s="324"/>
      <c r="J168" s="864"/>
    </row>
    <row r="169" spans="1:10" ht="21" customHeight="1">
      <c r="A169" s="297">
        <v>4</v>
      </c>
      <c r="B169" s="298" t="s">
        <v>617</v>
      </c>
      <c r="C169" s="297">
        <v>1985</v>
      </c>
      <c r="D169" s="299" t="s">
        <v>565</v>
      </c>
      <c r="E169" s="287">
        <v>405000</v>
      </c>
      <c r="F169" s="300"/>
      <c r="G169" s="288"/>
      <c r="H169" s="187">
        <f t="shared" si="6"/>
        <v>405000</v>
      </c>
      <c r="I169" s="324"/>
      <c r="J169" s="864"/>
    </row>
    <row r="170" spans="1:10" ht="21" customHeight="1">
      <c r="A170" s="297">
        <v>5</v>
      </c>
      <c r="B170" s="298" t="s">
        <v>1853</v>
      </c>
      <c r="C170" s="297">
        <v>1966</v>
      </c>
      <c r="D170" s="299" t="s">
        <v>581</v>
      </c>
      <c r="E170" s="287">
        <v>405000</v>
      </c>
      <c r="F170" s="300"/>
      <c r="G170" s="288"/>
      <c r="H170" s="187">
        <f t="shared" si="6"/>
        <v>405000</v>
      </c>
      <c r="I170" s="324"/>
      <c r="J170" s="864"/>
    </row>
    <row r="171" spans="1:10" ht="21" customHeight="1">
      <c r="A171" s="297">
        <v>6</v>
      </c>
      <c r="B171" s="298" t="s">
        <v>573</v>
      </c>
      <c r="C171" s="297">
        <v>1982</v>
      </c>
      <c r="D171" s="299" t="s">
        <v>618</v>
      </c>
      <c r="E171" s="287">
        <v>405000</v>
      </c>
      <c r="F171" s="300"/>
      <c r="G171" s="288"/>
      <c r="H171" s="187">
        <f t="shared" si="6"/>
        <v>405000</v>
      </c>
      <c r="I171" s="324"/>
      <c r="J171" s="864" t="s">
        <v>832</v>
      </c>
    </row>
    <row r="172" spans="1:10" ht="21" customHeight="1">
      <c r="A172" s="297">
        <v>7</v>
      </c>
      <c r="B172" s="298" t="s">
        <v>619</v>
      </c>
      <c r="C172" s="297">
        <v>1968</v>
      </c>
      <c r="D172" s="299" t="s">
        <v>518</v>
      </c>
      <c r="E172" s="287">
        <v>405000</v>
      </c>
      <c r="F172" s="300"/>
      <c r="G172" s="288"/>
      <c r="H172" s="187">
        <f t="shared" si="6"/>
        <v>405000</v>
      </c>
      <c r="I172" s="324"/>
      <c r="J172" s="864" t="s">
        <v>832</v>
      </c>
    </row>
    <row r="173" spans="1:10" ht="21" customHeight="1">
      <c r="A173" s="297">
        <v>8</v>
      </c>
      <c r="B173" s="298" t="s">
        <v>620</v>
      </c>
      <c r="C173" s="297">
        <v>1966</v>
      </c>
      <c r="D173" s="299" t="s">
        <v>521</v>
      </c>
      <c r="E173" s="287">
        <v>405000</v>
      </c>
      <c r="F173" s="300"/>
      <c r="G173" s="288"/>
      <c r="H173" s="187">
        <f t="shared" si="6"/>
        <v>405000</v>
      </c>
      <c r="I173" s="324"/>
      <c r="J173" s="864" t="s">
        <v>832</v>
      </c>
    </row>
    <row r="174" spans="1:10" ht="21" customHeight="1">
      <c r="A174" s="297">
        <v>9</v>
      </c>
      <c r="B174" s="298" t="s">
        <v>621</v>
      </c>
      <c r="C174" s="297">
        <v>1964</v>
      </c>
      <c r="D174" s="299" t="s">
        <v>521</v>
      </c>
      <c r="E174" s="287">
        <v>405000</v>
      </c>
      <c r="F174" s="300"/>
      <c r="G174" s="288"/>
      <c r="H174" s="187">
        <f t="shared" si="6"/>
        <v>405000</v>
      </c>
      <c r="I174" s="324"/>
      <c r="J174" s="864" t="s">
        <v>832</v>
      </c>
    </row>
    <row r="175" spans="1:10" ht="21" customHeight="1">
      <c r="A175" s="297">
        <v>10</v>
      </c>
      <c r="B175" s="298" t="s">
        <v>1957</v>
      </c>
      <c r="C175" s="297">
        <v>1968</v>
      </c>
      <c r="D175" s="299" t="s">
        <v>424</v>
      </c>
      <c r="E175" s="287">
        <v>405000</v>
      </c>
      <c r="F175" s="187"/>
      <c r="G175" s="187"/>
      <c r="H175" s="187">
        <v>405000</v>
      </c>
      <c r="I175" s="324"/>
      <c r="J175" s="864" t="s">
        <v>832</v>
      </c>
    </row>
    <row r="176" spans="1:10" ht="21" customHeight="1">
      <c r="A176" s="312"/>
      <c r="B176" s="301" t="s">
        <v>2479</v>
      </c>
      <c r="C176" s="297"/>
      <c r="D176" s="299"/>
      <c r="E176" s="310">
        <f>SUM(E166:E175)</f>
        <v>4050000</v>
      </c>
      <c r="F176" s="187"/>
      <c r="G176" s="187"/>
      <c r="H176" s="216">
        <f>G176+E176</f>
        <v>4050000</v>
      </c>
      <c r="I176" s="324"/>
      <c r="J176" s="864"/>
    </row>
    <row r="177" spans="1:10" ht="21" customHeight="1">
      <c r="A177" s="1409" t="s">
        <v>935</v>
      </c>
      <c r="B177" s="1410"/>
      <c r="C177" s="1410"/>
      <c r="D177" s="1410"/>
      <c r="E177" s="1410"/>
      <c r="F177" s="1410"/>
      <c r="G177" s="1410"/>
      <c r="H177" s="1410"/>
      <c r="I177" s="1410"/>
      <c r="J177" s="1411"/>
    </row>
    <row r="178" spans="1:10" ht="21" customHeight="1">
      <c r="A178" s="297">
        <v>1</v>
      </c>
      <c r="B178" s="325" t="s">
        <v>2702</v>
      </c>
      <c r="C178" s="297">
        <v>2003</v>
      </c>
      <c r="D178" s="299" t="s">
        <v>514</v>
      </c>
      <c r="E178" s="287">
        <v>540000</v>
      </c>
      <c r="F178" s="287"/>
      <c r="G178" s="287"/>
      <c r="H178" s="287">
        <f>E178+G178</f>
        <v>540000</v>
      </c>
      <c r="I178" s="324"/>
      <c r="J178" s="864"/>
    </row>
    <row r="179" spans="1:10" ht="21" customHeight="1">
      <c r="A179" s="312"/>
      <c r="B179" s="301" t="s">
        <v>2479</v>
      </c>
      <c r="C179" s="297"/>
      <c r="D179" s="299"/>
      <c r="E179" s="409">
        <f>SUM(E178)</f>
        <v>540000</v>
      </c>
      <c r="F179" s="409"/>
      <c r="G179" s="409"/>
      <c r="H179" s="409">
        <f>E179+G179</f>
        <v>540000</v>
      </c>
      <c r="I179" s="324"/>
      <c r="J179" s="864"/>
    </row>
    <row r="180" spans="1:10" ht="21" customHeight="1">
      <c r="A180" s="1409" t="s">
        <v>936</v>
      </c>
      <c r="B180" s="1410"/>
      <c r="C180" s="1410"/>
      <c r="D180" s="1410"/>
      <c r="E180" s="1410"/>
      <c r="F180" s="1410"/>
      <c r="G180" s="1410"/>
      <c r="H180" s="1410"/>
      <c r="I180" s="1410"/>
      <c r="J180" s="1411"/>
    </row>
    <row r="181" spans="1:10" ht="21" customHeight="1">
      <c r="A181" s="297">
        <v>1</v>
      </c>
      <c r="B181" s="288" t="s">
        <v>622</v>
      </c>
      <c r="C181" s="297">
        <v>1950</v>
      </c>
      <c r="D181" s="299" t="s">
        <v>537</v>
      </c>
      <c r="E181" s="287">
        <v>540000</v>
      </c>
      <c r="F181" s="298"/>
      <c r="G181" s="298"/>
      <c r="H181" s="287">
        <f>E181+G181</f>
        <v>540000</v>
      </c>
      <c r="I181" s="324"/>
      <c r="J181" s="864"/>
    </row>
    <row r="182" spans="1:10" ht="21" customHeight="1">
      <c r="A182" s="297">
        <v>2</v>
      </c>
      <c r="B182" s="288" t="s">
        <v>300</v>
      </c>
      <c r="C182" s="297">
        <v>1945</v>
      </c>
      <c r="D182" s="299" t="s">
        <v>581</v>
      </c>
      <c r="E182" s="287">
        <v>540000</v>
      </c>
      <c r="F182" s="298"/>
      <c r="G182" s="307"/>
      <c r="H182" s="287">
        <f>E182+G182</f>
        <v>540000</v>
      </c>
      <c r="I182" s="324"/>
      <c r="J182" s="864"/>
    </row>
    <row r="183" spans="1:10" ht="21" customHeight="1">
      <c r="A183" s="297">
        <v>3</v>
      </c>
      <c r="B183" s="288" t="s">
        <v>623</v>
      </c>
      <c r="C183" s="297">
        <v>1948</v>
      </c>
      <c r="D183" s="299" t="s">
        <v>520</v>
      </c>
      <c r="E183" s="287">
        <v>540000</v>
      </c>
      <c r="F183" s="298"/>
      <c r="G183" s="298"/>
      <c r="H183" s="287">
        <v>540000</v>
      </c>
      <c r="I183" s="324"/>
      <c r="J183" s="864" t="s">
        <v>832</v>
      </c>
    </row>
    <row r="184" spans="1:10" ht="21" customHeight="1">
      <c r="A184" s="312"/>
      <c r="B184" s="301" t="s">
        <v>2479</v>
      </c>
      <c r="C184" s="297"/>
      <c r="D184" s="299"/>
      <c r="E184" s="310">
        <f>SUM(E181:E183)</f>
        <v>1620000</v>
      </c>
      <c r="F184" s="302"/>
      <c r="G184" s="303"/>
      <c r="H184" s="216">
        <f>G184+E184</f>
        <v>1620000</v>
      </c>
      <c r="I184" s="324"/>
      <c r="J184" s="864"/>
    </row>
    <row r="185" spans="1:10" ht="21" customHeight="1">
      <c r="A185" s="1409" t="s">
        <v>937</v>
      </c>
      <c r="B185" s="1410"/>
      <c r="C185" s="1410"/>
      <c r="D185" s="1410"/>
      <c r="E185" s="1410"/>
      <c r="F185" s="1410"/>
      <c r="G185" s="1410"/>
      <c r="H185" s="1410"/>
      <c r="I185" s="1410"/>
      <c r="J185" s="1411"/>
    </row>
    <row r="186" spans="1:10" ht="21" customHeight="1">
      <c r="A186" s="297">
        <v>1</v>
      </c>
      <c r="B186" s="298" t="s">
        <v>644</v>
      </c>
      <c r="C186" s="297">
        <v>1993</v>
      </c>
      <c r="D186" s="299" t="s">
        <v>525</v>
      </c>
      <c r="E186" s="287">
        <v>540000</v>
      </c>
      <c r="F186" s="300"/>
      <c r="G186" s="300"/>
      <c r="H186" s="319">
        <f>E186+G186</f>
        <v>540000</v>
      </c>
      <c r="I186" s="324"/>
      <c r="J186" s="864"/>
    </row>
    <row r="187" spans="1:10" ht="21" customHeight="1">
      <c r="A187" s="297">
        <v>2</v>
      </c>
      <c r="B187" s="298" t="s">
        <v>645</v>
      </c>
      <c r="C187" s="297">
        <v>1973</v>
      </c>
      <c r="D187" s="299" t="s">
        <v>537</v>
      </c>
      <c r="E187" s="287">
        <v>540000</v>
      </c>
      <c r="F187" s="300"/>
      <c r="G187" s="300"/>
      <c r="H187" s="319">
        <f aca="true" t="shared" si="7" ref="H187:H198">E187+G187</f>
        <v>540000</v>
      </c>
      <c r="I187" s="324"/>
      <c r="J187" s="864"/>
    </row>
    <row r="188" spans="1:10" ht="21" customHeight="1">
      <c r="A188" s="297">
        <v>3</v>
      </c>
      <c r="B188" s="298" t="s">
        <v>646</v>
      </c>
      <c r="C188" s="297">
        <v>1996</v>
      </c>
      <c r="D188" s="299" t="s">
        <v>514</v>
      </c>
      <c r="E188" s="287">
        <v>540000</v>
      </c>
      <c r="F188" s="300"/>
      <c r="G188" s="300"/>
      <c r="H188" s="319">
        <f t="shared" si="7"/>
        <v>540000</v>
      </c>
      <c r="I188" s="324"/>
      <c r="J188" s="864"/>
    </row>
    <row r="189" spans="1:10" ht="21" customHeight="1">
      <c r="A189" s="297">
        <v>4</v>
      </c>
      <c r="B189" s="298" t="s">
        <v>648</v>
      </c>
      <c r="C189" s="297">
        <v>1993</v>
      </c>
      <c r="D189" s="299" t="s">
        <v>556</v>
      </c>
      <c r="E189" s="287">
        <v>540000</v>
      </c>
      <c r="F189" s="300"/>
      <c r="G189" s="300"/>
      <c r="H189" s="319">
        <f t="shared" si="7"/>
        <v>540000</v>
      </c>
      <c r="I189" s="324"/>
      <c r="J189" s="864"/>
    </row>
    <row r="190" spans="1:10" ht="21" customHeight="1">
      <c r="A190" s="297">
        <v>5</v>
      </c>
      <c r="B190" s="298" t="s">
        <v>649</v>
      </c>
      <c r="C190" s="297">
        <v>1961</v>
      </c>
      <c r="D190" s="299" t="s">
        <v>565</v>
      </c>
      <c r="E190" s="287">
        <v>540000</v>
      </c>
      <c r="F190" s="300"/>
      <c r="G190" s="300"/>
      <c r="H190" s="319">
        <f t="shared" si="7"/>
        <v>540000</v>
      </c>
      <c r="I190" s="324"/>
      <c r="J190" s="864"/>
    </row>
    <row r="191" spans="1:10" ht="21" customHeight="1">
      <c r="A191" s="297">
        <v>6</v>
      </c>
      <c r="B191" s="298" t="s">
        <v>650</v>
      </c>
      <c r="C191" s="297">
        <v>1997</v>
      </c>
      <c r="D191" s="299" t="s">
        <v>565</v>
      </c>
      <c r="E191" s="287">
        <v>540000</v>
      </c>
      <c r="F191" s="300"/>
      <c r="G191" s="319"/>
      <c r="H191" s="319">
        <f t="shared" si="7"/>
        <v>540000</v>
      </c>
      <c r="I191" s="324"/>
      <c r="J191" s="864"/>
    </row>
    <row r="192" spans="1:10" ht="21" customHeight="1">
      <c r="A192" s="297">
        <v>7</v>
      </c>
      <c r="B192" s="298" t="s">
        <v>651</v>
      </c>
      <c r="C192" s="297">
        <v>1977</v>
      </c>
      <c r="D192" s="299" t="s">
        <v>518</v>
      </c>
      <c r="E192" s="287">
        <v>540000</v>
      </c>
      <c r="F192" s="300"/>
      <c r="G192" s="300"/>
      <c r="H192" s="319">
        <f t="shared" si="7"/>
        <v>540000</v>
      </c>
      <c r="I192" s="324"/>
      <c r="J192" s="864"/>
    </row>
    <row r="193" spans="1:10" ht="21" customHeight="1">
      <c r="A193" s="297">
        <v>8</v>
      </c>
      <c r="B193" s="298" t="s">
        <v>664</v>
      </c>
      <c r="C193" s="297">
        <v>1968</v>
      </c>
      <c r="D193" s="299" t="s">
        <v>518</v>
      </c>
      <c r="E193" s="287">
        <v>540000</v>
      </c>
      <c r="F193" s="300"/>
      <c r="G193" s="300"/>
      <c r="H193" s="319">
        <f t="shared" si="7"/>
        <v>540000</v>
      </c>
      <c r="I193" s="324"/>
      <c r="J193" s="864"/>
    </row>
    <row r="194" spans="1:10" ht="21" customHeight="1">
      <c r="A194" s="297">
        <v>9</v>
      </c>
      <c r="B194" s="298" t="s">
        <v>652</v>
      </c>
      <c r="C194" s="297">
        <v>1991</v>
      </c>
      <c r="D194" s="299" t="s">
        <v>520</v>
      </c>
      <c r="E194" s="287">
        <v>540000</v>
      </c>
      <c r="F194" s="300"/>
      <c r="G194" s="300"/>
      <c r="H194" s="319">
        <f t="shared" si="7"/>
        <v>540000</v>
      </c>
      <c r="I194" s="324"/>
      <c r="J194" s="864"/>
    </row>
    <row r="195" spans="1:10" ht="21" customHeight="1">
      <c r="A195" s="297">
        <v>10</v>
      </c>
      <c r="B195" s="298" t="s">
        <v>653</v>
      </c>
      <c r="C195" s="297">
        <v>1960</v>
      </c>
      <c r="D195" s="299" t="s">
        <v>581</v>
      </c>
      <c r="E195" s="287">
        <v>540000</v>
      </c>
      <c r="F195" s="300"/>
      <c r="G195" s="300"/>
      <c r="H195" s="319">
        <f t="shared" si="7"/>
        <v>540000</v>
      </c>
      <c r="I195" s="324"/>
      <c r="J195" s="864"/>
    </row>
    <row r="196" spans="1:10" ht="21" customHeight="1">
      <c r="A196" s="297">
        <v>11</v>
      </c>
      <c r="B196" s="298" t="s">
        <v>655</v>
      </c>
      <c r="C196" s="297">
        <v>1985</v>
      </c>
      <c r="D196" s="326" t="s">
        <v>1546</v>
      </c>
      <c r="E196" s="287">
        <v>540000</v>
      </c>
      <c r="F196" s="300"/>
      <c r="G196" s="300"/>
      <c r="H196" s="319">
        <f t="shared" si="7"/>
        <v>540000</v>
      </c>
      <c r="I196" s="324"/>
      <c r="J196" s="864"/>
    </row>
    <row r="197" spans="1:10" ht="21" customHeight="1">
      <c r="A197" s="297">
        <v>12</v>
      </c>
      <c r="B197" s="298" t="s">
        <v>656</v>
      </c>
      <c r="C197" s="297">
        <v>1990</v>
      </c>
      <c r="D197" s="299" t="s">
        <v>427</v>
      </c>
      <c r="E197" s="287">
        <v>540000</v>
      </c>
      <c r="F197" s="300"/>
      <c r="G197" s="300"/>
      <c r="H197" s="319">
        <f t="shared" si="7"/>
        <v>540000</v>
      </c>
      <c r="I197" s="324"/>
      <c r="J197" s="864"/>
    </row>
    <row r="198" spans="1:10" ht="21" customHeight="1">
      <c r="A198" s="297">
        <v>13</v>
      </c>
      <c r="B198" s="298" t="s">
        <v>657</v>
      </c>
      <c r="C198" s="297">
        <v>1962</v>
      </c>
      <c r="D198" s="299" t="s">
        <v>521</v>
      </c>
      <c r="E198" s="287">
        <v>540000</v>
      </c>
      <c r="F198" s="300"/>
      <c r="G198" s="300"/>
      <c r="H198" s="319">
        <f t="shared" si="7"/>
        <v>540000</v>
      </c>
      <c r="I198" s="324"/>
      <c r="J198" s="864"/>
    </row>
    <row r="199" spans="1:10" ht="21" customHeight="1">
      <c r="A199" s="297">
        <v>14</v>
      </c>
      <c r="B199" s="298" t="s">
        <v>662</v>
      </c>
      <c r="C199" s="297">
        <v>1978</v>
      </c>
      <c r="D199" s="299" t="s">
        <v>556</v>
      </c>
      <c r="E199" s="287">
        <v>540000</v>
      </c>
      <c r="F199" s="300"/>
      <c r="G199" s="300"/>
      <c r="H199" s="319">
        <f aca="true" t="shared" si="8" ref="H199:H204">E199+G199</f>
        <v>540000</v>
      </c>
      <c r="I199" s="324"/>
      <c r="J199" s="864" t="s">
        <v>1117</v>
      </c>
    </row>
    <row r="200" spans="1:10" ht="21" customHeight="1">
      <c r="A200" s="297">
        <v>15</v>
      </c>
      <c r="B200" s="298" t="s">
        <v>2017</v>
      </c>
      <c r="C200" s="297">
        <v>1995</v>
      </c>
      <c r="D200" s="299" t="s">
        <v>603</v>
      </c>
      <c r="E200" s="287">
        <v>540000</v>
      </c>
      <c r="F200" s="300"/>
      <c r="G200" s="300"/>
      <c r="H200" s="319">
        <f t="shared" si="8"/>
        <v>540000</v>
      </c>
      <c r="I200" s="324"/>
      <c r="J200" s="864"/>
    </row>
    <row r="201" spans="1:10" ht="21" customHeight="1">
      <c r="A201" s="297">
        <v>16</v>
      </c>
      <c r="B201" s="298" t="s">
        <v>1952</v>
      </c>
      <c r="C201" s="297">
        <v>1997</v>
      </c>
      <c r="D201" s="299" t="s">
        <v>532</v>
      </c>
      <c r="E201" s="287">
        <v>540000</v>
      </c>
      <c r="F201" s="300"/>
      <c r="G201" s="300"/>
      <c r="H201" s="319">
        <f t="shared" si="8"/>
        <v>540000</v>
      </c>
      <c r="I201" s="324"/>
      <c r="J201" s="864"/>
    </row>
    <row r="202" spans="1:10" ht="21" customHeight="1">
      <c r="A202" s="297">
        <v>17</v>
      </c>
      <c r="B202" s="298" t="s">
        <v>1638</v>
      </c>
      <c r="C202" s="297">
        <v>1982</v>
      </c>
      <c r="D202" s="299" t="s">
        <v>1639</v>
      </c>
      <c r="E202" s="287">
        <v>540000</v>
      </c>
      <c r="F202" s="300"/>
      <c r="G202" s="300"/>
      <c r="H202" s="319">
        <f t="shared" si="8"/>
        <v>540000</v>
      </c>
      <c r="I202" s="324"/>
      <c r="J202" s="864"/>
    </row>
    <row r="203" spans="1:10" ht="21" customHeight="1">
      <c r="A203" s="297">
        <v>18</v>
      </c>
      <c r="B203" s="298" t="s">
        <v>624</v>
      </c>
      <c r="C203" s="297">
        <v>2000</v>
      </c>
      <c r="D203" s="299" t="s">
        <v>525</v>
      </c>
      <c r="E203" s="287">
        <v>540000</v>
      </c>
      <c r="F203" s="300"/>
      <c r="G203" s="300"/>
      <c r="H203" s="319">
        <f t="shared" si="8"/>
        <v>540000</v>
      </c>
      <c r="I203" s="324"/>
      <c r="J203" s="864"/>
    </row>
    <row r="204" spans="1:10" ht="21" customHeight="1">
      <c r="A204" s="297">
        <v>19</v>
      </c>
      <c r="B204" s="298" t="s">
        <v>637</v>
      </c>
      <c r="C204" s="297">
        <v>2000</v>
      </c>
      <c r="D204" s="299" t="s">
        <v>514</v>
      </c>
      <c r="E204" s="287">
        <v>540000</v>
      </c>
      <c r="G204" s="1017"/>
      <c r="H204" s="319">
        <f t="shared" si="8"/>
        <v>540000</v>
      </c>
      <c r="I204" s="324"/>
      <c r="J204" s="765"/>
    </row>
    <row r="205" spans="1:10" ht="21" customHeight="1">
      <c r="A205" s="297">
        <v>20</v>
      </c>
      <c r="B205" s="298" t="s">
        <v>849</v>
      </c>
      <c r="C205" s="297">
        <v>1973</v>
      </c>
      <c r="D205" s="299" t="s">
        <v>512</v>
      </c>
      <c r="E205" s="287">
        <v>540000</v>
      </c>
      <c r="F205" s="298"/>
      <c r="G205" s="298"/>
      <c r="H205" s="287">
        <f aca="true" t="shared" si="9" ref="H205:H211">E205+G205</f>
        <v>540000</v>
      </c>
      <c r="I205" s="324"/>
      <c r="J205" s="864" t="s">
        <v>832</v>
      </c>
    </row>
    <row r="206" spans="1:10" ht="21" customHeight="1">
      <c r="A206" s="297">
        <v>21</v>
      </c>
      <c r="B206" s="298" t="s">
        <v>661</v>
      </c>
      <c r="C206" s="297">
        <v>1981</v>
      </c>
      <c r="D206" s="299" t="s">
        <v>534</v>
      </c>
      <c r="E206" s="287">
        <v>540000</v>
      </c>
      <c r="F206" s="298"/>
      <c r="G206" s="298"/>
      <c r="H206" s="287">
        <f t="shared" si="9"/>
        <v>540000</v>
      </c>
      <c r="I206" s="324"/>
      <c r="J206" s="864" t="s">
        <v>832</v>
      </c>
    </row>
    <row r="207" spans="1:10" ht="21" customHeight="1">
      <c r="A207" s="297">
        <v>22</v>
      </c>
      <c r="B207" s="298" t="s">
        <v>425</v>
      </c>
      <c r="C207" s="297">
        <v>1993</v>
      </c>
      <c r="D207" s="299" t="s">
        <v>534</v>
      </c>
      <c r="E207" s="287">
        <v>540000</v>
      </c>
      <c r="F207" s="298"/>
      <c r="G207" s="298"/>
      <c r="H207" s="287">
        <f t="shared" si="9"/>
        <v>540000</v>
      </c>
      <c r="I207" s="324"/>
      <c r="J207" s="864" t="s">
        <v>832</v>
      </c>
    </row>
    <row r="208" spans="1:10" ht="21" customHeight="1">
      <c r="A208" s="297">
        <v>23</v>
      </c>
      <c r="B208" s="298" t="s">
        <v>663</v>
      </c>
      <c r="C208" s="297">
        <v>1989</v>
      </c>
      <c r="D208" s="299" t="s">
        <v>556</v>
      </c>
      <c r="E208" s="287">
        <v>540000</v>
      </c>
      <c r="F208" s="298"/>
      <c r="G208" s="298"/>
      <c r="H208" s="287">
        <f t="shared" si="9"/>
        <v>540000</v>
      </c>
      <c r="I208" s="324"/>
      <c r="J208" s="864" t="s">
        <v>832</v>
      </c>
    </row>
    <row r="209" spans="1:10" ht="21" customHeight="1">
      <c r="A209" s="297">
        <v>24</v>
      </c>
      <c r="B209" s="298" t="s">
        <v>665</v>
      </c>
      <c r="C209" s="297">
        <v>1966</v>
      </c>
      <c r="D209" s="299" t="s">
        <v>520</v>
      </c>
      <c r="E209" s="287">
        <v>540000</v>
      </c>
      <c r="F209" s="298"/>
      <c r="G209" s="298"/>
      <c r="H209" s="287">
        <f t="shared" si="9"/>
        <v>540000</v>
      </c>
      <c r="I209" s="324"/>
      <c r="J209" s="864" t="s">
        <v>832</v>
      </c>
    </row>
    <row r="210" spans="1:10" ht="21" customHeight="1">
      <c r="A210" s="297">
        <v>25</v>
      </c>
      <c r="B210" s="298" t="s">
        <v>666</v>
      </c>
      <c r="C210" s="297">
        <v>1982</v>
      </c>
      <c r="D210" s="299" t="s">
        <v>581</v>
      </c>
      <c r="E210" s="287">
        <v>540000</v>
      </c>
      <c r="F210" s="298"/>
      <c r="G210" s="298"/>
      <c r="H210" s="287">
        <f t="shared" si="9"/>
        <v>540000</v>
      </c>
      <c r="I210" s="324"/>
      <c r="J210" s="864" t="s">
        <v>832</v>
      </c>
    </row>
    <row r="211" spans="1:10" ht="21" customHeight="1">
      <c r="A211" s="297">
        <v>26</v>
      </c>
      <c r="B211" s="298" t="s">
        <v>679</v>
      </c>
      <c r="C211" s="297">
        <v>1996</v>
      </c>
      <c r="D211" s="299" t="s">
        <v>603</v>
      </c>
      <c r="E211" s="287">
        <v>540000</v>
      </c>
      <c r="F211" s="298"/>
      <c r="G211" s="298"/>
      <c r="H211" s="287">
        <f t="shared" si="9"/>
        <v>540000</v>
      </c>
      <c r="I211" s="324"/>
      <c r="J211" s="864" t="s">
        <v>832</v>
      </c>
    </row>
    <row r="212" spans="1:10" ht="21" customHeight="1">
      <c r="A212" s="297">
        <v>27</v>
      </c>
      <c r="B212" s="298" t="s">
        <v>654</v>
      </c>
      <c r="C212" s="297">
        <v>1969</v>
      </c>
      <c r="D212" s="299" t="s">
        <v>581</v>
      </c>
      <c r="E212" s="287">
        <v>540000</v>
      </c>
      <c r="F212" s="298"/>
      <c r="G212" s="287"/>
      <c r="H212" s="287">
        <f>SUM(E212:G212)</f>
        <v>540000</v>
      </c>
      <c r="I212" s="324"/>
      <c r="J212" s="864" t="s">
        <v>832</v>
      </c>
    </row>
    <row r="213" spans="1:10" ht="21" customHeight="1">
      <c r="A213" s="297">
        <v>28</v>
      </c>
      <c r="B213" s="298" t="s">
        <v>2004</v>
      </c>
      <c r="C213" s="297">
        <v>1981</v>
      </c>
      <c r="D213" s="299" t="s">
        <v>424</v>
      </c>
      <c r="E213" s="287">
        <v>540000</v>
      </c>
      <c r="F213" s="298"/>
      <c r="G213" s="287"/>
      <c r="H213" s="287">
        <v>540000</v>
      </c>
      <c r="I213" s="324"/>
      <c r="J213" s="864" t="s">
        <v>832</v>
      </c>
    </row>
    <row r="214" spans="1:10" ht="21" customHeight="1">
      <c r="A214" s="312"/>
      <c r="B214" s="301" t="s">
        <v>2479</v>
      </c>
      <c r="C214" s="297"/>
      <c r="D214" s="299"/>
      <c r="E214" s="310">
        <f>SUM(E186:E213)</f>
        <v>15120000</v>
      </c>
      <c r="F214" s="302"/>
      <c r="G214" s="310"/>
      <c r="H214" s="216">
        <f>G214+E214</f>
        <v>15120000</v>
      </c>
      <c r="I214" s="324"/>
      <c r="J214" s="864"/>
    </row>
    <row r="215" spans="1:10" ht="21" customHeight="1">
      <c r="A215" s="1252" t="s">
        <v>938</v>
      </c>
      <c r="B215" s="1253"/>
      <c r="C215" s="1253"/>
      <c r="D215" s="1253"/>
      <c r="E215" s="1253"/>
      <c r="F215" s="1253"/>
      <c r="G215" s="1253"/>
      <c r="H215" s="1253"/>
      <c r="I215" s="1253"/>
      <c r="J215" s="1254"/>
    </row>
    <row r="216" spans="1:10" ht="21" customHeight="1">
      <c r="A216" s="185">
        <v>1</v>
      </c>
      <c r="B216" s="304" t="s">
        <v>2727</v>
      </c>
      <c r="C216" s="185">
        <v>2011</v>
      </c>
      <c r="D216" s="305" t="s">
        <v>525</v>
      </c>
      <c r="E216" s="287">
        <v>675000</v>
      </c>
      <c r="F216" s="327"/>
      <c r="G216" s="287"/>
      <c r="H216" s="287">
        <f aca="true" t="shared" si="10" ref="H216:H224">E216+G216</f>
        <v>675000</v>
      </c>
      <c r="I216" s="324"/>
      <c r="J216" s="864"/>
    </row>
    <row r="217" spans="1:10" ht="21" customHeight="1">
      <c r="A217" s="161">
        <v>2</v>
      </c>
      <c r="B217" s="304" t="s">
        <v>301</v>
      </c>
      <c r="C217" s="185">
        <v>2014</v>
      </c>
      <c r="D217" s="299" t="s">
        <v>512</v>
      </c>
      <c r="E217" s="287">
        <v>675000</v>
      </c>
      <c r="F217" s="327"/>
      <c r="G217" s="287"/>
      <c r="H217" s="287">
        <f t="shared" si="10"/>
        <v>675000</v>
      </c>
      <c r="I217" s="324"/>
      <c r="J217" s="864"/>
    </row>
    <row r="218" spans="1:10" ht="21" customHeight="1">
      <c r="A218" s="185">
        <v>3</v>
      </c>
      <c r="B218" s="298" t="s">
        <v>627</v>
      </c>
      <c r="C218" s="297">
        <v>2010</v>
      </c>
      <c r="D218" s="299" t="s">
        <v>512</v>
      </c>
      <c r="E218" s="287">
        <v>675000</v>
      </c>
      <c r="F218" s="321"/>
      <c r="G218" s="287"/>
      <c r="H218" s="287">
        <f t="shared" si="10"/>
        <v>675000</v>
      </c>
      <c r="I218" s="324"/>
      <c r="J218" s="864"/>
    </row>
    <row r="219" spans="1:10" ht="21" customHeight="1">
      <c r="A219" s="161">
        <v>4</v>
      </c>
      <c r="B219" s="298" t="s">
        <v>629</v>
      </c>
      <c r="C219" s="297">
        <v>2001</v>
      </c>
      <c r="D219" s="299" t="s">
        <v>534</v>
      </c>
      <c r="E219" s="287">
        <v>675000</v>
      </c>
      <c r="F219" s="321"/>
      <c r="G219" s="287"/>
      <c r="H219" s="287">
        <f t="shared" si="10"/>
        <v>675000</v>
      </c>
      <c r="I219" s="324"/>
      <c r="J219" s="864"/>
    </row>
    <row r="220" spans="1:10" ht="21" customHeight="1">
      <c r="A220" s="185">
        <v>5</v>
      </c>
      <c r="B220" s="298" t="s">
        <v>630</v>
      </c>
      <c r="C220" s="297">
        <v>2005</v>
      </c>
      <c r="D220" s="299" t="s">
        <v>514</v>
      </c>
      <c r="E220" s="287">
        <v>675000</v>
      </c>
      <c r="F220" s="321"/>
      <c r="G220" s="287"/>
      <c r="H220" s="287">
        <f t="shared" si="10"/>
        <v>675000</v>
      </c>
      <c r="I220" s="324"/>
      <c r="J220" s="864"/>
    </row>
    <row r="221" spans="1:10" ht="21" customHeight="1">
      <c r="A221" s="161">
        <v>6</v>
      </c>
      <c r="B221" s="298" t="s">
        <v>631</v>
      </c>
      <c r="C221" s="297">
        <v>2007</v>
      </c>
      <c r="D221" s="299" t="s">
        <v>514</v>
      </c>
      <c r="E221" s="287">
        <v>675000</v>
      </c>
      <c r="F221" s="321"/>
      <c r="G221" s="287"/>
      <c r="H221" s="287">
        <f t="shared" si="10"/>
        <v>675000</v>
      </c>
      <c r="I221" s="324"/>
      <c r="J221" s="864"/>
    </row>
    <row r="222" spans="1:10" ht="21" customHeight="1">
      <c r="A222" s="185">
        <v>7</v>
      </c>
      <c r="B222" s="298" t="s">
        <v>638</v>
      </c>
      <c r="C222" s="297">
        <v>2001</v>
      </c>
      <c r="D222" s="299" t="s">
        <v>514</v>
      </c>
      <c r="E222" s="287">
        <v>675000</v>
      </c>
      <c r="F222" s="321"/>
      <c r="G222" s="287"/>
      <c r="H222" s="287">
        <f t="shared" si="10"/>
        <v>675000</v>
      </c>
      <c r="I222" s="324"/>
      <c r="J222" s="864"/>
    </row>
    <row r="223" spans="1:10" ht="21" customHeight="1">
      <c r="A223" s="161">
        <v>8</v>
      </c>
      <c r="B223" s="298" t="s">
        <v>642</v>
      </c>
      <c r="C223" s="297">
        <v>2010</v>
      </c>
      <c r="D223" s="299" t="s">
        <v>594</v>
      </c>
      <c r="E223" s="287">
        <v>675000</v>
      </c>
      <c r="F223" s="321"/>
      <c r="G223" s="287"/>
      <c r="H223" s="287">
        <f t="shared" si="10"/>
        <v>675000</v>
      </c>
      <c r="I223" s="324"/>
      <c r="J223" s="864"/>
    </row>
    <row r="224" spans="1:10" ht="21" customHeight="1">
      <c r="A224" s="185">
        <v>9</v>
      </c>
      <c r="B224" s="298" t="s">
        <v>508</v>
      </c>
      <c r="C224" s="297">
        <v>2011</v>
      </c>
      <c r="D224" s="299" t="s">
        <v>532</v>
      </c>
      <c r="E224" s="287">
        <v>675000</v>
      </c>
      <c r="F224" s="321"/>
      <c r="G224" s="287"/>
      <c r="H224" s="287">
        <f t="shared" si="10"/>
        <v>675000</v>
      </c>
      <c r="I224" s="324"/>
      <c r="J224" s="908"/>
    </row>
    <row r="225" spans="1:10" ht="21" customHeight="1">
      <c r="A225" s="161">
        <v>10</v>
      </c>
      <c r="B225" s="298" t="s">
        <v>2005</v>
      </c>
      <c r="C225" s="297">
        <v>2004</v>
      </c>
      <c r="D225" s="299" t="s">
        <v>514</v>
      </c>
      <c r="E225" s="287">
        <v>675000</v>
      </c>
      <c r="F225" s="298"/>
      <c r="G225" s="298"/>
      <c r="H225" s="319">
        <f>E225+G225</f>
        <v>675000</v>
      </c>
      <c r="I225" s="324"/>
      <c r="J225" s="908"/>
    </row>
    <row r="226" spans="1:10" ht="21" customHeight="1">
      <c r="A226" s="161">
        <v>11</v>
      </c>
      <c r="B226" s="1018" t="s">
        <v>235</v>
      </c>
      <c r="C226" s="1019">
        <v>2002</v>
      </c>
      <c r="D226" s="299" t="s">
        <v>534</v>
      </c>
      <c r="E226" s="287">
        <v>675000</v>
      </c>
      <c r="F226" s="321"/>
      <c r="G226" s="287"/>
      <c r="H226" s="287">
        <f>E226+G226</f>
        <v>675000</v>
      </c>
      <c r="I226" s="324"/>
      <c r="J226" s="864"/>
    </row>
    <row r="227" spans="1:10" ht="21" customHeight="1">
      <c r="A227" s="161"/>
      <c r="B227" s="301" t="s">
        <v>2479</v>
      </c>
      <c r="C227" s="297"/>
      <c r="D227" s="299"/>
      <c r="E227" s="310">
        <f>SUM(E216:E226)</f>
        <v>7425000</v>
      </c>
      <c r="F227" s="302"/>
      <c r="G227" s="287"/>
      <c r="H227" s="216">
        <f>G227+E227</f>
        <v>7425000</v>
      </c>
      <c r="I227" s="324"/>
      <c r="J227" s="864"/>
    </row>
    <row r="228" spans="1:10" ht="21" customHeight="1">
      <c r="A228" s="1252" t="s">
        <v>939</v>
      </c>
      <c r="B228" s="1253"/>
      <c r="C228" s="1253"/>
      <c r="D228" s="1253"/>
      <c r="E228" s="1253"/>
      <c r="F228" s="1253"/>
      <c r="G228" s="1253"/>
      <c r="H228" s="1253"/>
      <c r="I228" s="1253"/>
      <c r="J228" s="1254"/>
    </row>
    <row r="229" spans="1:10" ht="21" customHeight="1">
      <c r="A229" s="297">
        <v>1</v>
      </c>
      <c r="B229" s="298" t="s">
        <v>626</v>
      </c>
      <c r="C229" s="297">
        <v>1953</v>
      </c>
      <c r="D229" s="299" t="s">
        <v>512</v>
      </c>
      <c r="E229" s="287">
        <v>675000</v>
      </c>
      <c r="F229" s="321"/>
      <c r="G229" s="288"/>
      <c r="H229" s="319">
        <f aca="true" t="shared" si="11" ref="H229:H243">E229+G229</f>
        <v>675000</v>
      </c>
      <c r="I229" s="324"/>
      <c r="J229" s="864"/>
    </row>
    <row r="230" spans="1:10" ht="21" customHeight="1">
      <c r="A230" s="185">
        <v>2</v>
      </c>
      <c r="B230" s="298" t="s">
        <v>628</v>
      </c>
      <c r="C230" s="297">
        <v>1945</v>
      </c>
      <c r="D230" s="299" t="s">
        <v>534</v>
      </c>
      <c r="E230" s="287">
        <v>675000</v>
      </c>
      <c r="F230" s="321"/>
      <c r="G230" s="288"/>
      <c r="H230" s="319">
        <f t="shared" si="11"/>
        <v>675000</v>
      </c>
      <c r="I230" s="324"/>
      <c r="J230" s="864"/>
    </row>
    <row r="231" spans="1:10" ht="21" customHeight="1">
      <c r="A231" s="297">
        <v>3</v>
      </c>
      <c r="B231" s="298" t="s">
        <v>632</v>
      </c>
      <c r="C231" s="297">
        <v>1936</v>
      </c>
      <c r="D231" s="299" t="s">
        <v>514</v>
      </c>
      <c r="E231" s="287">
        <v>675000</v>
      </c>
      <c r="F231" s="321"/>
      <c r="G231" s="288"/>
      <c r="H231" s="319">
        <f t="shared" si="11"/>
        <v>675000</v>
      </c>
      <c r="I231" s="324"/>
      <c r="J231" s="864"/>
    </row>
    <row r="232" spans="1:10" ht="21" customHeight="1">
      <c r="A232" s="185">
        <v>4</v>
      </c>
      <c r="B232" s="298" t="s">
        <v>633</v>
      </c>
      <c r="C232" s="297">
        <v>1929</v>
      </c>
      <c r="D232" s="299" t="s">
        <v>514</v>
      </c>
      <c r="E232" s="287">
        <v>675000</v>
      </c>
      <c r="F232" s="321"/>
      <c r="G232" s="319"/>
      <c r="H232" s="319">
        <f t="shared" si="11"/>
        <v>675000</v>
      </c>
      <c r="I232" s="324"/>
      <c r="J232" s="864"/>
    </row>
    <row r="233" spans="1:10" ht="21" customHeight="1">
      <c r="A233" s="297">
        <v>5</v>
      </c>
      <c r="B233" s="298" t="s">
        <v>634</v>
      </c>
      <c r="C233" s="297">
        <v>1935</v>
      </c>
      <c r="D233" s="299" t="s">
        <v>514</v>
      </c>
      <c r="E233" s="287">
        <v>675000</v>
      </c>
      <c r="F233" s="321"/>
      <c r="G233" s="319"/>
      <c r="H233" s="319">
        <f t="shared" si="11"/>
        <v>675000</v>
      </c>
      <c r="I233" s="324"/>
      <c r="J233" s="864"/>
    </row>
    <row r="234" spans="1:10" ht="21" customHeight="1">
      <c r="A234" s="185">
        <v>6</v>
      </c>
      <c r="B234" s="298" t="s">
        <v>635</v>
      </c>
      <c r="C234" s="297">
        <v>1925</v>
      </c>
      <c r="D234" s="299" t="s">
        <v>514</v>
      </c>
      <c r="E234" s="287">
        <v>675000</v>
      </c>
      <c r="F234" s="321"/>
      <c r="G234" s="319"/>
      <c r="H234" s="319">
        <f t="shared" si="11"/>
        <v>675000</v>
      </c>
      <c r="I234" s="324"/>
      <c r="J234" s="864"/>
    </row>
    <row r="235" spans="1:10" ht="21" customHeight="1">
      <c r="A235" s="297">
        <v>7</v>
      </c>
      <c r="B235" s="298" t="s">
        <v>636</v>
      </c>
      <c r="C235" s="297">
        <v>1946</v>
      </c>
      <c r="D235" s="299" t="s">
        <v>514</v>
      </c>
      <c r="E235" s="287">
        <v>675000</v>
      </c>
      <c r="F235" s="321"/>
      <c r="G235" s="319"/>
      <c r="H235" s="319">
        <f t="shared" si="11"/>
        <v>675000</v>
      </c>
      <c r="I235" s="324"/>
      <c r="J235" s="864"/>
    </row>
    <row r="236" spans="1:10" ht="21" customHeight="1">
      <c r="A236" s="185">
        <v>8</v>
      </c>
      <c r="B236" s="298" t="s">
        <v>2006</v>
      </c>
      <c r="C236" s="297">
        <v>1950</v>
      </c>
      <c r="D236" s="299" t="s">
        <v>514</v>
      </c>
      <c r="E236" s="287">
        <v>675000</v>
      </c>
      <c r="F236" s="321"/>
      <c r="G236" s="319"/>
      <c r="H236" s="319">
        <f t="shared" si="11"/>
        <v>675000</v>
      </c>
      <c r="I236" s="324"/>
      <c r="J236" s="864"/>
    </row>
    <row r="237" spans="1:10" ht="21" customHeight="1">
      <c r="A237" s="297">
        <v>9</v>
      </c>
      <c r="B237" s="298" t="s">
        <v>372</v>
      </c>
      <c r="C237" s="297">
        <v>1935</v>
      </c>
      <c r="D237" s="299" t="s">
        <v>514</v>
      </c>
      <c r="E237" s="287">
        <v>675000</v>
      </c>
      <c r="F237" s="321"/>
      <c r="G237" s="319"/>
      <c r="H237" s="319">
        <f t="shared" si="11"/>
        <v>675000</v>
      </c>
      <c r="I237" s="324"/>
      <c r="J237" s="864"/>
    </row>
    <row r="238" spans="1:10" ht="21" customHeight="1">
      <c r="A238" s="185">
        <v>10</v>
      </c>
      <c r="B238" s="298" t="s">
        <v>639</v>
      </c>
      <c r="C238" s="297">
        <v>1934</v>
      </c>
      <c r="D238" s="299" t="s">
        <v>556</v>
      </c>
      <c r="E238" s="287">
        <v>675000</v>
      </c>
      <c r="F238" s="321"/>
      <c r="G238" s="319"/>
      <c r="H238" s="319">
        <f t="shared" si="11"/>
        <v>675000</v>
      </c>
      <c r="I238" s="324"/>
      <c r="J238" s="864"/>
    </row>
    <row r="239" spans="1:10" ht="21" customHeight="1">
      <c r="A239" s="297">
        <v>11</v>
      </c>
      <c r="B239" s="298" t="s">
        <v>640</v>
      </c>
      <c r="C239" s="297">
        <v>1950</v>
      </c>
      <c r="D239" s="299" t="s">
        <v>556</v>
      </c>
      <c r="E239" s="287">
        <v>675000</v>
      </c>
      <c r="F239" s="321"/>
      <c r="G239" s="319"/>
      <c r="H239" s="319">
        <f t="shared" si="11"/>
        <v>675000</v>
      </c>
      <c r="I239" s="324"/>
      <c r="J239" s="864"/>
    </row>
    <row r="240" spans="1:10" ht="21" customHeight="1">
      <c r="A240" s="185">
        <v>12</v>
      </c>
      <c r="B240" s="298" t="s">
        <v>641</v>
      </c>
      <c r="C240" s="297">
        <v>1938</v>
      </c>
      <c r="D240" s="299" t="s">
        <v>565</v>
      </c>
      <c r="E240" s="287">
        <v>675000</v>
      </c>
      <c r="F240" s="321"/>
      <c r="G240" s="319"/>
      <c r="H240" s="319">
        <f t="shared" si="11"/>
        <v>675000</v>
      </c>
      <c r="I240" s="324"/>
      <c r="J240" s="864"/>
    </row>
    <row r="241" spans="1:10" ht="21" customHeight="1">
      <c r="A241" s="297">
        <v>13</v>
      </c>
      <c r="B241" s="298" t="s">
        <v>2496</v>
      </c>
      <c r="C241" s="297">
        <v>1949</v>
      </c>
      <c r="D241" s="299" t="s">
        <v>581</v>
      </c>
      <c r="E241" s="287">
        <v>675000</v>
      </c>
      <c r="F241" s="321"/>
      <c r="G241" s="319"/>
      <c r="H241" s="319">
        <f t="shared" si="11"/>
        <v>675000</v>
      </c>
      <c r="I241" s="324"/>
      <c r="J241" s="864"/>
    </row>
    <row r="242" spans="1:10" ht="21" customHeight="1">
      <c r="A242" s="185">
        <v>14</v>
      </c>
      <c r="B242" s="298" t="s">
        <v>2728</v>
      </c>
      <c r="C242" s="297">
        <v>1939</v>
      </c>
      <c r="D242" s="299" t="s">
        <v>594</v>
      </c>
      <c r="E242" s="287">
        <v>675000</v>
      </c>
      <c r="F242" s="321"/>
      <c r="G242" s="318"/>
      <c r="H242" s="319">
        <f t="shared" si="11"/>
        <v>675000</v>
      </c>
      <c r="I242" s="324"/>
      <c r="J242" s="864"/>
    </row>
    <row r="243" spans="1:10" ht="21" customHeight="1">
      <c r="A243" s="297">
        <v>15</v>
      </c>
      <c r="B243" s="298" t="s">
        <v>643</v>
      </c>
      <c r="C243" s="297">
        <v>1941</v>
      </c>
      <c r="D243" s="299" t="s">
        <v>603</v>
      </c>
      <c r="E243" s="287">
        <v>675000</v>
      </c>
      <c r="F243" s="321"/>
      <c r="G243" s="319"/>
      <c r="H243" s="319">
        <f t="shared" si="11"/>
        <v>675000</v>
      </c>
      <c r="I243" s="324"/>
      <c r="J243" s="864"/>
    </row>
    <row r="244" spans="1:10" ht="21" customHeight="1">
      <c r="A244" s="185">
        <v>16</v>
      </c>
      <c r="B244" s="298" t="s">
        <v>647</v>
      </c>
      <c r="C244" s="297">
        <v>1955</v>
      </c>
      <c r="D244" s="299" t="s">
        <v>556</v>
      </c>
      <c r="E244" s="287">
        <v>675000</v>
      </c>
      <c r="F244" s="321"/>
      <c r="G244" s="319"/>
      <c r="H244" s="319">
        <f>SUM(E244:G244)</f>
        <v>675000</v>
      </c>
      <c r="I244" s="324"/>
      <c r="J244" s="864"/>
    </row>
    <row r="245" spans="1:10" ht="21" customHeight="1">
      <c r="A245" s="297">
        <v>17</v>
      </c>
      <c r="B245" s="298" t="s">
        <v>625</v>
      </c>
      <c r="C245" s="297">
        <v>1934</v>
      </c>
      <c r="D245" s="299" t="s">
        <v>556</v>
      </c>
      <c r="E245" s="287">
        <v>675000</v>
      </c>
      <c r="F245" s="298"/>
      <c r="G245" s="298"/>
      <c r="H245" s="287">
        <f>E245+G245</f>
        <v>675000</v>
      </c>
      <c r="I245" s="324"/>
      <c r="J245" s="864" t="s">
        <v>832</v>
      </c>
    </row>
    <row r="246" spans="1:10" ht="21" customHeight="1">
      <c r="A246" s="185">
        <v>18</v>
      </c>
      <c r="B246" s="1206" t="s">
        <v>2700</v>
      </c>
      <c r="C246" s="1207">
        <v>1935</v>
      </c>
      <c r="D246" s="1208" t="s">
        <v>534</v>
      </c>
      <c r="E246" s="1209">
        <v>0</v>
      </c>
      <c r="F246" s="1206"/>
      <c r="G246" s="1209"/>
      <c r="H246" s="1209">
        <f>G246+E246</f>
        <v>0</v>
      </c>
      <c r="I246" s="1210"/>
      <c r="J246" s="1211" t="s">
        <v>2164</v>
      </c>
    </row>
    <row r="247" spans="1:10" ht="21" customHeight="1">
      <c r="A247" s="297">
        <v>19</v>
      </c>
      <c r="B247" s="298" t="s">
        <v>727</v>
      </c>
      <c r="C247" s="297">
        <v>1936</v>
      </c>
      <c r="D247" s="299" t="s">
        <v>1951</v>
      </c>
      <c r="E247" s="287">
        <v>675000</v>
      </c>
      <c r="F247" s="298"/>
      <c r="G247" s="287"/>
      <c r="H247" s="287">
        <f>G247+E247</f>
        <v>675000</v>
      </c>
      <c r="I247" s="324"/>
      <c r="J247" s="864"/>
    </row>
    <row r="248" spans="1:10" ht="21" customHeight="1">
      <c r="A248" s="161"/>
      <c r="B248" s="301" t="s">
        <v>2479</v>
      </c>
      <c r="C248" s="297"/>
      <c r="D248" s="299"/>
      <c r="E248" s="310">
        <f>SUM(E229:E247)</f>
        <v>12150000</v>
      </c>
      <c r="F248" s="297"/>
      <c r="G248" s="287"/>
      <c r="H248" s="216">
        <f>E248+G248</f>
        <v>12150000</v>
      </c>
      <c r="I248" s="324"/>
      <c r="J248" s="864"/>
    </row>
    <row r="249" spans="1:10" ht="21" customHeight="1">
      <c r="A249" s="1423" t="s">
        <v>940</v>
      </c>
      <c r="B249" s="1424"/>
      <c r="C249" s="1424"/>
      <c r="D249" s="1424"/>
      <c r="E249" s="1424"/>
      <c r="F249" s="1424"/>
      <c r="G249" s="1424"/>
      <c r="H249" s="1424"/>
      <c r="I249" s="1424"/>
      <c r="J249" s="1425"/>
    </row>
    <row r="250" spans="1:10" ht="21" customHeight="1">
      <c r="A250" s="161">
        <v>1</v>
      </c>
      <c r="B250" s="298" t="s">
        <v>697</v>
      </c>
      <c r="C250" s="297">
        <v>1950</v>
      </c>
      <c r="D250" s="299" t="s">
        <v>525</v>
      </c>
      <c r="E250" s="287">
        <v>270000</v>
      </c>
      <c r="F250" s="298"/>
      <c r="G250" s="287"/>
      <c r="H250" s="287">
        <f aca="true" t="shared" si="12" ref="H250:H296">E250+G250</f>
        <v>270000</v>
      </c>
      <c r="I250" s="324"/>
      <c r="J250" s="864"/>
    </row>
    <row r="251" spans="1:10" ht="21" customHeight="1">
      <c r="A251" s="161">
        <v>2</v>
      </c>
      <c r="B251" s="298" t="s">
        <v>698</v>
      </c>
      <c r="C251" s="297">
        <v>1960</v>
      </c>
      <c r="D251" s="299" t="s">
        <v>525</v>
      </c>
      <c r="E251" s="287">
        <v>270000</v>
      </c>
      <c r="F251" s="298"/>
      <c r="G251" s="287"/>
      <c r="H251" s="287">
        <f t="shared" si="12"/>
        <v>270000</v>
      </c>
      <c r="I251" s="324"/>
      <c r="J251" s="864"/>
    </row>
    <row r="252" spans="1:10" ht="21" customHeight="1">
      <c r="A252" s="161">
        <v>3</v>
      </c>
      <c r="B252" s="298" t="s">
        <v>2734</v>
      </c>
      <c r="C252" s="297">
        <v>1987</v>
      </c>
      <c r="D252" s="299" t="s">
        <v>525</v>
      </c>
      <c r="E252" s="287">
        <v>270000</v>
      </c>
      <c r="F252" s="298"/>
      <c r="G252" s="287"/>
      <c r="H252" s="287">
        <f t="shared" si="12"/>
        <v>270000</v>
      </c>
      <c r="I252" s="324"/>
      <c r="J252" s="864"/>
    </row>
    <row r="253" spans="1:10" ht="21" customHeight="1">
      <c r="A253" s="161">
        <v>4</v>
      </c>
      <c r="B253" s="298" t="s">
        <v>699</v>
      </c>
      <c r="C253" s="297">
        <v>1954</v>
      </c>
      <c r="D253" s="299" t="s">
        <v>512</v>
      </c>
      <c r="E253" s="287">
        <v>270000</v>
      </c>
      <c r="F253" s="298"/>
      <c r="G253" s="287"/>
      <c r="H253" s="287">
        <f t="shared" si="12"/>
        <v>270000</v>
      </c>
      <c r="I253" s="324"/>
      <c r="J253" s="864"/>
    </row>
    <row r="254" spans="1:10" ht="21" customHeight="1">
      <c r="A254" s="161">
        <v>5</v>
      </c>
      <c r="B254" s="298" t="s">
        <v>700</v>
      </c>
      <c r="C254" s="297">
        <v>1949</v>
      </c>
      <c r="D254" s="299" t="s">
        <v>512</v>
      </c>
      <c r="E254" s="287">
        <v>270000</v>
      </c>
      <c r="F254" s="298"/>
      <c r="G254" s="287"/>
      <c r="H254" s="287">
        <f t="shared" si="12"/>
        <v>270000</v>
      </c>
      <c r="I254" s="324"/>
      <c r="J254" s="864"/>
    </row>
    <row r="255" spans="1:10" ht="21" customHeight="1">
      <c r="A255" s="161">
        <v>6</v>
      </c>
      <c r="B255" s="298" t="s">
        <v>2007</v>
      </c>
      <c r="C255" s="297">
        <v>1985</v>
      </c>
      <c r="D255" s="299" t="s">
        <v>512</v>
      </c>
      <c r="E255" s="287">
        <v>270000</v>
      </c>
      <c r="F255" s="298"/>
      <c r="G255" s="287"/>
      <c r="H255" s="287">
        <f t="shared" si="12"/>
        <v>270000</v>
      </c>
      <c r="I255" s="324"/>
      <c r="J255" s="864"/>
    </row>
    <row r="256" spans="1:10" ht="21" customHeight="1">
      <c r="A256" s="161">
        <v>7</v>
      </c>
      <c r="B256" s="298" t="s">
        <v>701</v>
      </c>
      <c r="C256" s="297">
        <v>1976</v>
      </c>
      <c r="D256" s="299" t="s">
        <v>512</v>
      </c>
      <c r="E256" s="287">
        <v>270000</v>
      </c>
      <c r="F256" s="298"/>
      <c r="G256" s="287"/>
      <c r="H256" s="287">
        <f t="shared" si="12"/>
        <v>270000</v>
      </c>
      <c r="I256" s="324"/>
      <c r="J256" s="864"/>
    </row>
    <row r="257" spans="1:10" ht="21" customHeight="1">
      <c r="A257" s="161">
        <v>8</v>
      </c>
      <c r="B257" s="298" t="s">
        <v>702</v>
      </c>
      <c r="C257" s="297">
        <v>1955</v>
      </c>
      <c r="D257" s="299" t="s">
        <v>534</v>
      </c>
      <c r="E257" s="287">
        <v>270000</v>
      </c>
      <c r="F257" s="298"/>
      <c r="G257" s="287"/>
      <c r="H257" s="287">
        <f t="shared" si="12"/>
        <v>270000</v>
      </c>
      <c r="I257" s="324"/>
      <c r="J257" s="864"/>
    </row>
    <row r="258" spans="1:10" ht="21" customHeight="1">
      <c r="A258" s="161">
        <v>9</v>
      </c>
      <c r="B258" s="298" t="s">
        <v>703</v>
      </c>
      <c r="C258" s="297">
        <v>1970</v>
      </c>
      <c r="D258" s="299" t="s">
        <v>534</v>
      </c>
      <c r="E258" s="287">
        <v>270000</v>
      </c>
      <c r="F258" s="298"/>
      <c r="G258" s="287"/>
      <c r="H258" s="287">
        <f t="shared" si="12"/>
        <v>270000</v>
      </c>
      <c r="I258" s="324"/>
      <c r="J258" s="864"/>
    </row>
    <row r="259" spans="1:10" ht="21" customHeight="1">
      <c r="A259" s="161">
        <v>10</v>
      </c>
      <c r="B259" s="298" t="s">
        <v>704</v>
      </c>
      <c r="C259" s="297">
        <v>1963</v>
      </c>
      <c r="D259" s="299" t="s">
        <v>534</v>
      </c>
      <c r="E259" s="287">
        <v>270000</v>
      </c>
      <c r="F259" s="298"/>
      <c r="G259" s="287"/>
      <c r="H259" s="287">
        <f t="shared" si="12"/>
        <v>270000</v>
      </c>
      <c r="I259" s="324"/>
      <c r="J259" s="864"/>
    </row>
    <row r="260" spans="1:10" ht="21" customHeight="1">
      <c r="A260" s="161">
        <v>11</v>
      </c>
      <c r="B260" s="298" t="s">
        <v>705</v>
      </c>
      <c r="C260" s="297">
        <v>1957</v>
      </c>
      <c r="D260" s="299" t="s">
        <v>534</v>
      </c>
      <c r="E260" s="287">
        <v>270000</v>
      </c>
      <c r="F260" s="298"/>
      <c r="G260" s="287"/>
      <c r="H260" s="287">
        <f t="shared" si="12"/>
        <v>270000</v>
      </c>
      <c r="I260" s="324"/>
      <c r="J260" s="864"/>
    </row>
    <row r="261" spans="1:10" ht="21" customHeight="1">
      <c r="A261" s="161">
        <v>12</v>
      </c>
      <c r="B261" s="298" t="s">
        <v>706</v>
      </c>
      <c r="C261" s="297">
        <v>1957</v>
      </c>
      <c r="D261" s="299" t="s">
        <v>514</v>
      </c>
      <c r="E261" s="287">
        <v>270000</v>
      </c>
      <c r="F261" s="298"/>
      <c r="G261" s="287"/>
      <c r="H261" s="287">
        <f t="shared" si="12"/>
        <v>270000</v>
      </c>
      <c r="I261" s="324"/>
      <c r="J261" s="864"/>
    </row>
    <row r="262" spans="1:10" ht="21" customHeight="1">
      <c r="A262" s="161">
        <v>13</v>
      </c>
      <c r="B262" s="298" t="s">
        <v>707</v>
      </c>
      <c r="C262" s="297">
        <v>1972</v>
      </c>
      <c r="D262" s="299" t="s">
        <v>514</v>
      </c>
      <c r="E262" s="287">
        <v>270000</v>
      </c>
      <c r="F262" s="298"/>
      <c r="G262" s="287"/>
      <c r="H262" s="287">
        <f t="shared" si="12"/>
        <v>270000</v>
      </c>
      <c r="I262" s="324"/>
      <c r="J262" s="864"/>
    </row>
    <row r="263" spans="1:10" ht="21" customHeight="1">
      <c r="A263" s="161">
        <v>14</v>
      </c>
      <c r="B263" s="298" t="s">
        <v>708</v>
      </c>
      <c r="C263" s="297">
        <v>1971</v>
      </c>
      <c r="D263" s="299" t="s">
        <v>514</v>
      </c>
      <c r="E263" s="287">
        <v>270000</v>
      </c>
      <c r="F263" s="298"/>
      <c r="G263" s="287"/>
      <c r="H263" s="287">
        <f t="shared" si="12"/>
        <v>270000</v>
      </c>
      <c r="I263" s="324"/>
      <c r="J263" s="864"/>
    </row>
    <row r="264" spans="1:10" ht="21" customHeight="1">
      <c r="A264" s="161">
        <v>15</v>
      </c>
      <c r="B264" s="298" t="s">
        <v>709</v>
      </c>
      <c r="C264" s="297">
        <v>1971</v>
      </c>
      <c r="D264" s="299" t="s">
        <v>514</v>
      </c>
      <c r="E264" s="287">
        <v>270000</v>
      </c>
      <c r="F264" s="298"/>
      <c r="G264" s="287"/>
      <c r="H264" s="287">
        <f t="shared" si="12"/>
        <v>270000</v>
      </c>
      <c r="I264" s="324"/>
      <c r="J264" s="864"/>
    </row>
    <row r="265" spans="1:10" ht="21" customHeight="1">
      <c r="A265" s="161">
        <v>16</v>
      </c>
      <c r="B265" s="298" t="s">
        <v>710</v>
      </c>
      <c r="C265" s="297">
        <v>1979</v>
      </c>
      <c r="D265" s="299" t="s">
        <v>514</v>
      </c>
      <c r="E265" s="287">
        <v>270000</v>
      </c>
      <c r="F265" s="298"/>
      <c r="G265" s="287"/>
      <c r="H265" s="287">
        <f t="shared" si="12"/>
        <v>270000</v>
      </c>
      <c r="I265" s="324"/>
      <c r="J265" s="864"/>
    </row>
    <row r="266" spans="1:10" ht="21" customHeight="1">
      <c r="A266" s="161">
        <v>17</v>
      </c>
      <c r="B266" s="298" t="s">
        <v>711</v>
      </c>
      <c r="C266" s="297">
        <v>1986</v>
      </c>
      <c r="D266" s="299" t="s">
        <v>514</v>
      </c>
      <c r="E266" s="287">
        <v>270000</v>
      </c>
      <c r="F266" s="298"/>
      <c r="G266" s="287"/>
      <c r="H266" s="287">
        <f t="shared" si="12"/>
        <v>270000</v>
      </c>
      <c r="I266" s="324"/>
      <c r="J266" s="864"/>
    </row>
    <row r="267" spans="1:10" ht="21" customHeight="1">
      <c r="A267" s="161">
        <v>18</v>
      </c>
      <c r="B267" s="298" t="s">
        <v>1982</v>
      </c>
      <c r="C267" s="297">
        <v>1968</v>
      </c>
      <c r="D267" s="299" t="s">
        <v>514</v>
      </c>
      <c r="E267" s="287">
        <v>270000</v>
      </c>
      <c r="F267" s="298"/>
      <c r="G267" s="287"/>
      <c r="H267" s="287">
        <f t="shared" si="12"/>
        <v>270000</v>
      </c>
      <c r="I267" s="324"/>
      <c r="J267" s="864"/>
    </row>
    <row r="268" spans="1:10" ht="21" customHeight="1">
      <c r="A268" s="161">
        <v>19</v>
      </c>
      <c r="B268" s="298" t="s">
        <v>712</v>
      </c>
      <c r="C268" s="297">
        <v>1972</v>
      </c>
      <c r="D268" s="299" t="s">
        <v>514</v>
      </c>
      <c r="E268" s="287">
        <v>270000</v>
      </c>
      <c r="F268" s="298"/>
      <c r="G268" s="287"/>
      <c r="H268" s="287">
        <f t="shared" si="12"/>
        <v>270000</v>
      </c>
      <c r="I268" s="324"/>
      <c r="J268" s="864"/>
    </row>
    <row r="269" spans="1:10" ht="21" customHeight="1">
      <c r="A269" s="161">
        <v>20</v>
      </c>
      <c r="B269" s="298" t="s">
        <v>713</v>
      </c>
      <c r="C269" s="297">
        <v>1975</v>
      </c>
      <c r="D269" s="299" t="s">
        <v>514</v>
      </c>
      <c r="E269" s="287">
        <v>270000</v>
      </c>
      <c r="F269" s="298"/>
      <c r="G269" s="287"/>
      <c r="H269" s="287">
        <f t="shared" si="12"/>
        <v>270000</v>
      </c>
      <c r="I269" s="324"/>
      <c r="J269" s="864"/>
    </row>
    <row r="270" spans="1:10" ht="21" customHeight="1">
      <c r="A270" s="161">
        <v>21</v>
      </c>
      <c r="B270" s="298" t="s">
        <v>714</v>
      </c>
      <c r="C270" s="297">
        <v>1962</v>
      </c>
      <c r="D270" s="299" t="s">
        <v>514</v>
      </c>
      <c r="E270" s="287">
        <v>270000</v>
      </c>
      <c r="F270" s="298"/>
      <c r="G270" s="287"/>
      <c r="H270" s="287">
        <f t="shared" si="12"/>
        <v>270000</v>
      </c>
      <c r="I270" s="324"/>
      <c r="J270" s="864"/>
    </row>
    <row r="271" spans="1:10" ht="21" customHeight="1">
      <c r="A271" s="161">
        <v>22</v>
      </c>
      <c r="B271" s="298" t="s">
        <v>2009</v>
      </c>
      <c r="C271" s="297">
        <v>1980</v>
      </c>
      <c r="D271" s="299" t="s">
        <v>514</v>
      </c>
      <c r="E271" s="287">
        <v>270000</v>
      </c>
      <c r="F271" s="298"/>
      <c r="G271" s="329"/>
      <c r="H271" s="287">
        <f t="shared" si="12"/>
        <v>270000</v>
      </c>
      <c r="I271" s="324"/>
      <c r="J271" s="864"/>
    </row>
    <row r="272" spans="1:10" ht="21" customHeight="1">
      <c r="A272" s="161">
        <v>23</v>
      </c>
      <c r="B272" s="298" t="s">
        <v>2011</v>
      </c>
      <c r="C272" s="297">
        <v>1976</v>
      </c>
      <c r="D272" s="299" t="s">
        <v>514</v>
      </c>
      <c r="E272" s="287">
        <v>270000</v>
      </c>
      <c r="F272" s="298"/>
      <c r="G272" s="329"/>
      <c r="H272" s="287">
        <f t="shared" si="12"/>
        <v>270000</v>
      </c>
      <c r="I272" s="324"/>
      <c r="J272" s="864"/>
    </row>
    <row r="273" spans="1:10" ht="21" customHeight="1">
      <c r="A273" s="161">
        <v>24</v>
      </c>
      <c r="B273" s="298" t="s">
        <v>2735</v>
      </c>
      <c r="C273" s="297">
        <v>1974</v>
      </c>
      <c r="D273" s="299" t="s">
        <v>514</v>
      </c>
      <c r="E273" s="287">
        <v>270000</v>
      </c>
      <c r="F273" s="298"/>
      <c r="G273" s="287"/>
      <c r="H273" s="287">
        <f t="shared" si="12"/>
        <v>270000</v>
      </c>
      <c r="I273" s="324"/>
      <c r="J273" s="864"/>
    </row>
    <row r="274" spans="1:10" ht="21" customHeight="1">
      <c r="A274" s="161">
        <v>25</v>
      </c>
      <c r="B274" s="298" t="s">
        <v>680</v>
      </c>
      <c r="C274" s="297">
        <v>1971</v>
      </c>
      <c r="D274" s="299" t="s">
        <v>556</v>
      </c>
      <c r="E274" s="287">
        <v>270000</v>
      </c>
      <c r="F274" s="298"/>
      <c r="G274" s="287"/>
      <c r="H274" s="287">
        <f t="shared" si="12"/>
        <v>270000</v>
      </c>
      <c r="I274" s="324"/>
      <c r="J274" s="864"/>
    </row>
    <row r="275" spans="1:10" ht="21" customHeight="1">
      <c r="A275" s="161">
        <v>26</v>
      </c>
      <c r="B275" s="298" t="s">
        <v>715</v>
      </c>
      <c r="C275" s="297">
        <v>1941</v>
      </c>
      <c r="D275" s="299" t="s">
        <v>556</v>
      </c>
      <c r="E275" s="287">
        <v>270000</v>
      </c>
      <c r="F275" s="298"/>
      <c r="G275" s="287"/>
      <c r="H275" s="287">
        <f t="shared" si="12"/>
        <v>270000</v>
      </c>
      <c r="I275" s="324"/>
      <c r="J275" s="864"/>
    </row>
    <row r="276" spans="1:10" ht="21" customHeight="1">
      <c r="A276" s="161">
        <v>27</v>
      </c>
      <c r="B276" s="298" t="s">
        <v>716</v>
      </c>
      <c r="C276" s="297">
        <v>1953</v>
      </c>
      <c r="D276" s="299" t="s">
        <v>556</v>
      </c>
      <c r="E276" s="287">
        <v>270000</v>
      </c>
      <c r="F276" s="298"/>
      <c r="G276" s="287"/>
      <c r="H276" s="287">
        <f t="shared" si="12"/>
        <v>270000</v>
      </c>
      <c r="I276" s="324"/>
      <c r="J276" s="864"/>
    </row>
    <row r="277" spans="1:10" ht="21" customHeight="1">
      <c r="A277" s="161">
        <v>28</v>
      </c>
      <c r="B277" s="298" t="s">
        <v>717</v>
      </c>
      <c r="C277" s="297">
        <v>1962</v>
      </c>
      <c r="D277" s="299" t="s">
        <v>556</v>
      </c>
      <c r="E277" s="287">
        <v>270000</v>
      </c>
      <c r="F277" s="298"/>
      <c r="G277" s="287"/>
      <c r="H277" s="287">
        <f t="shared" si="12"/>
        <v>270000</v>
      </c>
      <c r="I277" s="324"/>
      <c r="J277" s="864"/>
    </row>
    <row r="278" spans="1:10" ht="21" customHeight="1">
      <c r="A278" s="161">
        <v>29</v>
      </c>
      <c r="B278" s="815" t="s">
        <v>2602</v>
      </c>
      <c r="C278" s="816">
        <v>1950</v>
      </c>
      <c r="D278" s="817" t="s">
        <v>556</v>
      </c>
      <c r="E278" s="287">
        <v>270000</v>
      </c>
      <c r="F278" s="298"/>
      <c r="G278" s="287"/>
      <c r="H278" s="287">
        <f t="shared" si="12"/>
        <v>270000</v>
      </c>
      <c r="I278" s="324"/>
      <c r="J278" s="909"/>
    </row>
    <row r="279" spans="1:10" ht="21" customHeight="1">
      <c r="A279" s="161">
        <v>30</v>
      </c>
      <c r="B279" s="298" t="s">
        <v>718</v>
      </c>
      <c r="C279" s="297">
        <v>1977</v>
      </c>
      <c r="D279" s="299" t="s">
        <v>556</v>
      </c>
      <c r="E279" s="287">
        <v>270000</v>
      </c>
      <c r="F279" s="298"/>
      <c r="G279" s="287"/>
      <c r="H279" s="287">
        <f t="shared" si="12"/>
        <v>270000</v>
      </c>
      <c r="I279" s="324"/>
      <c r="J279" s="864"/>
    </row>
    <row r="280" spans="1:10" ht="21" customHeight="1">
      <c r="A280" s="161">
        <v>31</v>
      </c>
      <c r="B280" s="298" t="s">
        <v>719</v>
      </c>
      <c r="C280" s="297">
        <v>1935</v>
      </c>
      <c r="D280" s="299" t="s">
        <v>565</v>
      </c>
      <c r="E280" s="287">
        <v>270000</v>
      </c>
      <c r="F280" s="298"/>
      <c r="G280" s="287"/>
      <c r="H280" s="287">
        <f t="shared" si="12"/>
        <v>270000</v>
      </c>
      <c r="I280" s="324"/>
      <c r="J280" s="864"/>
    </row>
    <row r="281" spans="1:10" ht="21" customHeight="1">
      <c r="A281" s="161">
        <v>32</v>
      </c>
      <c r="B281" s="298" t="s">
        <v>1640</v>
      </c>
      <c r="C281" s="297">
        <v>1966</v>
      </c>
      <c r="D281" s="299" t="s">
        <v>565</v>
      </c>
      <c r="E281" s="287">
        <v>270000</v>
      </c>
      <c r="F281" s="298"/>
      <c r="G281" s="287"/>
      <c r="H281" s="287">
        <f t="shared" si="12"/>
        <v>270000</v>
      </c>
      <c r="I281" s="324"/>
      <c r="J281" s="864"/>
    </row>
    <row r="282" spans="1:10" ht="21" customHeight="1">
      <c r="A282" s="161">
        <v>33</v>
      </c>
      <c r="B282" s="298" t="s">
        <v>720</v>
      </c>
      <c r="C282" s="297">
        <v>1977</v>
      </c>
      <c r="D282" s="299" t="s">
        <v>518</v>
      </c>
      <c r="E282" s="287">
        <v>270000</v>
      </c>
      <c r="F282" s="298"/>
      <c r="G282" s="287"/>
      <c r="H282" s="287">
        <f t="shared" si="12"/>
        <v>270000</v>
      </c>
      <c r="I282" s="324"/>
      <c r="J282" s="864"/>
    </row>
    <row r="283" spans="1:10" ht="21" customHeight="1">
      <c r="A283" s="161">
        <v>34</v>
      </c>
      <c r="B283" s="298" t="s">
        <v>721</v>
      </c>
      <c r="C283" s="297">
        <v>1934</v>
      </c>
      <c r="D283" s="299" t="s">
        <v>520</v>
      </c>
      <c r="E283" s="287">
        <v>270000</v>
      </c>
      <c r="F283" s="298"/>
      <c r="G283" s="287"/>
      <c r="H283" s="287">
        <f t="shared" si="12"/>
        <v>270000</v>
      </c>
      <c r="I283" s="324"/>
      <c r="J283" s="864"/>
    </row>
    <row r="284" spans="1:10" ht="21" customHeight="1">
      <c r="A284" s="161">
        <v>35</v>
      </c>
      <c r="B284" s="298" t="s">
        <v>722</v>
      </c>
      <c r="C284" s="297">
        <v>1961</v>
      </c>
      <c r="D284" s="299" t="s">
        <v>520</v>
      </c>
      <c r="E284" s="287">
        <v>270000</v>
      </c>
      <c r="F284" s="298"/>
      <c r="G284" s="287"/>
      <c r="H284" s="287">
        <f t="shared" si="12"/>
        <v>270000</v>
      </c>
      <c r="I284" s="324"/>
      <c r="J284" s="864"/>
    </row>
    <row r="285" spans="1:10" ht="21" customHeight="1">
      <c r="A285" s="161">
        <v>36</v>
      </c>
      <c r="B285" s="298" t="s">
        <v>723</v>
      </c>
      <c r="C285" s="297">
        <v>1978</v>
      </c>
      <c r="D285" s="299" t="s">
        <v>581</v>
      </c>
      <c r="E285" s="287">
        <v>270000</v>
      </c>
      <c r="F285" s="298"/>
      <c r="G285" s="287"/>
      <c r="H285" s="287">
        <f t="shared" si="12"/>
        <v>270000</v>
      </c>
      <c r="I285" s="324"/>
      <c r="J285" s="864"/>
    </row>
    <row r="286" spans="1:10" ht="21" customHeight="1">
      <c r="A286" s="161">
        <v>37</v>
      </c>
      <c r="B286" s="298" t="s">
        <v>2008</v>
      </c>
      <c r="C286" s="297">
        <v>1963</v>
      </c>
      <c r="D286" s="299" t="s">
        <v>581</v>
      </c>
      <c r="E286" s="287">
        <v>270000</v>
      </c>
      <c r="F286" s="298"/>
      <c r="G286" s="287"/>
      <c r="H286" s="287">
        <f t="shared" si="12"/>
        <v>270000</v>
      </c>
      <c r="I286" s="324"/>
      <c r="J286" s="864"/>
    </row>
    <row r="287" spans="1:10" ht="21" customHeight="1">
      <c r="A287" s="161">
        <v>38</v>
      </c>
      <c r="B287" s="298" t="s">
        <v>724</v>
      </c>
      <c r="C287" s="297">
        <v>1958</v>
      </c>
      <c r="D287" s="299" t="s">
        <v>427</v>
      </c>
      <c r="E287" s="287">
        <v>270000</v>
      </c>
      <c r="F287" s="298"/>
      <c r="G287" s="287"/>
      <c r="H287" s="287">
        <f t="shared" si="12"/>
        <v>270000</v>
      </c>
      <c r="I287" s="324"/>
      <c r="J287" s="864"/>
    </row>
    <row r="288" spans="1:10" ht="21" customHeight="1">
      <c r="A288" s="161">
        <v>39</v>
      </c>
      <c r="B288" s="298" t="s">
        <v>725</v>
      </c>
      <c r="C288" s="297">
        <v>1966</v>
      </c>
      <c r="D288" s="299" t="s">
        <v>427</v>
      </c>
      <c r="E288" s="287">
        <v>270000</v>
      </c>
      <c r="F288" s="298"/>
      <c r="G288" s="287"/>
      <c r="H288" s="287">
        <f t="shared" si="12"/>
        <v>270000</v>
      </c>
      <c r="I288" s="324"/>
      <c r="J288" s="864"/>
    </row>
    <row r="289" spans="1:10" ht="21" customHeight="1">
      <c r="A289" s="161">
        <v>40</v>
      </c>
      <c r="B289" s="298" t="s">
        <v>726</v>
      </c>
      <c r="C289" s="297">
        <v>1981</v>
      </c>
      <c r="D289" s="299" t="s">
        <v>693</v>
      </c>
      <c r="E289" s="287">
        <v>270000</v>
      </c>
      <c r="F289" s="298"/>
      <c r="G289" s="287"/>
      <c r="H289" s="287">
        <f t="shared" si="12"/>
        <v>270000</v>
      </c>
      <c r="I289" s="324"/>
      <c r="J289" s="864"/>
    </row>
    <row r="290" spans="1:10" ht="21" customHeight="1">
      <c r="A290" s="161">
        <v>41</v>
      </c>
      <c r="B290" s="298" t="s">
        <v>2736</v>
      </c>
      <c r="C290" s="297">
        <v>1978</v>
      </c>
      <c r="D290" s="299" t="s">
        <v>426</v>
      </c>
      <c r="E290" s="287">
        <v>270000</v>
      </c>
      <c r="F290" s="298"/>
      <c r="G290" s="287"/>
      <c r="H290" s="287">
        <f t="shared" si="12"/>
        <v>270000</v>
      </c>
      <c r="I290" s="324"/>
      <c r="J290" s="864"/>
    </row>
    <row r="291" spans="1:10" ht="21" customHeight="1">
      <c r="A291" s="161">
        <v>42</v>
      </c>
      <c r="B291" s="298" t="s">
        <v>729</v>
      </c>
      <c r="C291" s="297">
        <v>1965</v>
      </c>
      <c r="D291" s="299" t="s">
        <v>521</v>
      </c>
      <c r="E291" s="287">
        <v>270000</v>
      </c>
      <c r="F291" s="298"/>
      <c r="G291" s="287"/>
      <c r="H291" s="287">
        <f t="shared" si="12"/>
        <v>270000</v>
      </c>
      <c r="I291" s="324"/>
      <c r="J291" s="864"/>
    </row>
    <row r="292" spans="1:10" ht="21" customHeight="1">
      <c r="A292" s="161">
        <v>43</v>
      </c>
      <c r="B292" s="298" t="s">
        <v>696</v>
      </c>
      <c r="C292" s="297">
        <v>1966</v>
      </c>
      <c r="D292" s="299" t="s">
        <v>603</v>
      </c>
      <c r="E292" s="287">
        <v>270000</v>
      </c>
      <c r="F292" s="298"/>
      <c r="G292" s="287"/>
      <c r="H292" s="287">
        <f t="shared" si="12"/>
        <v>270000</v>
      </c>
      <c r="I292" s="324"/>
      <c r="J292" s="864"/>
    </row>
    <row r="293" spans="1:10" ht="21" customHeight="1">
      <c r="A293" s="161">
        <v>44</v>
      </c>
      <c r="B293" s="298" t="s">
        <v>1555</v>
      </c>
      <c r="C293" s="297">
        <v>1964</v>
      </c>
      <c r="D293" s="299" t="s">
        <v>603</v>
      </c>
      <c r="E293" s="287">
        <v>270000</v>
      </c>
      <c r="F293" s="298"/>
      <c r="G293" s="287"/>
      <c r="H293" s="287">
        <f t="shared" si="12"/>
        <v>270000</v>
      </c>
      <c r="I293" s="324"/>
      <c r="J293" s="864"/>
    </row>
    <row r="294" spans="1:10" ht="21" customHeight="1">
      <c r="A294" s="161">
        <v>45</v>
      </c>
      <c r="B294" s="298" t="s">
        <v>1991</v>
      </c>
      <c r="C294" s="297">
        <v>1980</v>
      </c>
      <c r="D294" s="299" t="s">
        <v>603</v>
      </c>
      <c r="E294" s="287">
        <v>270000</v>
      </c>
      <c r="F294" s="298"/>
      <c r="G294" s="329"/>
      <c r="H294" s="287">
        <f t="shared" si="12"/>
        <v>270000</v>
      </c>
      <c r="I294" s="324"/>
      <c r="J294" s="864"/>
    </row>
    <row r="295" spans="1:10" ht="21" customHeight="1">
      <c r="A295" s="161">
        <v>46</v>
      </c>
      <c r="B295" s="298" t="s">
        <v>730</v>
      </c>
      <c r="C295" s="297">
        <v>1940</v>
      </c>
      <c r="D295" s="299" t="s">
        <v>603</v>
      </c>
      <c r="E295" s="287">
        <v>270000</v>
      </c>
      <c r="F295" s="298"/>
      <c r="G295" s="287"/>
      <c r="H295" s="287">
        <f t="shared" si="12"/>
        <v>270000</v>
      </c>
      <c r="I295" s="324"/>
      <c r="J295" s="864"/>
    </row>
    <row r="296" spans="1:10" ht="21" customHeight="1">
      <c r="A296" s="161">
        <v>47</v>
      </c>
      <c r="B296" s="298" t="s">
        <v>1953</v>
      </c>
      <c r="C296" s="298">
        <v>1957</v>
      </c>
      <c r="D296" s="298" t="s">
        <v>532</v>
      </c>
      <c r="E296" s="287">
        <v>270000</v>
      </c>
      <c r="F296" s="298"/>
      <c r="G296" s="298"/>
      <c r="H296" s="287">
        <f t="shared" si="12"/>
        <v>270000</v>
      </c>
      <c r="I296" s="324"/>
      <c r="J296" s="864"/>
    </row>
    <row r="297" spans="1:10" ht="21" customHeight="1">
      <c r="A297" s="161">
        <v>48</v>
      </c>
      <c r="B297" s="298" t="s">
        <v>2406</v>
      </c>
      <c r="C297" s="297">
        <v>1977</v>
      </c>
      <c r="D297" s="299" t="s">
        <v>532</v>
      </c>
      <c r="E297" s="287">
        <v>270000</v>
      </c>
      <c r="F297" s="297"/>
      <c r="G297" s="287"/>
      <c r="H297" s="287">
        <f>SUM(E297:G297)</f>
        <v>270000</v>
      </c>
      <c r="I297" s="324"/>
      <c r="J297" s="864"/>
    </row>
    <row r="298" spans="1:10" ht="21" customHeight="1">
      <c r="A298" s="161">
        <v>49</v>
      </c>
      <c r="B298" s="298" t="s">
        <v>1641</v>
      </c>
      <c r="C298" s="297">
        <v>1971</v>
      </c>
      <c r="D298" s="299" t="s">
        <v>683</v>
      </c>
      <c r="E298" s="287">
        <v>270000</v>
      </c>
      <c r="F298" s="298"/>
      <c r="G298" s="287"/>
      <c r="H298" s="287">
        <f aca="true" t="shared" si="13" ref="H298:H304">E298+G298</f>
        <v>270000</v>
      </c>
      <c r="I298" s="324"/>
      <c r="J298" s="864"/>
    </row>
    <row r="299" spans="1:10" ht="21" customHeight="1">
      <c r="A299" s="161">
        <v>50</v>
      </c>
      <c r="B299" s="298" t="s">
        <v>1642</v>
      </c>
      <c r="C299" s="297">
        <v>1950</v>
      </c>
      <c r="D299" s="299" t="s">
        <v>558</v>
      </c>
      <c r="E299" s="287">
        <v>270000</v>
      </c>
      <c r="F299" s="298"/>
      <c r="G299" s="287"/>
      <c r="H299" s="287">
        <f t="shared" si="13"/>
        <v>270000</v>
      </c>
      <c r="I299" s="324"/>
      <c r="J299" s="864"/>
    </row>
    <row r="300" spans="1:10" ht="21" customHeight="1">
      <c r="A300" s="161">
        <v>51</v>
      </c>
      <c r="B300" s="298" t="s">
        <v>1643</v>
      </c>
      <c r="C300" s="297">
        <v>1938</v>
      </c>
      <c r="D300" s="299" t="s">
        <v>739</v>
      </c>
      <c r="E300" s="287">
        <v>270000</v>
      </c>
      <c r="F300" s="298"/>
      <c r="G300" s="287"/>
      <c r="H300" s="287">
        <f t="shared" si="13"/>
        <v>270000</v>
      </c>
      <c r="I300" s="324"/>
      <c r="J300" s="864"/>
    </row>
    <row r="301" spans="1:10" ht="21" customHeight="1">
      <c r="A301" s="161">
        <v>52</v>
      </c>
      <c r="B301" s="298" t="s">
        <v>653</v>
      </c>
      <c r="C301" s="297">
        <v>1977</v>
      </c>
      <c r="D301" s="299" t="s">
        <v>581</v>
      </c>
      <c r="E301" s="287">
        <v>270000</v>
      </c>
      <c r="F301" s="298"/>
      <c r="G301" s="287"/>
      <c r="H301" s="287">
        <f t="shared" si="13"/>
        <v>270000</v>
      </c>
      <c r="I301" s="324"/>
      <c r="J301" s="864"/>
    </row>
    <row r="302" spans="1:10" ht="21" customHeight="1">
      <c r="A302" s="161">
        <v>53</v>
      </c>
      <c r="B302" s="298" t="s">
        <v>654</v>
      </c>
      <c r="C302" s="297">
        <v>1956</v>
      </c>
      <c r="D302" s="299" t="s">
        <v>581</v>
      </c>
      <c r="E302" s="287">
        <v>270000</v>
      </c>
      <c r="F302" s="298"/>
      <c r="G302" s="287"/>
      <c r="H302" s="287">
        <f t="shared" si="13"/>
        <v>270000</v>
      </c>
      <c r="I302" s="330"/>
      <c r="J302" s="864"/>
    </row>
    <row r="303" spans="1:10" ht="21" customHeight="1">
      <c r="A303" s="161">
        <v>54</v>
      </c>
      <c r="B303" s="298" t="s">
        <v>651</v>
      </c>
      <c r="C303" s="297">
        <v>1971</v>
      </c>
      <c r="D303" s="326" t="s">
        <v>592</v>
      </c>
      <c r="E303" s="287">
        <v>270000</v>
      </c>
      <c r="F303" s="298"/>
      <c r="G303" s="287"/>
      <c r="H303" s="287">
        <f t="shared" si="13"/>
        <v>270000</v>
      </c>
      <c r="I303" s="330"/>
      <c r="J303" s="864"/>
    </row>
    <row r="304" spans="1:12" ht="21" customHeight="1">
      <c r="A304" s="161">
        <v>55</v>
      </c>
      <c r="B304" s="298" t="s">
        <v>1644</v>
      </c>
      <c r="C304" s="297">
        <v>1947</v>
      </c>
      <c r="D304" s="326" t="s">
        <v>1636</v>
      </c>
      <c r="E304" s="287">
        <v>270000</v>
      </c>
      <c r="F304" s="298"/>
      <c r="G304" s="287"/>
      <c r="H304" s="287">
        <f t="shared" si="13"/>
        <v>270000</v>
      </c>
      <c r="I304" s="330"/>
      <c r="J304" s="864"/>
      <c r="L304" s="171" t="s">
        <v>1117</v>
      </c>
    </row>
    <row r="305" spans="1:10" ht="21" customHeight="1">
      <c r="A305" s="161">
        <v>56</v>
      </c>
      <c r="B305" s="1206" t="s">
        <v>727</v>
      </c>
      <c r="C305" s="1207">
        <v>1936</v>
      </c>
      <c r="D305" s="1208" t="s">
        <v>1951</v>
      </c>
      <c r="E305" s="1209">
        <v>270000</v>
      </c>
      <c r="F305" s="1206"/>
      <c r="G305" s="1209">
        <v>270000</v>
      </c>
      <c r="H305" s="1209">
        <f>G305+E305</f>
        <v>540000</v>
      </c>
      <c r="I305" s="330"/>
      <c r="J305" s="864"/>
    </row>
    <row r="306" spans="1:10" ht="21" customHeight="1">
      <c r="A306" s="161">
        <v>57</v>
      </c>
      <c r="B306" s="1527" t="s">
        <v>235</v>
      </c>
      <c r="C306" s="1528">
        <v>2002</v>
      </c>
      <c r="D306" s="1208" t="s">
        <v>534</v>
      </c>
      <c r="E306" s="1209">
        <v>270000</v>
      </c>
      <c r="F306" s="1206"/>
      <c r="G306" s="1209">
        <v>270000</v>
      </c>
      <c r="H306" s="1209">
        <f>G306+E306</f>
        <v>540000</v>
      </c>
      <c r="I306" s="330"/>
      <c r="J306" s="864"/>
    </row>
    <row r="307" spans="1:10" ht="21" customHeight="1">
      <c r="A307" s="161"/>
      <c r="B307" s="301" t="s">
        <v>2479</v>
      </c>
      <c r="C307" s="297"/>
      <c r="D307" s="299"/>
      <c r="E307" s="310">
        <f>SUM(E250:E306)</f>
        <v>15390000</v>
      </c>
      <c r="F307" s="310">
        <f>SUM(F298:F304)</f>
        <v>0</v>
      </c>
      <c r="G307" s="310">
        <f>SUM(G305:G306)</f>
        <v>540000</v>
      </c>
      <c r="H307" s="310">
        <f>G307+E307</f>
        <v>15930000</v>
      </c>
      <c r="I307" s="328"/>
      <c r="J307" s="864"/>
    </row>
    <row r="308" spans="1:10" ht="21" customHeight="1">
      <c r="A308" s="410">
        <v>23</v>
      </c>
      <c r="B308" s="1426" t="s">
        <v>416</v>
      </c>
      <c r="C308" s="1427"/>
      <c r="D308" s="1427"/>
      <c r="E308" s="1427"/>
      <c r="F308" s="1427"/>
      <c r="G308" s="1427"/>
      <c r="H308" s="1427"/>
      <c r="I308" s="1427"/>
      <c r="J308" s="1428"/>
    </row>
    <row r="309" spans="1:10" ht="21" customHeight="1">
      <c r="A309" s="734">
        <v>1</v>
      </c>
      <c r="B309" s="1331" t="s">
        <v>2183</v>
      </c>
      <c r="C309" s="1332"/>
      <c r="D309" s="1333"/>
      <c r="E309" s="287">
        <v>5400000</v>
      </c>
      <c r="F309" s="910"/>
      <c r="G309" s="910"/>
      <c r="H309" s="287">
        <v>5400000</v>
      </c>
      <c r="I309" s="1020"/>
      <c r="J309" s="1021"/>
    </row>
    <row r="310" spans="1:10" ht="21" customHeight="1">
      <c r="A310" s="1022"/>
      <c r="B310" s="301" t="s">
        <v>1645</v>
      </c>
      <c r="C310" s="1022"/>
      <c r="D310" s="1022"/>
      <c r="E310" s="1023">
        <f>SUM(E309:E309)</f>
        <v>5400000</v>
      </c>
      <c r="F310" s="1023">
        <f>SUM(F309:F309)</f>
        <v>0</v>
      </c>
      <c r="G310" s="1023">
        <f>SUM(G309:G309)</f>
        <v>0</v>
      </c>
      <c r="H310" s="1023">
        <f>SUM(H309:H309)</f>
        <v>5400000</v>
      </c>
      <c r="I310" s="1022"/>
      <c r="J310" s="1024"/>
    </row>
    <row r="311" spans="1:10" ht="21" customHeight="1">
      <c r="A311" s="310"/>
      <c r="B311" s="1025" t="s">
        <v>2542</v>
      </c>
      <c r="C311" s="310"/>
      <c r="D311" s="310"/>
      <c r="E311" s="1026">
        <f>E307+E248+E227+E214+E184+E179+E176+E164+E52+E48+E40+E25+E17+E12+E310</f>
        <v>105705000</v>
      </c>
      <c r="F311" s="1026"/>
      <c r="G311" s="1027">
        <v>540000</v>
      </c>
      <c r="H311" s="408">
        <f>H307+H248+H227+H214+H184+H179+H176+H164+H52+H48+H40+H25+H17+H12+H310</f>
        <v>106245000</v>
      </c>
      <c r="I311" s="310"/>
      <c r="J311" s="1028"/>
    </row>
    <row r="312" spans="1:10" ht="21" customHeight="1">
      <c r="A312" s="1420" t="s">
        <v>2185</v>
      </c>
      <c r="B312" s="1421"/>
      <c r="C312" s="1421"/>
      <c r="D312" s="1421"/>
      <c r="E312" s="1421"/>
      <c r="F312" s="1421"/>
      <c r="G312" s="1421"/>
      <c r="H312" s="1421"/>
      <c r="I312" s="1421"/>
      <c r="J312" s="1421"/>
    </row>
    <row r="313" spans="1:10" ht="21" customHeight="1">
      <c r="A313" s="542"/>
      <c r="B313" s="404"/>
      <c r="C313" s="543"/>
      <c r="D313" s="1422" t="s">
        <v>2184</v>
      </c>
      <c r="E313" s="1422"/>
      <c r="F313" s="1422"/>
      <c r="G313" s="1422"/>
      <c r="H313" s="1422"/>
      <c r="I313" s="1422"/>
      <c r="J313" s="1422"/>
    </row>
    <row r="314" spans="1:10" ht="21" customHeight="1">
      <c r="A314" s="542"/>
      <c r="B314" s="745" t="s">
        <v>2211</v>
      </c>
      <c r="C314" s="1029"/>
      <c r="D314" s="744" t="s">
        <v>2543</v>
      </c>
      <c r="E314" s="1374" t="s">
        <v>474</v>
      </c>
      <c r="F314" s="1374"/>
      <c r="G314" s="1374"/>
      <c r="H314" s="1374"/>
      <c r="I314" s="1374"/>
      <c r="J314" s="1030"/>
    </row>
    <row r="315" spans="1:10" ht="21" customHeight="1">
      <c r="A315" s="542"/>
      <c r="B315" s="546"/>
      <c r="C315" s="543"/>
      <c r="D315" s="381"/>
      <c r="E315" s="546"/>
      <c r="F315" s="546"/>
      <c r="G315" s="546"/>
      <c r="H315" s="546"/>
      <c r="I315" s="546"/>
      <c r="J315" s="1031"/>
    </row>
    <row r="316" spans="1:10" ht="21" customHeight="1">
      <c r="A316" s="542"/>
      <c r="B316" s="546"/>
      <c r="C316" s="543"/>
      <c r="D316" s="381"/>
      <c r="E316" s="546"/>
      <c r="F316" s="546"/>
      <c r="G316" s="546"/>
      <c r="H316" s="546"/>
      <c r="I316" s="546"/>
      <c r="J316" s="1031"/>
    </row>
    <row r="317" spans="1:10" ht="21" customHeight="1">
      <c r="A317" s="542"/>
      <c r="B317" s="547"/>
      <c r="C317" s="547"/>
      <c r="D317" s="547"/>
      <c r="E317" s="547"/>
      <c r="F317" s="547"/>
      <c r="G317" s="548"/>
      <c r="H317" s="548"/>
      <c r="I317" s="547"/>
      <c r="J317" s="1032"/>
    </row>
    <row r="318" spans="1:10" ht="21" customHeight="1">
      <c r="A318" s="542"/>
      <c r="B318" s="551" t="s">
        <v>1882</v>
      </c>
      <c r="C318" s="551" t="s">
        <v>1108</v>
      </c>
      <c r="D318" s="551"/>
      <c r="E318" s="547"/>
      <c r="F318" s="547"/>
      <c r="G318" s="548"/>
      <c r="H318" s="548"/>
      <c r="I318" s="547"/>
      <c r="J318" s="1032"/>
    </row>
    <row r="319" spans="1:10" ht="21" customHeight="1">
      <c r="A319" s="542"/>
      <c r="B319" s="220"/>
      <c r="C319" s="1285"/>
      <c r="D319" s="1285"/>
      <c r="E319" s="1285"/>
      <c r="F319" s="1286"/>
      <c r="G319" s="1286"/>
      <c r="H319" s="1286"/>
      <c r="I319" s="547"/>
      <c r="J319" s="1032"/>
    </row>
    <row r="320" spans="1:10" ht="21" customHeight="1">
      <c r="A320" s="1287" t="s">
        <v>415</v>
      </c>
      <c r="B320" s="1287"/>
      <c r="C320" s="1287"/>
      <c r="D320" s="1287"/>
      <c r="E320" s="1287"/>
      <c r="F320" s="1287"/>
      <c r="G320" s="1287"/>
      <c r="H320" s="1287"/>
      <c r="I320" s="1287"/>
      <c r="J320" s="1287"/>
    </row>
    <row r="321" spans="1:10" ht="21" customHeight="1">
      <c r="A321" s="542"/>
      <c r="B321" s="222" t="s">
        <v>414</v>
      </c>
      <c r="C321" s="1287" t="s">
        <v>437</v>
      </c>
      <c r="D321" s="1287"/>
      <c r="E321" s="1287"/>
      <c r="F321" s="1287"/>
      <c r="G321" s="1287"/>
      <c r="H321" s="1287"/>
      <c r="I321" s="223"/>
      <c r="J321" s="899"/>
    </row>
  </sheetData>
  <mergeCells count="35">
    <mergeCell ref="A26:D26"/>
    <mergeCell ref="A320:J320"/>
    <mergeCell ref="C321:H321"/>
    <mergeCell ref="A312:J312"/>
    <mergeCell ref="C319:E319"/>
    <mergeCell ref="F319:H319"/>
    <mergeCell ref="D313:J313"/>
    <mergeCell ref="E314:I314"/>
    <mergeCell ref="A249:J249"/>
    <mergeCell ref="B308:J308"/>
    <mergeCell ref="B309:D309"/>
    <mergeCell ref="A215:J215"/>
    <mergeCell ref="A228:J228"/>
    <mergeCell ref="A177:J177"/>
    <mergeCell ref="A180:J180"/>
    <mergeCell ref="A185:J185"/>
    <mergeCell ref="A41:J41"/>
    <mergeCell ref="A49:J49"/>
    <mergeCell ref="A53:J53"/>
    <mergeCell ref="A165:J165"/>
    <mergeCell ref="A2:B2"/>
    <mergeCell ref="B4:I4"/>
    <mergeCell ref="B3:J3"/>
    <mergeCell ref="A8:J8"/>
    <mergeCell ref="J6:J7"/>
    <mergeCell ref="D6:D7"/>
    <mergeCell ref="B6:B7"/>
    <mergeCell ref="C6:C7"/>
    <mergeCell ref="I6:I7"/>
    <mergeCell ref="E6:E7"/>
    <mergeCell ref="A13:J13"/>
    <mergeCell ref="A18:J18"/>
    <mergeCell ref="A6:A7"/>
    <mergeCell ref="H6:H7"/>
    <mergeCell ref="F6:G6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4"/>
  <sheetViews>
    <sheetView workbookViewId="0" topLeftCell="A310">
      <selection activeCell="B319" sqref="B319:I319"/>
    </sheetView>
  </sheetViews>
  <sheetFormatPr defaultColWidth="9.00390625" defaultRowHeight="15.75"/>
  <cols>
    <col min="1" max="1" width="3.75390625" style="171" customWidth="1"/>
    <col min="2" max="2" width="19.375" style="171" customWidth="1"/>
    <col min="3" max="3" width="5.375" style="171" customWidth="1"/>
    <col min="4" max="4" width="9.00390625" style="171" customWidth="1"/>
    <col min="5" max="5" width="9.625" style="171" customWidth="1"/>
    <col min="6" max="6" width="5.125" style="171" customWidth="1"/>
    <col min="7" max="7" width="8.125" style="201" customWidth="1"/>
    <col min="8" max="8" width="10.00390625" style="201" customWidth="1"/>
    <col min="9" max="9" width="7.75390625" style="171" customWidth="1"/>
    <col min="10" max="10" width="12.50390625" style="171" customWidth="1"/>
    <col min="11" max="11" width="9.00390625" style="171" customWidth="1"/>
    <col min="12" max="12" width="11.375" style="171" bestFit="1" customWidth="1"/>
    <col min="13" max="13" width="9.00390625" style="804" customWidth="1"/>
    <col min="14" max="16384" width="9.00390625" style="171" customWidth="1"/>
  </cols>
  <sheetData>
    <row r="1" spans="1:10" ht="21.75" customHeight="1">
      <c r="A1" s="1441" t="s">
        <v>2022</v>
      </c>
      <c r="B1" s="1441"/>
      <c r="C1" s="1441"/>
      <c r="D1" s="1036"/>
      <c r="E1" s="1037"/>
      <c r="F1" s="1038"/>
      <c r="G1" s="1038"/>
      <c r="H1" s="1038"/>
      <c r="I1" s="1039"/>
      <c r="J1" s="1040"/>
    </row>
    <row r="2" spans="1:10" ht="21.75" customHeight="1">
      <c r="A2" s="1441" t="s">
        <v>928</v>
      </c>
      <c r="B2" s="1442"/>
      <c r="C2" s="1442"/>
      <c r="D2" s="1041"/>
      <c r="E2" s="1042"/>
      <c r="F2" s="1041"/>
      <c r="G2" s="1041"/>
      <c r="H2" s="1043"/>
      <c r="I2" s="1044"/>
      <c r="J2" s="1040"/>
    </row>
    <row r="3" spans="1:10" ht="21.75" customHeight="1">
      <c r="A3" s="1045"/>
      <c r="B3" s="1441" t="s">
        <v>1034</v>
      </c>
      <c r="C3" s="1441"/>
      <c r="D3" s="1441"/>
      <c r="E3" s="1441"/>
      <c r="F3" s="1441"/>
      <c r="G3" s="1441"/>
      <c r="H3" s="1441"/>
      <c r="I3" s="1441"/>
      <c r="J3" s="1441"/>
    </row>
    <row r="4" spans="1:10" ht="18.75">
      <c r="A4" s="1045"/>
      <c r="B4" s="1443" t="s">
        <v>451</v>
      </c>
      <c r="C4" s="1443"/>
      <c r="D4" s="1443"/>
      <c r="E4" s="1443"/>
      <c r="F4" s="1443"/>
      <c r="G4" s="1443"/>
      <c r="H4" s="1443"/>
      <c r="I4" s="1443"/>
      <c r="J4" s="1035"/>
    </row>
    <row r="5" spans="1:10" ht="18.75">
      <c r="A5" s="1429" t="s">
        <v>1035</v>
      </c>
      <c r="B5" s="1432" t="s">
        <v>1036</v>
      </c>
      <c r="C5" s="1435" t="s">
        <v>1043</v>
      </c>
      <c r="D5" s="1438" t="s">
        <v>1045</v>
      </c>
      <c r="E5" s="1445" t="s">
        <v>1037</v>
      </c>
      <c r="F5" s="1451" t="s">
        <v>1038</v>
      </c>
      <c r="G5" s="1451"/>
      <c r="H5" s="1448" t="s">
        <v>1042</v>
      </c>
      <c r="I5" s="1445" t="s">
        <v>2273</v>
      </c>
      <c r="J5" s="1445" t="s">
        <v>1369</v>
      </c>
    </row>
    <row r="6" spans="1:10" ht="18.75">
      <c r="A6" s="1430"/>
      <c r="B6" s="1433"/>
      <c r="C6" s="1436"/>
      <c r="D6" s="1439"/>
      <c r="E6" s="1446"/>
      <c r="F6" s="1444" t="s">
        <v>1142</v>
      </c>
      <c r="G6" s="1452" t="s">
        <v>473</v>
      </c>
      <c r="H6" s="1449"/>
      <c r="I6" s="1446"/>
      <c r="J6" s="1446"/>
    </row>
    <row r="7" spans="1:10" ht="12.75" customHeight="1">
      <c r="A7" s="1431"/>
      <c r="B7" s="1434"/>
      <c r="C7" s="1437"/>
      <c r="D7" s="1440"/>
      <c r="E7" s="1447"/>
      <c r="F7" s="1444"/>
      <c r="G7" s="1452"/>
      <c r="H7" s="1450"/>
      <c r="I7" s="1447"/>
      <c r="J7" s="1447"/>
    </row>
    <row r="8" spans="1:10" ht="18.75">
      <c r="A8" s="1046" t="s">
        <v>1831</v>
      </c>
      <c r="B8" s="1456" t="s">
        <v>2649</v>
      </c>
      <c r="C8" s="1457"/>
      <c r="D8" s="1457"/>
      <c r="E8" s="1457"/>
      <c r="F8" s="1457"/>
      <c r="G8" s="1457"/>
      <c r="H8" s="1457"/>
      <c r="I8" s="1457"/>
      <c r="J8" s="1458"/>
    </row>
    <row r="9" spans="1:10" ht="18.75">
      <c r="A9" s="811">
        <v>1</v>
      </c>
      <c r="B9" s="811" t="s">
        <v>2274</v>
      </c>
      <c r="C9" s="811">
        <v>1999</v>
      </c>
      <c r="D9" s="811" t="s">
        <v>2275</v>
      </c>
      <c r="E9" s="1050">
        <v>405000</v>
      </c>
      <c r="F9" s="1050"/>
      <c r="G9" s="1050"/>
      <c r="H9" s="1050">
        <v>405000</v>
      </c>
      <c r="I9" s="811"/>
      <c r="J9" s="811"/>
    </row>
    <row r="10" spans="1:10" ht="18.75">
      <c r="A10" s="1051">
        <v>2</v>
      </c>
      <c r="B10" s="811" t="s">
        <v>1618</v>
      </c>
      <c r="C10" s="811">
        <v>2003</v>
      </c>
      <c r="D10" s="811" t="s">
        <v>1619</v>
      </c>
      <c r="E10" s="1050">
        <v>405000</v>
      </c>
      <c r="F10" s="1050"/>
      <c r="G10" s="1050"/>
      <c r="H10" s="1050">
        <v>405000</v>
      </c>
      <c r="I10" s="810"/>
      <c r="J10" s="811"/>
    </row>
    <row r="11" spans="1:10" ht="18.75">
      <c r="A11" s="811">
        <v>3</v>
      </c>
      <c r="B11" s="811" t="s">
        <v>1620</v>
      </c>
      <c r="C11" s="811">
        <v>2009</v>
      </c>
      <c r="D11" s="811" t="s">
        <v>2275</v>
      </c>
      <c r="E11" s="1050">
        <v>405000</v>
      </c>
      <c r="F11" s="1050"/>
      <c r="G11" s="1050"/>
      <c r="H11" s="1050">
        <v>405000</v>
      </c>
      <c r="I11" s="810"/>
      <c r="J11" s="811"/>
    </row>
    <row r="12" spans="2:10" ht="18.75">
      <c r="B12" s="1052" t="s">
        <v>2479</v>
      </c>
      <c r="C12" s="1052"/>
      <c r="D12" s="1052"/>
      <c r="E12" s="1053">
        <f>SUM(E9:E11)</f>
        <v>1215000</v>
      </c>
      <c r="F12" s="1053">
        <f>SUM(F9:F11)</f>
        <v>0</v>
      </c>
      <c r="G12" s="1053">
        <f>SUM(G9:G11)</f>
        <v>0</v>
      </c>
      <c r="H12" s="1053">
        <f>SUM(H9:H11)</f>
        <v>1215000</v>
      </c>
      <c r="I12" s="811"/>
      <c r="J12" s="811"/>
    </row>
    <row r="13" spans="1:10" ht="18.75">
      <c r="A13" s="1054" t="s">
        <v>1831</v>
      </c>
      <c r="B13" s="1055" t="s">
        <v>2277</v>
      </c>
      <c r="C13" s="1056"/>
      <c r="D13" s="1056"/>
      <c r="E13" s="1056"/>
      <c r="F13" s="1056"/>
      <c r="G13" s="1056"/>
      <c r="H13" s="1056"/>
      <c r="I13" s="1056"/>
      <c r="J13" s="811"/>
    </row>
    <row r="14" spans="1:10" ht="18.75">
      <c r="A14" s="811">
        <v>1</v>
      </c>
      <c r="B14" s="811" t="s">
        <v>2278</v>
      </c>
      <c r="C14" s="811">
        <v>1967</v>
      </c>
      <c r="D14" s="811" t="s">
        <v>2275</v>
      </c>
      <c r="E14" s="1050">
        <v>270000</v>
      </c>
      <c r="F14" s="1050"/>
      <c r="G14" s="1050"/>
      <c r="H14" s="1050">
        <v>270000</v>
      </c>
      <c r="I14" s="811"/>
      <c r="J14" s="811"/>
    </row>
    <row r="15" spans="1:10" ht="18.75">
      <c r="A15" s="1054">
        <v>2</v>
      </c>
      <c r="B15" s="1057" t="s">
        <v>2279</v>
      </c>
      <c r="C15" s="1054">
        <v>1970</v>
      </c>
      <c r="D15" s="811" t="s">
        <v>2280</v>
      </c>
      <c r="E15" s="1050">
        <v>270000</v>
      </c>
      <c r="F15" s="1050"/>
      <c r="G15" s="1050"/>
      <c r="H15" s="1050">
        <v>270000</v>
      </c>
      <c r="I15" s="811"/>
      <c r="J15" s="811"/>
    </row>
    <row r="16" spans="1:10" ht="18.75">
      <c r="A16" s="1054">
        <v>3</v>
      </c>
      <c r="B16" s="1057" t="s">
        <v>1093</v>
      </c>
      <c r="C16" s="1054">
        <v>1974</v>
      </c>
      <c r="D16" s="811" t="s">
        <v>2327</v>
      </c>
      <c r="E16" s="1050">
        <v>270000</v>
      </c>
      <c r="F16" s="809"/>
      <c r="G16" s="809"/>
      <c r="H16" s="1050">
        <f>SUM(E16:G16)</f>
        <v>270000</v>
      </c>
      <c r="I16" s="811"/>
      <c r="J16" s="811"/>
    </row>
    <row r="17" spans="1:10" ht="18.75">
      <c r="A17" s="1058"/>
      <c r="B17" s="1059" t="s">
        <v>2479</v>
      </c>
      <c r="C17" s="1058"/>
      <c r="D17" s="811"/>
      <c r="E17" s="1053">
        <f>SUM(E14:E16)</f>
        <v>810000</v>
      </c>
      <c r="F17" s="809"/>
      <c r="G17" s="1060"/>
      <c r="H17" s="1053">
        <f>SUM(H14:H16)</f>
        <v>810000</v>
      </c>
      <c r="I17" s="811"/>
      <c r="J17" s="812"/>
    </row>
    <row r="18" spans="1:10" ht="18.75">
      <c r="A18" s="1061" t="s">
        <v>1831</v>
      </c>
      <c r="B18" s="1456" t="s">
        <v>2281</v>
      </c>
      <c r="C18" s="1457"/>
      <c r="D18" s="1457"/>
      <c r="E18" s="1457"/>
      <c r="F18" s="1457"/>
      <c r="G18" s="1457"/>
      <c r="H18" s="1457"/>
      <c r="I18" s="1457"/>
      <c r="J18" s="1458"/>
    </row>
    <row r="19" spans="1:10" ht="18.75">
      <c r="A19" s="1062">
        <v>1</v>
      </c>
      <c r="B19" s="735" t="s">
        <v>1174</v>
      </c>
      <c r="C19" s="735">
        <v>1977</v>
      </c>
      <c r="D19" s="735" t="s">
        <v>2282</v>
      </c>
      <c r="E19" s="809">
        <v>540000</v>
      </c>
      <c r="F19" s="809"/>
      <c r="G19" s="809"/>
      <c r="H19" s="809">
        <v>540000</v>
      </c>
      <c r="I19" s="811"/>
      <c r="J19" s="811"/>
    </row>
    <row r="20" spans="1:10" ht="18.75">
      <c r="A20" s="1062">
        <v>2</v>
      </c>
      <c r="B20" s="735" t="s">
        <v>1174</v>
      </c>
      <c r="C20" s="735">
        <v>1983</v>
      </c>
      <c r="D20" s="735" t="s">
        <v>2283</v>
      </c>
      <c r="E20" s="809">
        <v>540000</v>
      </c>
      <c r="F20" s="809"/>
      <c r="G20" s="809"/>
      <c r="H20" s="809">
        <v>540000</v>
      </c>
      <c r="I20" s="811"/>
      <c r="J20" s="811"/>
    </row>
    <row r="21" spans="1:10" ht="18.75">
      <c r="A21" s="1062">
        <v>3</v>
      </c>
      <c r="B21" s="735" t="s">
        <v>2284</v>
      </c>
      <c r="C21" s="735">
        <v>1969</v>
      </c>
      <c r="D21" s="735" t="s">
        <v>2283</v>
      </c>
      <c r="E21" s="809">
        <v>540000</v>
      </c>
      <c r="F21" s="809"/>
      <c r="G21" s="809"/>
      <c r="H21" s="809">
        <v>540000</v>
      </c>
      <c r="I21" s="811"/>
      <c r="J21" s="811"/>
    </row>
    <row r="22" spans="1:10" ht="18.75">
      <c r="A22" s="1062">
        <v>4</v>
      </c>
      <c r="B22" s="735" t="s">
        <v>2286</v>
      </c>
      <c r="C22" s="735">
        <v>1972</v>
      </c>
      <c r="D22" s="735" t="s">
        <v>2287</v>
      </c>
      <c r="E22" s="809">
        <v>540000</v>
      </c>
      <c r="F22" s="809"/>
      <c r="G22" s="809"/>
      <c r="H22" s="809">
        <v>540000</v>
      </c>
      <c r="I22" s="811"/>
      <c r="J22" s="811"/>
    </row>
    <row r="23" spans="1:10" ht="18.75">
      <c r="A23" s="1062">
        <v>5</v>
      </c>
      <c r="B23" s="735" t="s">
        <v>2288</v>
      </c>
      <c r="C23" s="735">
        <v>1976</v>
      </c>
      <c r="D23" s="735" t="s">
        <v>2287</v>
      </c>
      <c r="E23" s="809">
        <v>540000</v>
      </c>
      <c r="F23" s="809"/>
      <c r="G23" s="809"/>
      <c r="H23" s="809">
        <v>540000</v>
      </c>
      <c r="I23" s="811"/>
      <c r="J23" s="811"/>
    </row>
    <row r="24" spans="1:10" ht="18.75">
      <c r="A24" s="1062">
        <v>6</v>
      </c>
      <c r="B24" s="735" t="s">
        <v>2289</v>
      </c>
      <c r="C24" s="735">
        <v>1966</v>
      </c>
      <c r="D24" s="735" t="s">
        <v>2280</v>
      </c>
      <c r="E24" s="809">
        <v>540000</v>
      </c>
      <c r="F24" s="809"/>
      <c r="G24" s="809"/>
      <c r="H24" s="809">
        <v>540000</v>
      </c>
      <c r="I24" s="811"/>
      <c r="J24" s="811"/>
    </row>
    <row r="25" spans="1:10" ht="18.75">
      <c r="A25" s="1062">
        <v>7</v>
      </c>
      <c r="B25" s="735" t="s">
        <v>2290</v>
      </c>
      <c r="C25" s="735">
        <v>1962</v>
      </c>
      <c r="D25" s="735" t="s">
        <v>2282</v>
      </c>
      <c r="E25" s="809">
        <v>540000</v>
      </c>
      <c r="F25" s="809"/>
      <c r="G25" s="809"/>
      <c r="H25" s="809">
        <v>540000</v>
      </c>
      <c r="I25" s="811"/>
      <c r="J25" s="811"/>
    </row>
    <row r="26" spans="1:10" ht="18.75">
      <c r="A26" s="1062">
        <v>8</v>
      </c>
      <c r="B26" s="735" t="s">
        <v>2291</v>
      </c>
      <c r="C26" s="735">
        <v>1974</v>
      </c>
      <c r="D26" s="735" t="s">
        <v>2287</v>
      </c>
      <c r="E26" s="809">
        <v>540000</v>
      </c>
      <c r="F26" s="809"/>
      <c r="G26" s="809"/>
      <c r="H26" s="809">
        <v>540000</v>
      </c>
      <c r="I26" s="811"/>
      <c r="J26" s="811"/>
    </row>
    <row r="27" spans="1:10" ht="18.75">
      <c r="A27" s="1062">
        <v>9</v>
      </c>
      <c r="B27" s="735" t="s">
        <v>2292</v>
      </c>
      <c r="C27" s="735">
        <v>1970</v>
      </c>
      <c r="D27" s="735" t="s">
        <v>2293</v>
      </c>
      <c r="E27" s="809">
        <v>540000</v>
      </c>
      <c r="F27" s="809"/>
      <c r="G27" s="809"/>
      <c r="H27" s="809">
        <v>540000</v>
      </c>
      <c r="I27" s="811"/>
      <c r="J27" s="811"/>
    </row>
    <row r="28" spans="1:10" ht="18.75">
      <c r="A28" s="1062">
        <v>10</v>
      </c>
      <c r="B28" s="735" t="s">
        <v>2301</v>
      </c>
      <c r="C28" s="735">
        <v>1974</v>
      </c>
      <c r="D28" s="735" t="s">
        <v>2282</v>
      </c>
      <c r="E28" s="809">
        <v>540000</v>
      </c>
      <c r="F28" s="809"/>
      <c r="G28" s="809"/>
      <c r="H28" s="809">
        <v>540000</v>
      </c>
      <c r="I28" s="811"/>
      <c r="J28" s="811"/>
    </row>
    <row r="29" spans="1:10" ht="18.75">
      <c r="A29" s="1062">
        <v>11</v>
      </c>
      <c r="B29" s="735" t="s">
        <v>2476</v>
      </c>
      <c r="C29" s="735">
        <v>1982</v>
      </c>
      <c r="D29" s="735" t="s">
        <v>2403</v>
      </c>
      <c r="E29" s="809">
        <v>540000</v>
      </c>
      <c r="F29" s="809"/>
      <c r="G29" s="809"/>
      <c r="H29" s="809">
        <v>540000</v>
      </c>
      <c r="I29" s="811"/>
      <c r="J29" s="811"/>
    </row>
    <row r="30" spans="1:10" ht="18.75">
      <c r="A30" s="1459" t="s">
        <v>2479</v>
      </c>
      <c r="B30" s="1460"/>
      <c r="C30" s="1461"/>
      <c r="D30" s="811"/>
      <c r="E30" s="1060">
        <f>SUM(E19:E29)</f>
        <v>5940000</v>
      </c>
      <c r="F30" s="809"/>
      <c r="G30" s="1060"/>
      <c r="H30" s="1060">
        <f>SUM(H19:H29)</f>
        <v>5940000</v>
      </c>
      <c r="I30" s="811"/>
      <c r="J30" s="812"/>
    </row>
    <row r="31" spans="1:10" ht="18.75">
      <c r="A31" s="1063" t="s">
        <v>1831</v>
      </c>
      <c r="B31" s="1457" t="s">
        <v>2648</v>
      </c>
      <c r="C31" s="1457"/>
      <c r="D31" s="1457"/>
      <c r="E31" s="1457"/>
      <c r="F31" s="1457"/>
      <c r="G31" s="1457"/>
      <c r="H31" s="1457"/>
      <c r="I31" s="1457"/>
      <c r="J31" s="1458"/>
    </row>
    <row r="32" spans="1:10" ht="18.75">
      <c r="A32" s="1062">
        <v>1</v>
      </c>
      <c r="B32" s="735" t="s">
        <v>2302</v>
      </c>
      <c r="C32" s="735">
        <v>1943</v>
      </c>
      <c r="D32" s="735" t="s">
        <v>2303</v>
      </c>
      <c r="E32" s="809">
        <v>405000</v>
      </c>
      <c r="F32" s="809"/>
      <c r="G32" s="809"/>
      <c r="H32" s="809">
        <v>405000</v>
      </c>
      <c r="I32" s="811"/>
      <c r="J32" s="811"/>
    </row>
    <row r="33" spans="1:10" ht="18.75">
      <c r="A33" s="1062">
        <v>2</v>
      </c>
      <c r="B33" s="735" t="s">
        <v>2304</v>
      </c>
      <c r="C33" s="735">
        <v>1948</v>
      </c>
      <c r="D33" s="735" t="s">
        <v>2305</v>
      </c>
      <c r="E33" s="809">
        <v>405000</v>
      </c>
      <c r="F33" s="809"/>
      <c r="G33" s="809"/>
      <c r="H33" s="809">
        <v>405000</v>
      </c>
      <c r="I33" s="811"/>
      <c r="J33" s="811"/>
    </row>
    <row r="34" spans="1:10" ht="18.75">
      <c r="A34" s="1062">
        <v>3</v>
      </c>
      <c r="B34" s="735" t="s">
        <v>2306</v>
      </c>
      <c r="C34" s="735">
        <v>1947</v>
      </c>
      <c r="D34" s="735" t="s">
        <v>2307</v>
      </c>
      <c r="E34" s="809">
        <v>405000</v>
      </c>
      <c r="F34" s="809"/>
      <c r="G34" s="809"/>
      <c r="H34" s="809">
        <v>405000</v>
      </c>
      <c r="I34" s="811"/>
      <c r="J34" s="811"/>
    </row>
    <row r="35" spans="1:10" ht="18.75">
      <c r="A35" s="1062">
        <v>4</v>
      </c>
      <c r="B35" s="735" t="s">
        <v>2308</v>
      </c>
      <c r="C35" s="735">
        <v>1947</v>
      </c>
      <c r="D35" s="735" t="s">
        <v>2307</v>
      </c>
      <c r="E35" s="809">
        <v>405000</v>
      </c>
      <c r="F35" s="809"/>
      <c r="G35" s="809"/>
      <c r="H35" s="809">
        <v>405000</v>
      </c>
      <c r="I35" s="811"/>
      <c r="J35" s="811"/>
    </row>
    <row r="36" spans="1:10" ht="18.75">
      <c r="A36" s="1062">
        <v>5</v>
      </c>
      <c r="B36" s="735" t="s">
        <v>2309</v>
      </c>
      <c r="C36" s="735">
        <v>1937</v>
      </c>
      <c r="D36" s="735" t="s">
        <v>2310</v>
      </c>
      <c r="E36" s="809">
        <v>405000</v>
      </c>
      <c r="F36" s="809"/>
      <c r="G36" s="809"/>
      <c r="H36" s="809">
        <v>405000</v>
      </c>
      <c r="I36" s="811"/>
      <c r="J36" s="811"/>
    </row>
    <row r="37" spans="1:10" ht="18.75">
      <c r="A37" s="1062">
        <v>6</v>
      </c>
      <c r="B37" s="735" t="s">
        <v>2311</v>
      </c>
      <c r="C37" s="735">
        <v>1946</v>
      </c>
      <c r="D37" s="735" t="s">
        <v>2285</v>
      </c>
      <c r="E37" s="809">
        <v>405000</v>
      </c>
      <c r="F37" s="809"/>
      <c r="G37" s="809"/>
      <c r="H37" s="809">
        <v>405000</v>
      </c>
      <c r="I37" s="811"/>
      <c r="J37" s="811"/>
    </row>
    <row r="38" spans="1:10" ht="18.75">
      <c r="A38" s="1062">
        <v>7</v>
      </c>
      <c r="B38" s="735" t="s">
        <v>2312</v>
      </c>
      <c r="C38" s="735">
        <v>1947</v>
      </c>
      <c r="D38" s="735" t="s">
        <v>2313</v>
      </c>
      <c r="E38" s="809">
        <v>405000</v>
      </c>
      <c r="F38" s="809"/>
      <c r="G38" s="809"/>
      <c r="H38" s="809">
        <v>405000</v>
      </c>
      <c r="I38" s="811"/>
      <c r="J38" s="811"/>
    </row>
    <row r="39" spans="1:10" ht="18.75">
      <c r="A39" s="1062">
        <v>8</v>
      </c>
      <c r="B39" s="735" t="s">
        <v>2314</v>
      </c>
      <c r="C39" s="1064">
        <v>1951</v>
      </c>
      <c r="D39" s="1064" t="s">
        <v>2282</v>
      </c>
      <c r="E39" s="809">
        <v>405000</v>
      </c>
      <c r="F39" s="809"/>
      <c r="G39" s="809"/>
      <c r="H39" s="809">
        <v>405000</v>
      </c>
      <c r="I39" s="811"/>
      <c r="J39" s="811"/>
    </row>
    <row r="40" spans="1:10" ht="18.75">
      <c r="A40" s="1062">
        <v>9</v>
      </c>
      <c r="B40" s="735" t="s">
        <v>2315</v>
      </c>
      <c r="C40" s="1064">
        <v>1954</v>
      </c>
      <c r="D40" s="1064" t="s">
        <v>2282</v>
      </c>
      <c r="E40" s="809">
        <v>405000</v>
      </c>
      <c r="F40" s="809"/>
      <c r="G40" s="809"/>
      <c r="H40" s="809">
        <v>405000</v>
      </c>
      <c r="I40" s="811"/>
      <c r="J40" s="811"/>
    </row>
    <row r="41" spans="1:10" ht="18.75">
      <c r="A41" s="1062"/>
      <c r="B41" s="1059" t="s">
        <v>2479</v>
      </c>
      <c r="C41" s="735"/>
      <c r="D41" s="735"/>
      <c r="E41" s="1060">
        <f>SUM(E32:E40)</f>
        <v>3645000</v>
      </c>
      <c r="F41" s="809"/>
      <c r="G41" s="1060"/>
      <c r="H41" s="1060">
        <f>SUM(H32:H40)</f>
        <v>3645000</v>
      </c>
      <c r="I41" s="811"/>
      <c r="J41" s="812"/>
    </row>
    <row r="42" spans="1:10" ht="18.75">
      <c r="A42" s="1047" t="s">
        <v>1831</v>
      </c>
      <c r="B42" s="1453" t="s">
        <v>2647</v>
      </c>
      <c r="C42" s="1454"/>
      <c r="D42" s="1454"/>
      <c r="E42" s="1454"/>
      <c r="F42" s="1454"/>
      <c r="G42" s="1454"/>
      <c r="H42" s="1454"/>
      <c r="I42" s="1454"/>
      <c r="J42" s="1455"/>
    </row>
    <row r="43" spans="1:10" ht="18.75">
      <c r="A43" s="1062">
        <v>1</v>
      </c>
      <c r="B43" s="735" t="s">
        <v>2316</v>
      </c>
      <c r="C43" s="735">
        <v>1930</v>
      </c>
      <c r="D43" s="735" t="s">
        <v>2275</v>
      </c>
      <c r="E43" s="809">
        <v>540000</v>
      </c>
      <c r="F43" s="809"/>
      <c r="G43" s="809"/>
      <c r="H43" s="809">
        <v>540000</v>
      </c>
      <c r="I43" s="811"/>
      <c r="J43" s="811"/>
    </row>
    <row r="44" spans="1:10" ht="18.75">
      <c r="A44" s="1065">
        <v>2</v>
      </c>
      <c r="B44" s="1066" t="s">
        <v>2323</v>
      </c>
      <c r="C44" s="1066">
        <v>1932</v>
      </c>
      <c r="D44" s="1066" t="s">
        <v>2275</v>
      </c>
      <c r="E44" s="809">
        <v>540000</v>
      </c>
      <c r="F44" s="809"/>
      <c r="G44" s="809"/>
      <c r="H44" s="809">
        <v>540000</v>
      </c>
      <c r="I44" s="1067"/>
      <c r="J44" s="811"/>
    </row>
    <row r="45" spans="1:10" ht="18.75">
      <c r="A45" s="1062">
        <v>3</v>
      </c>
      <c r="B45" s="735" t="s">
        <v>2324</v>
      </c>
      <c r="C45" s="735">
        <v>1929</v>
      </c>
      <c r="D45" s="735" t="s">
        <v>2313</v>
      </c>
      <c r="E45" s="809">
        <v>540000</v>
      </c>
      <c r="F45" s="809"/>
      <c r="G45" s="809"/>
      <c r="H45" s="809">
        <v>540000</v>
      </c>
      <c r="I45" s="811"/>
      <c r="J45" s="811"/>
    </row>
    <row r="46" spans="1:10" ht="18.75">
      <c r="A46" s="1062">
        <v>4</v>
      </c>
      <c r="B46" s="735" t="s">
        <v>2326</v>
      </c>
      <c r="C46" s="735">
        <v>1919</v>
      </c>
      <c r="D46" s="735" t="s">
        <v>2327</v>
      </c>
      <c r="E46" s="809">
        <v>540000</v>
      </c>
      <c r="F46" s="809"/>
      <c r="G46" s="809"/>
      <c r="H46" s="809">
        <v>540000</v>
      </c>
      <c r="I46" s="811"/>
      <c r="J46" s="811"/>
    </row>
    <row r="47" spans="1:10" ht="18.75">
      <c r="A47" s="1062"/>
      <c r="B47" s="1068" t="s">
        <v>2479</v>
      </c>
      <c r="C47" s="811"/>
      <c r="D47" s="811"/>
      <c r="E47" s="1060">
        <f>SUM(E43:E46)</f>
        <v>2160000</v>
      </c>
      <c r="F47" s="811"/>
      <c r="G47" s="1060"/>
      <c r="H47" s="1060">
        <f>SUM(H43:H46)</f>
        <v>2160000</v>
      </c>
      <c r="I47" s="811"/>
      <c r="J47" s="812"/>
    </row>
    <row r="48" spans="1:10" ht="18.75">
      <c r="A48" s="1069" t="s">
        <v>1831</v>
      </c>
      <c r="B48" s="1456" t="s">
        <v>2646</v>
      </c>
      <c r="C48" s="1457"/>
      <c r="D48" s="1457"/>
      <c r="E48" s="1457"/>
      <c r="F48" s="1457"/>
      <c r="G48" s="1457"/>
      <c r="H48" s="1457"/>
      <c r="I48" s="1457"/>
      <c r="J48" s="1458"/>
    </row>
    <row r="49" spans="1:10" ht="18.75">
      <c r="A49" s="1062">
        <v>1</v>
      </c>
      <c r="B49" s="735" t="s">
        <v>2328</v>
      </c>
      <c r="C49" s="735">
        <v>1930</v>
      </c>
      <c r="D49" s="735" t="s">
        <v>2275</v>
      </c>
      <c r="E49" s="809">
        <v>270000</v>
      </c>
      <c r="F49" s="809"/>
      <c r="G49" s="809"/>
      <c r="H49" s="809">
        <f>E49+G49</f>
        <v>270000</v>
      </c>
      <c r="I49" s="811"/>
      <c r="J49" s="812"/>
    </row>
    <row r="50" spans="1:10" ht="18.75">
      <c r="A50" s="1062">
        <v>2</v>
      </c>
      <c r="B50" s="735" t="s">
        <v>2329</v>
      </c>
      <c r="C50" s="735">
        <v>1929</v>
      </c>
      <c r="D50" s="735" t="s">
        <v>2275</v>
      </c>
      <c r="E50" s="809">
        <v>270000</v>
      </c>
      <c r="F50" s="809"/>
      <c r="G50" s="809"/>
      <c r="H50" s="809">
        <f aca="true" t="shared" si="0" ref="H50:H111">E50+G50</f>
        <v>270000</v>
      </c>
      <c r="I50" s="811"/>
      <c r="J50" s="812"/>
    </row>
    <row r="51" spans="1:10" ht="18.75">
      <c r="A51" s="1062">
        <v>3</v>
      </c>
      <c r="B51" s="735" t="s">
        <v>2330</v>
      </c>
      <c r="C51" s="735">
        <v>1930</v>
      </c>
      <c r="D51" s="735" t="s">
        <v>2275</v>
      </c>
      <c r="E51" s="809">
        <v>270000</v>
      </c>
      <c r="F51" s="809"/>
      <c r="G51" s="809"/>
      <c r="H51" s="809">
        <f t="shared" si="0"/>
        <v>270000</v>
      </c>
      <c r="I51" s="811"/>
      <c r="J51" s="812"/>
    </row>
    <row r="52" spans="1:10" ht="18.75">
      <c r="A52" s="1062">
        <v>4</v>
      </c>
      <c r="B52" s="735" t="s">
        <v>2331</v>
      </c>
      <c r="C52" s="735">
        <v>1929</v>
      </c>
      <c r="D52" s="735" t="s">
        <v>2275</v>
      </c>
      <c r="E52" s="809">
        <v>270000</v>
      </c>
      <c r="F52" s="809"/>
      <c r="G52" s="809"/>
      <c r="H52" s="809">
        <f t="shared" si="0"/>
        <v>270000</v>
      </c>
      <c r="I52" s="811"/>
      <c r="J52" s="812"/>
    </row>
    <row r="53" spans="1:10" ht="18.75">
      <c r="A53" s="1062">
        <v>5</v>
      </c>
      <c r="B53" s="735" t="s">
        <v>2332</v>
      </c>
      <c r="C53" s="735">
        <v>1930</v>
      </c>
      <c r="D53" s="735" t="s">
        <v>2275</v>
      </c>
      <c r="E53" s="809">
        <v>270000</v>
      </c>
      <c r="F53" s="809"/>
      <c r="G53" s="809"/>
      <c r="H53" s="809">
        <f t="shared" si="0"/>
        <v>270000</v>
      </c>
      <c r="I53" s="811"/>
      <c r="J53" s="812"/>
    </row>
    <row r="54" spans="1:10" ht="18.75">
      <c r="A54" s="1062">
        <v>6</v>
      </c>
      <c r="B54" s="735" t="s">
        <v>2333</v>
      </c>
      <c r="C54" s="735">
        <v>1930</v>
      </c>
      <c r="D54" s="735" t="s">
        <v>2275</v>
      </c>
      <c r="E54" s="809">
        <v>270000</v>
      </c>
      <c r="F54" s="809"/>
      <c r="G54" s="809"/>
      <c r="H54" s="809">
        <f t="shared" si="0"/>
        <v>270000</v>
      </c>
      <c r="I54" s="811"/>
      <c r="J54" s="812"/>
    </row>
    <row r="55" spans="1:10" ht="18.75">
      <c r="A55" s="1062">
        <v>7</v>
      </c>
      <c r="B55" s="735" t="s">
        <v>2334</v>
      </c>
      <c r="C55" s="735">
        <v>1930</v>
      </c>
      <c r="D55" s="735" t="s">
        <v>2275</v>
      </c>
      <c r="E55" s="809">
        <v>270000</v>
      </c>
      <c r="F55" s="809"/>
      <c r="G55" s="809"/>
      <c r="H55" s="809">
        <f t="shared" si="0"/>
        <v>270000</v>
      </c>
      <c r="I55" s="811"/>
      <c r="J55" s="812"/>
    </row>
    <row r="56" spans="1:10" ht="18.75">
      <c r="A56" s="1062">
        <v>8</v>
      </c>
      <c r="B56" s="735" t="s">
        <v>2335</v>
      </c>
      <c r="C56" s="735">
        <v>1920</v>
      </c>
      <c r="D56" s="735" t="s">
        <v>2275</v>
      </c>
      <c r="E56" s="809">
        <v>270000</v>
      </c>
      <c r="F56" s="809"/>
      <c r="G56" s="809"/>
      <c r="H56" s="809">
        <f t="shared" si="0"/>
        <v>270000</v>
      </c>
      <c r="I56" s="811"/>
      <c r="J56" s="812"/>
    </row>
    <row r="57" spans="1:10" ht="18.75">
      <c r="A57" s="1062">
        <v>9</v>
      </c>
      <c r="B57" s="1503" t="s">
        <v>2336</v>
      </c>
      <c r="C57" s="1503">
        <v>1921</v>
      </c>
      <c r="D57" s="1503" t="s">
        <v>2275</v>
      </c>
      <c r="E57" s="1504">
        <v>0</v>
      </c>
      <c r="F57" s="1504"/>
      <c r="G57" s="1504"/>
      <c r="H57" s="1504">
        <f t="shared" si="0"/>
        <v>0</v>
      </c>
      <c r="I57" s="1505" t="s">
        <v>2154</v>
      </c>
      <c r="J57" s="1506" t="s">
        <v>1058</v>
      </c>
    </row>
    <row r="58" spans="1:10" ht="18.75">
      <c r="A58" s="1062">
        <v>10</v>
      </c>
      <c r="B58" s="735" t="s">
        <v>2337</v>
      </c>
      <c r="C58" s="735">
        <v>1931</v>
      </c>
      <c r="D58" s="735" t="s">
        <v>2275</v>
      </c>
      <c r="E58" s="809">
        <v>270000</v>
      </c>
      <c r="F58" s="809"/>
      <c r="G58" s="809"/>
      <c r="H58" s="809">
        <f t="shared" si="0"/>
        <v>270000</v>
      </c>
      <c r="I58" s="811"/>
      <c r="J58" s="812"/>
    </row>
    <row r="59" spans="1:10" ht="18.75">
      <c r="A59" s="1062">
        <v>11</v>
      </c>
      <c r="B59" s="735" t="s">
        <v>2338</v>
      </c>
      <c r="C59" s="735">
        <v>1929</v>
      </c>
      <c r="D59" s="735" t="s">
        <v>2275</v>
      </c>
      <c r="E59" s="809">
        <v>270000</v>
      </c>
      <c r="F59" s="809"/>
      <c r="G59" s="809"/>
      <c r="H59" s="809">
        <f t="shared" si="0"/>
        <v>270000</v>
      </c>
      <c r="I59" s="811"/>
      <c r="J59" s="812"/>
    </row>
    <row r="60" spans="1:10" ht="18.75">
      <c r="A60" s="1062">
        <v>12</v>
      </c>
      <c r="B60" s="735" t="s">
        <v>1878</v>
      </c>
      <c r="C60" s="735">
        <v>1931</v>
      </c>
      <c r="D60" s="735" t="s">
        <v>2275</v>
      </c>
      <c r="E60" s="809">
        <v>270000</v>
      </c>
      <c r="F60" s="809"/>
      <c r="G60" s="809"/>
      <c r="H60" s="809">
        <f t="shared" si="0"/>
        <v>270000</v>
      </c>
      <c r="I60" s="811"/>
      <c r="J60" s="812"/>
    </row>
    <row r="61" spans="1:10" ht="18.75">
      <c r="A61" s="1062">
        <v>13</v>
      </c>
      <c r="B61" s="735" t="s">
        <v>2339</v>
      </c>
      <c r="C61" s="735">
        <v>1930</v>
      </c>
      <c r="D61" s="735" t="s">
        <v>2275</v>
      </c>
      <c r="E61" s="809">
        <v>270000</v>
      </c>
      <c r="F61" s="809"/>
      <c r="G61" s="809"/>
      <c r="H61" s="809">
        <f t="shared" si="0"/>
        <v>270000</v>
      </c>
      <c r="I61" s="811"/>
      <c r="J61" s="812"/>
    </row>
    <row r="62" spans="1:10" ht="18.75">
      <c r="A62" s="1062">
        <v>14</v>
      </c>
      <c r="B62" s="735" t="s">
        <v>2340</v>
      </c>
      <c r="C62" s="735">
        <v>1933</v>
      </c>
      <c r="D62" s="735" t="s">
        <v>2275</v>
      </c>
      <c r="E62" s="809">
        <v>270000</v>
      </c>
      <c r="F62" s="809"/>
      <c r="G62" s="809"/>
      <c r="H62" s="809">
        <f t="shared" si="0"/>
        <v>270000</v>
      </c>
      <c r="I62" s="811"/>
      <c r="J62" s="812"/>
    </row>
    <row r="63" spans="1:10" ht="18.75">
      <c r="A63" s="1062">
        <v>15</v>
      </c>
      <c r="B63" s="735" t="s">
        <v>2341</v>
      </c>
      <c r="C63" s="735">
        <v>1933</v>
      </c>
      <c r="D63" s="735" t="s">
        <v>2285</v>
      </c>
      <c r="E63" s="809">
        <v>270000</v>
      </c>
      <c r="F63" s="809"/>
      <c r="G63" s="809"/>
      <c r="H63" s="809">
        <f t="shared" si="0"/>
        <v>270000</v>
      </c>
      <c r="I63" s="811"/>
      <c r="J63" s="812"/>
    </row>
    <row r="64" spans="1:10" ht="18.75">
      <c r="A64" s="1062">
        <v>16</v>
      </c>
      <c r="B64" s="735" t="s">
        <v>2342</v>
      </c>
      <c r="C64" s="735">
        <v>1916</v>
      </c>
      <c r="D64" s="735" t="s">
        <v>2282</v>
      </c>
      <c r="E64" s="809">
        <v>270000</v>
      </c>
      <c r="F64" s="809"/>
      <c r="G64" s="809"/>
      <c r="H64" s="809">
        <f t="shared" si="0"/>
        <v>270000</v>
      </c>
      <c r="I64" s="811"/>
      <c r="J64" s="812"/>
    </row>
    <row r="65" spans="1:10" ht="18.75">
      <c r="A65" s="1062">
        <v>17</v>
      </c>
      <c r="B65" s="735" t="s">
        <v>2102</v>
      </c>
      <c r="C65" s="735">
        <v>1935</v>
      </c>
      <c r="D65" s="735" t="s">
        <v>2282</v>
      </c>
      <c r="E65" s="809">
        <v>270000</v>
      </c>
      <c r="F65" s="809"/>
      <c r="G65" s="809"/>
      <c r="H65" s="809">
        <f t="shared" si="0"/>
        <v>270000</v>
      </c>
      <c r="I65" s="811"/>
      <c r="J65" s="812"/>
    </row>
    <row r="66" spans="1:10" ht="18.75">
      <c r="A66" s="1062">
        <v>18</v>
      </c>
      <c r="B66" s="735" t="s">
        <v>2343</v>
      </c>
      <c r="C66" s="735">
        <v>1929</v>
      </c>
      <c r="D66" s="735" t="s">
        <v>2283</v>
      </c>
      <c r="E66" s="809">
        <v>270000</v>
      </c>
      <c r="F66" s="809"/>
      <c r="G66" s="809"/>
      <c r="H66" s="809">
        <f t="shared" si="0"/>
        <v>270000</v>
      </c>
      <c r="I66" s="811"/>
      <c r="J66" s="812"/>
    </row>
    <row r="67" spans="1:10" ht="18.75">
      <c r="A67" s="1062">
        <v>19</v>
      </c>
      <c r="B67" s="735" t="s">
        <v>2344</v>
      </c>
      <c r="C67" s="735">
        <v>1930</v>
      </c>
      <c r="D67" s="735" t="s">
        <v>2283</v>
      </c>
      <c r="E67" s="809">
        <v>270000</v>
      </c>
      <c r="F67" s="809"/>
      <c r="G67" s="809"/>
      <c r="H67" s="809">
        <f t="shared" si="0"/>
        <v>270000</v>
      </c>
      <c r="I67" s="811"/>
      <c r="J67" s="812"/>
    </row>
    <row r="68" spans="1:10" ht="18.75">
      <c r="A68" s="1062">
        <v>20</v>
      </c>
      <c r="B68" s="735" t="s">
        <v>2347</v>
      </c>
      <c r="C68" s="735">
        <v>1921</v>
      </c>
      <c r="D68" s="735" t="s">
        <v>2283</v>
      </c>
      <c r="E68" s="809">
        <v>270000</v>
      </c>
      <c r="F68" s="809"/>
      <c r="G68" s="809"/>
      <c r="H68" s="809">
        <f t="shared" si="0"/>
        <v>270000</v>
      </c>
      <c r="I68" s="811"/>
      <c r="J68" s="812"/>
    </row>
    <row r="69" spans="1:10" ht="18.75">
      <c r="A69" s="1062">
        <v>21</v>
      </c>
      <c r="B69" s="735" t="s">
        <v>2348</v>
      </c>
      <c r="C69" s="735">
        <v>1926</v>
      </c>
      <c r="D69" s="735" t="s">
        <v>2283</v>
      </c>
      <c r="E69" s="809">
        <v>270000</v>
      </c>
      <c r="F69" s="809"/>
      <c r="G69" s="809"/>
      <c r="H69" s="809">
        <f t="shared" si="0"/>
        <v>270000</v>
      </c>
      <c r="I69" s="811"/>
      <c r="J69" s="812"/>
    </row>
    <row r="70" spans="1:10" ht="18.75">
      <c r="A70" s="1062">
        <v>22</v>
      </c>
      <c r="B70" s="735" t="s">
        <v>2349</v>
      </c>
      <c r="C70" s="735">
        <v>1920</v>
      </c>
      <c r="D70" s="735" t="s">
        <v>2283</v>
      </c>
      <c r="E70" s="809">
        <v>270000</v>
      </c>
      <c r="F70" s="809"/>
      <c r="G70" s="809"/>
      <c r="H70" s="809">
        <f t="shared" si="0"/>
        <v>270000</v>
      </c>
      <c r="I70" s="811"/>
      <c r="J70" s="812"/>
    </row>
    <row r="71" spans="1:10" ht="18.75">
      <c r="A71" s="1062">
        <v>23</v>
      </c>
      <c r="B71" s="735" t="s">
        <v>2350</v>
      </c>
      <c r="C71" s="735">
        <v>1926</v>
      </c>
      <c r="D71" s="735" t="s">
        <v>2283</v>
      </c>
      <c r="E71" s="809">
        <v>270000</v>
      </c>
      <c r="F71" s="809"/>
      <c r="G71" s="809"/>
      <c r="H71" s="809">
        <f t="shared" si="0"/>
        <v>270000</v>
      </c>
      <c r="I71" s="811"/>
      <c r="J71" s="812"/>
    </row>
    <row r="72" spans="1:10" ht="18.75">
      <c r="A72" s="1062">
        <v>24</v>
      </c>
      <c r="B72" s="735" t="s">
        <v>1597</v>
      </c>
      <c r="C72" s="735">
        <v>1931</v>
      </c>
      <c r="D72" s="735" t="s">
        <v>2283</v>
      </c>
      <c r="E72" s="809">
        <v>270000</v>
      </c>
      <c r="F72" s="809"/>
      <c r="G72" s="809"/>
      <c r="H72" s="809">
        <f t="shared" si="0"/>
        <v>270000</v>
      </c>
      <c r="I72" s="811"/>
      <c r="J72" s="812"/>
    </row>
    <row r="73" spans="1:10" ht="18.75">
      <c r="A73" s="1062">
        <v>25</v>
      </c>
      <c r="B73" s="735" t="s">
        <v>2351</v>
      </c>
      <c r="C73" s="735">
        <v>1932</v>
      </c>
      <c r="D73" s="735" t="s">
        <v>2283</v>
      </c>
      <c r="E73" s="809">
        <v>270000</v>
      </c>
      <c r="F73" s="809"/>
      <c r="G73" s="809"/>
      <c r="H73" s="809">
        <f t="shared" si="0"/>
        <v>270000</v>
      </c>
      <c r="I73" s="811"/>
      <c r="J73" s="812"/>
    </row>
    <row r="74" spans="1:10" ht="18.75">
      <c r="A74" s="1062">
        <v>26</v>
      </c>
      <c r="B74" s="735" t="s">
        <v>2352</v>
      </c>
      <c r="C74" s="735">
        <v>1932</v>
      </c>
      <c r="D74" s="735" t="s">
        <v>2283</v>
      </c>
      <c r="E74" s="809">
        <v>270000</v>
      </c>
      <c r="F74" s="809"/>
      <c r="G74" s="809"/>
      <c r="H74" s="809">
        <f t="shared" si="0"/>
        <v>270000</v>
      </c>
      <c r="I74" s="811"/>
      <c r="J74" s="812"/>
    </row>
    <row r="75" spans="1:10" ht="18.75">
      <c r="A75" s="1062">
        <v>27</v>
      </c>
      <c r="B75" s="735" t="s">
        <v>2353</v>
      </c>
      <c r="C75" s="735">
        <v>1932</v>
      </c>
      <c r="D75" s="735" t="s">
        <v>2283</v>
      </c>
      <c r="E75" s="809">
        <v>270000</v>
      </c>
      <c r="F75" s="809"/>
      <c r="G75" s="809"/>
      <c r="H75" s="809">
        <f t="shared" si="0"/>
        <v>270000</v>
      </c>
      <c r="I75" s="811"/>
      <c r="J75" s="812"/>
    </row>
    <row r="76" spans="1:10" ht="18.75">
      <c r="A76" s="1062">
        <v>28</v>
      </c>
      <c r="B76" s="735" t="s">
        <v>2678</v>
      </c>
      <c r="C76" s="735">
        <v>1934</v>
      </c>
      <c r="D76" s="735" t="s">
        <v>2313</v>
      </c>
      <c r="E76" s="809">
        <v>270000</v>
      </c>
      <c r="F76" s="809"/>
      <c r="G76" s="809"/>
      <c r="H76" s="809">
        <f t="shared" si="0"/>
        <v>270000</v>
      </c>
      <c r="I76" s="811"/>
      <c r="J76" s="812"/>
    </row>
    <row r="77" spans="1:10" ht="18.75">
      <c r="A77" s="1062">
        <v>29</v>
      </c>
      <c r="B77" s="735" t="s">
        <v>2354</v>
      </c>
      <c r="C77" s="735">
        <v>1923</v>
      </c>
      <c r="D77" s="735" t="s">
        <v>2313</v>
      </c>
      <c r="E77" s="809">
        <v>270000</v>
      </c>
      <c r="F77" s="809"/>
      <c r="G77" s="809"/>
      <c r="H77" s="809">
        <f t="shared" si="0"/>
        <v>270000</v>
      </c>
      <c r="I77" s="811"/>
      <c r="J77" s="812"/>
    </row>
    <row r="78" spans="1:10" ht="18.75">
      <c r="A78" s="1062">
        <v>30</v>
      </c>
      <c r="B78" s="735" t="s">
        <v>2355</v>
      </c>
      <c r="C78" s="735">
        <v>1916</v>
      </c>
      <c r="D78" s="735" t="s">
        <v>2313</v>
      </c>
      <c r="E78" s="809">
        <v>270000</v>
      </c>
      <c r="F78" s="809"/>
      <c r="G78" s="809"/>
      <c r="H78" s="809">
        <f t="shared" si="0"/>
        <v>270000</v>
      </c>
      <c r="I78" s="811"/>
      <c r="J78" s="812"/>
    </row>
    <row r="79" spans="1:10" ht="18.75">
      <c r="A79" s="1062">
        <v>31</v>
      </c>
      <c r="B79" s="735" t="s">
        <v>2356</v>
      </c>
      <c r="C79" s="735">
        <v>1930</v>
      </c>
      <c r="D79" s="735" t="s">
        <v>2285</v>
      </c>
      <c r="E79" s="809">
        <v>270000</v>
      </c>
      <c r="F79" s="809"/>
      <c r="G79" s="809"/>
      <c r="H79" s="809">
        <f t="shared" si="0"/>
        <v>270000</v>
      </c>
      <c r="I79" s="811"/>
      <c r="J79" s="812"/>
    </row>
    <row r="80" spans="1:10" ht="18.75">
      <c r="A80" s="1062">
        <v>32</v>
      </c>
      <c r="B80" s="735" t="s">
        <v>2357</v>
      </c>
      <c r="C80" s="735">
        <v>1925</v>
      </c>
      <c r="D80" s="735" t="s">
        <v>2285</v>
      </c>
      <c r="E80" s="809">
        <v>270000</v>
      </c>
      <c r="F80" s="809"/>
      <c r="G80" s="809"/>
      <c r="H80" s="809">
        <f t="shared" si="0"/>
        <v>270000</v>
      </c>
      <c r="I80" s="811"/>
      <c r="J80" s="812"/>
    </row>
    <row r="81" spans="1:10" ht="18.75">
      <c r="A81" s="1062">
        <v>33</v>
      </c>
      <c r="B81" s="735" t="s">
        <v>2358</v>
      </c>
      <c r="C81" s="735">
        <v>1927</v>
      </c>
      <c r="D81" s="735" t="s">
        <v>2285</v>
      </c>
      <c r="E81" s="809">
        <v>270000</v>
      </c>
      <c r="F81" s="809"/>
      <c r="G81" s="809"/>
      <c r="H81" s="809">
        <f t="shared" si="0"/>
        <v>270000</v>
      </c>
      <c r="I81" s="811"/>
      <c r="J81" s="812"/>
    </row>
    <row r="82" spans="1:10" ht="18.75">
      <c r="A82" s="1062">
        <v>34</v>
      </c>
      <c r="B82" s="735" t="s">
        <v>2115</v>
      </c>
      <c r="C82" s="735">
        <v>1935</v>
      </c>
      <c r="D82" s="735" t="s">
        <v>2285</v>
      </c>
      <c r="E82" s="809">
        <v>270000</v>
      </c>
      <c r="F82" s="809"/>
      <c r="G82" s="809"/>
      <c r="H82" s="809">
        <f t="shared" si="0"/>
        <v>270000</v>
      </c>
      <c r="I82" s="811"/>
      <c r="J82" s="812"/>
    </row>
    <row r="83" spans="1:10" ht="18.75">
      <c r="A83" s="1062">
        <v>35</v>
      </c>
      <c r="B83" s="735" t="s">
        <v>2359</v>
      </c>
      <c r="C83" s="735">
        <v>1932</v>
      </c>
      <c r="D83" s="735" t="s">
        <v>2303</v>
      </c>
      <c r="E83" s="809">
        <v>270000</v>
      </c>
      <c r="F83" s="809"/>
      <c r="G83" s="809"/>
      <c r="H83" s="809">
        <f t="shared" si="0"/>
        <v>270000</v>
      </c>
      <c r="I83" s="811"/>
      <c r="J83" s="812"/>
    </row>
    <row r="84" spans="1:10" ht="18.75">
      <c r="A84" s="1062">
        <v>36</v>
      </c>
      <c r="B84" s="735" t="s">
        <v>2367</v>
      </c>
      <c r="C84" s="735">
        <v>1927</v>
      </c>
      <c r="D84" s="735" t="s">
        <v>2287</v>
      </c>
      <c r="E84" s="809">
        <v>270000</v>
      </c>
      <c r="F84" s="809"/>
      <c r="G84" s="809"/>
      <c r="H84" s="809">
        <f t="shared" si="0"/>
        <v>270000</v>
      </c>
      <c r="I84" s="811"/>
      <c r="J84" s="812"/>
    </row>
    <row r="85" spans="1:10" ht="18.75">
      <c r="A85" s="1062">
        <v>37</v>
      </c>
      <c r="B85" s="735" t="s">
        <v>2368</v>
      </c>
      <c r="C85" s="735">
        <v>1930</v>
      </c>
      <c r="D85" s="735" t="s">
        <v>2287</v>
      </c>
      <c r="E85" s="809">
        <v>270000</v>
      </c>
      <c r="F85" s="809"/>
      <c r="G85" s="809"/>
      <c r="H85" s="809">
        <f t="shared" si="0"/>
        <v>270000</v>
      </c>
      <c r="I85" s="811"/>
      <c r="J85" s="812"/>
    </row>
    <row r="86" spans="1:10" ht="18.75">
      <c r="A86" s="1062">
        <v>38</v>
      </c>
      <c r="B86" s="735" t="s">
        <v>2331</v>
      </c>
      <c r="C86" s="735">
        <v>1927</v>
      </c>
      <c r="D86" s="735" t="s">
        <v>2287</v>
      </c>
      <c r="E86" s="809">
        <v>270000</v>
      </c>
      <c r="F86" s="809"/>
      <c r="G86" s="809"/>
      <c r="H86" s="809">
        <f t="shared" si="0"/>
        <v>270000</v>
      </c>
      <c r="I86" s="811"/>
      <c r="J86" s="812"/>
    </row>
    <row r="87" spans="1:10" ht="18.75">
      <c r="A87" s="1062">
        <v>39</v>
      </c>
      <c r="B87" s="735" t="s">
        <v>2369</v>
      </c>
      <c r="C87" s="735">
        <v>1930</v>
      </c>
      <c r="D87" s="735" t="s">
        <v>2287</v>
      </c>
      <c r="E87" s="809">
        <v>270000</v>
      </c>
      <c r="F87" s="809"/>
      <c r="G87" s="809"/>
      <c r="H87" s="809">
        <f t="shared" si="0"/>
        <v>270000</v>
      </c>
      <c r="I87" s="811"/>
      <c r="J87" s="812"/>
    </row>
    <row r="88" spans="1:10" ht="18.75">
      <c r="A88" s="1062">
        <v>40</v>
      </c>
      <c r="B88" s="735" t="s">
        <v>2370</v>
      </c>
      <c r="C88" s="735">
        <v>1930</v>
      </c>
      <c r="D88" s="735" t="s">
        <v>2287</v>
      </c>
      <c r="E88" s="809">
        <v>270000</v>
      </c>
      <c r="F88" s="809"/>
      <c r="G88" s="809"/>
      <c r="H88" s="809">
        <f t="shared" si="0"/>
        <v>270000</v>
      </c>
      <c r="I88" s="811"/>
      <c r="J88" s="812"/>
    </row>
    <row r="89" spans="1:10" ht="18.75">
      <c r="A89" s="1062">
        <v>41</v>
      </c>
      <c r="B89" s="735" t="s">
        <v>2371</v>
      </c>
      <c r="C89" s="735">
        <v>1923</v>
      </c>
      <c r="D89" s="735" t="s">
        <v>2287</v>
      </c>
      <c r="E89" s="809">
        <v>270000</v>
      </c>
      <c r="F89" s="809"/>
      <c r="G89" s="809"/>
      <c r="H89" s="809">
        <f t="shared" si="0"/>
        <v>270000</v>
      </c>
      <c r="I89" s="811"/>
      <c r="J89" s="812"/>
    </row>
    <row r="90" spans="1:10" ht="18.75">
      <c r="A90" s="1062">
        <v>42</v>
      </c>
      <c r="B90" s="735" t="s">
        <v>2372</v>
      </c>
      <c r="C90" s="735">
        <v>1925</v>
      </c>
      <c r="D90" s="735" t="s">
        <v>2287</v>
      </c>
      <c r="E90" s="809">
        <v>270000</v>
      </c>
      <c r="F90" s="809"/>
      <c r="G90" s="809"/>
      <c r="H90" s="809">
        <f t="shared" si="0"/>
        <v>270000</v>
      </c>
      <c r="I90" s="811"/>
      <c r="J90" s="812"/>
    </row>
    <row r="91" spans="1:10" ht="18.75">
      <c r="A91" s="1062">
        <v>43</v>
      </c>
      <c r="B91" s="735" t="s">
        <v>1219</v>
      </c>
      <c r="C91" s="735">
        <v>1926</v>
      </c>
      <c r="D91" s="735" t="s">
        <v>2287</v>
      </c>
      <c r="E91" s="809">
        <v>270000</v>
      </c>
      <c r="F91" s="809"/>
      <c r="G91" s="809"/>
      <c r="H91" s="809">
        <f t="shared" si="0"/>
        <v>270000</v>
      </c>
      <c r="I91" s="811"/>
      <c r="J91" s="812"/>
    </row>
    <row r="92" spans="1:10" ht="18.75">
      <c r="A92" s="1062">
        <v>44</v>
      </c>
      <c r="B92" s="735" t="s">
        <v>2375</v>
      </c>
      <c r="C92" s="735">
        <v>1926</v>
      </c>
      <c r="D92" s="735" t="s">
        <v>859</v>
      </c>
      <c r="E92" s="809">
        <v>270000</v>
      </c>
      <c r="F92" s="809"/>
      <c r="G92" s="809"/>
      <c r="H92" s="809">
        <f t="shared" si="0"/>
        <v>270000</v>
      </c>
      <c r="I92" s="811"/>
      <c r="J92" s="812"/>
    </row>
    <row r="93" spans="1:10" ht="18.75">
      <c r="A93" s="1062">
        <v>45</v>
      </c>
      <c r="B93" s="735" t="s">
        <v>121</v>
      </c>
      <c r="C93" s="735">
        <v>1915</v>
      </c>
      <c r="D93" s="735" t="s">
        <v>2325</v>
      </c>
      <c r="E93" s="809">
        <v>270000</v>
      </c>
      <c r="F93" s="809"/>
      <c r="G93" s="809"/>
      <c r="H93" s="809">
        <f t="shared" si="0"/>
        <v>270000</v>
      </c>
      <c r="I93" s="811"/>
      <c r="J93" s="812"/>
    </row>
    <row r="94" spans="1:10" ht="18.75">
      <c r="A94" s="1062">
        <v>46</v>
      </c>
      <c r="B94" s="735" t="s">
        <v>1872</v>
      </c>
      <c r="C94" s="735">
        <v>1918</v>
      </c>
      <c r="D94" s="735" t="s">
        <v>2325</v>
      </c>
      <c r="E94" s="809">
        <v>270000</v>
      </c>
      <c r="F94" s="809"/>
      <c r="G94" s="809"/>
      <c r="H94" s="809">
        <f t="shared" si="0"/>
        <v>270000</v>
      </c>
      <c r="I94" s="811"/>
      <c r="J94" s="812"/>
    </row>
    <row r="95" spans="1:10" ht="18.75">
      <c r="A95" s="1062">
        <v>47</v>
      </c>
      <c r="B95" s="735" t="s">
        <v>2376</v>
      </c>
      <c r="C95" s="735">
        <v>1926</v>
      </c>
      <c r="D95" s="735" t="s">
        <v>2325</v>
      </c>
      <c r="E95" s="809">
        <v>270000</v>
      </c>
      <c r="F95" s="809"/>
      <c r="G95" s="809"/>
      <c r="H95" s="809">
        <f t="shared" si="0"/>
        <v>270000</v>
      </c>
      <c r="I95" s="811"/>
      <c r="J95" s="812"/>
    </row>
    <row r="96" spans="1:10" ht="18.75">
      <c r="A96" s="1062">
        <v>48</v>
      </c>
      <c r="B96" s="735" t="s">
        <v>1165</v>
      </c>
      <c r="C96" s="735">
        <v>1930</v>
      </c>
      <c r="D96" s="735" t="s">
        <v>2327</v>
      </c>
      <c r="E96" s="809">
        <v>270000</v>
      </c>
      <c r="F96" s="809"/>
      <c r="G96" s="809"/>
      <c r="H96" s="809">
        <f t="shared" si="0"/>
        <v>270000</v>
      </c>
      <c r="I96" s="811"/>
      <c r="J96" s="812"/>
    </row>
    <row r="97" spans="1:10" ht="18.75">
      <c r="A97" s="1062">
        <v>49</v>
      </c>
      <c r="B97" s="735" t="s">
        <v>2377</v>
      </c>
      <c r="C97" s="735">
        <v>1932</v>
      </c>
      <c r="D97" s="735" t="s">
        <v>2327</v>
      </c>
      <c r="E97" s="809">
        <v>270000</v>
      </c>
      <c r="F97" s="809"/>
      <c r="G97" s="809"/>
      <c r="H97" s="809">
        <f t="shared" si="0"/>
        <v>270000</v>
      </c>
      <c r="I97" s="811"/>
      <c r="J97" s="812"/>
    </row>
    <row r="98" spans="1:10" ht="18.75">
      <c r="A98" s="1062">
        <v>50</v>
      </c>
      <c r="B98" s="735" t="s">
        <v>2380</v>
      </c>
      <c r="C98" s="735">
        <v>1932</v>
      </c>
      <c r="D98" s="735" t="s">
        <v>2327</v>
      </c>
      <c r="E98" s="809">
        <v>270000</v>
      </c>
      <c r="F98" s="809"/>
      <c r="G98" s="809"/>
      <c r="H98" s="809">
        <f t="shared" si="0"/>
        <v>270000</v>
      </c>
      <c r="I98" s="811"/>
      <c r="J98" s="812"/>
    </row>
    <row r="99" spans="1:10" ht="18.75">
      <c r="A99" s="1062">
        <v>51</v>
      </c>
      <c r="B99" s="735" t="s">
        <v>2381</v>
      </c>
      <c r="C99" s="735">
        <v>1933</v>
      </c>
      <c r="D99" s="735" t="s">
        <v>2327</v>
      </c>
      <c r="E99" s="809">
        <v>270000</v>
      </c>
      <c r="F99" s="809"/>
      <c r="G99" s="809"/>
      <c r="H99" s="809">
        <f t="shared" si="0"/>
        <v>270000</v>
      </c>
      <c r="I99" s="811"/>
      <c r="J99" s="812"/>
    </row>
    <row r="100" spans="1:10" ht="18.75">
      <c r="A100" s="1062">
        <v>53</v>
      </c>
      <c r="B100" s="735" t="s">
        <v>2384</v>
      </c>
      <c r="C100" s="735">
        <v>1925</v>
      </c>
      <c r="D100" s="735" t="s">
        <v>2383</v>
      </c>
      <c r="E100" s="809">
        <v>270000</v>
      </c>
      <c r="F100" s="809"/>
      <c r="G100" s="809"/>
      <c r="H100" s="809">
        <f t="shared" si="0"/>
        <v>270000</v>
      </c>
      <c r="I100" s="811"/>
      <c r="J100" s="812"/>
    </row>
    <row r="101" spans="1:10" ht="18.75">
      <c r="A101" s="1062">
        <v>54</v>
      </c>
      <c r="B101" s="735" t="s">
        <v>2385</v>
      </c>
      <c r="C101" s="735">
        <v>1928</v>
      </c>
      <c r="D101" s="735" t="s">
        <v>2307</v>
      </c>
      <c r="E101" s="809">
        <v>270000</v>
      </c>
      <c r="F101" s="809"/>
      <c r="G101" s="809"/>
      <c r="H101" s="809">
        <f t="shared" si="0"/>
        <v>270000</v>
      </c>
      <c r="I101" s="811"/>
      <c r="J101" s="812"/>
    </row>
    <row r="102" spans="1:10" ht="18.75">
      <c r="A102" s="1062">
        <v>55</v>
      </c>
      <c r="B102" s="735" t="s">
        <v>2386</v>
      </c>
      <c r="C102" s="735">
        <v>1927</v>
      </c>
      <c r="D102" s="735" t="s">
        <v>2307</v>
      </c>
      <c r="E102" s="809">
        <v>270000</v>
      </c>
      <c r="F102" s="809"/>
      <c r="G102" s="809"/>
      <c r="H102" s="809">
        <f t="shared" si="0"/>
        <v>270000</v>
      </c>
      <c r="I102" s="811"/>
      <c r="J102" s="812"/>
    </row>
    <row r="103" spans="1:10" ht="18.75">
      <c r="A103" s="1062">
        <v>56</v>
      </c>
      <c r="B103" s="735" t="s">
        <v>2387</v>
      </c>
      <c r="C103" s="735">
        <v>1934</v>
      </c>
      <c r="D103" s="735" t="s">
        <v>2307</v>
      </c>
      <c r="E103" s="809">
        <v>270000</v>
      </c>
      <c r="F103" s="809"/>
      <c r="G103" s="809"/>
      <c r="H103" s="809">
        <f t="shared" si="0"/>
        <v>270000</v>
      </c>
      <c r="I103" s="811"/>
      <c r="J103" s="812"/>
    </row>
    <row r="104" spans="1:10" ht="18.75">
      <c r="A104" s="1062">
        <v>57</v>
      </c>
      <c r="B104" s="735" t="s">
        <v>2388</v>
      </c>
      <c r="C104" s="735">
        <v>1924</v>
      </c>
      <c r="D104" s="735" t="s">
        <v>2307</v>
      </c>
      <c r="E104" s="809">
        <v>270000</v>
      </c>
      <c r="F104" s="809"/>
      <c r="G104" s="809"/>
      <c r="H104" s="809">
        <f t="shared" si="0"/>
        <v>270000</v>
      </c>
      <c r="I104" s="811"/>
      <c r="J104" s="812"/>
    </row>
    <row r="105" spans="1:10" ht="18.75">
      <c r="A105" s="1062">
        <v>58</v>
      </c>
      <c r="B105" s="735" t="s">
        <v>2389</v>
      </c>
      <c r="C105" s="735">
        <v>1929</v>
      </c>
      <c r="D105" s="735" t="s">
        <v>2390</v>
      </c>
      <c r="E105" s="809">
        <v>270000</v>
      </c>
      <c r="F105" s="809"/>
      <c r="G105" s="809"/>
      <c r="H105" s="809">
        <f t="shared" si="0"/>
        <v>270000</v>
      </c>
      <c r="I105" s="811"/>
      <c r="J105" s="812"/>
    </row>
    <row r="106" spans="1:10" ht="18.75">
      <c r="A106" s="1062">
        <v>59</v>
      </c>
      <c r="B106" s="735" t="s">
        <v>2391</v>
      </c>
      <c r="C106" s="735">
        <v>1920</v>
      </c>
      <c r="D106" s="735" t="s">
        <v>2390</v>
      </c>
      <c r="E106" s="809">
        <v>270000</v>
      </c>
      <c r="F106" s="809"/>
      <c r="G106" s="809"/>
      <c r="H106" s="809">
        <f t="shared" si="0"/>
        <v>270000</v>
      </c>
      <c r="I106" s="811"/>
      <c r="J106" s="812"/>
    </row>
    <row r="107" spans="1:10" ht="18.75">
      <c r="A107" s="1062">
        <v>60</v>
      </c>
      <c r="B107" s="1503" t="s">
        <v>2393</v>
      </c>
      <c r="C107" s="1503">
        <v>1932</v>
      </c>
      <c r="D107" s="1503" t="s">
        <v>2390</v>
      </c>
      <c r="E107" s="1504">
        <v>0</v>
      </c>
      <c r="F107" s="1504"/>
      <c r="G107" s="1504"/>
      <c r="H107" s="1504">
        <f t="shared" si="0"/>
        <v>0</v>
      </c>
      <c r="I107" s="1505" t="s">
        <v>2154</v>
      </c>
      <c r="J107" s="1506" t="s">
        <v>1058</v>
      </c>
    </row>
    <row r="108" spans="1:10" ht="18.75">
      <c r="A108" s="1062">
        <v>61</v>
      </c>
      <c r="B108" s="735" t="s">
        <v>2394</v>
      </c>
      <c r="C108" s="735">
        <v>1931</v>
      </c>
      <c r="D108" s="735" t="s">
        <v>2282</v>
      </c>
      <c r="E108" s="809">
        <v>270000</v>
      </c>
      <c r="F108" s="809"/>
      <c r="G108" s="809"/>
      <c r="H108" s="809">
        <f t="shared" si="0"/>
        <v>270000</v>
      </c>
      <c r="I108" s="811"/>
      <c r="J108" s="812"/>
    </row>
    <row r="109" spans="1:10" ht="18.75">
      <c r="A109" s="1062">
        <v>62</v>
      </c>
      <c r="B109" s="735" t="s">
        <v>1585</v>
      </c>
      <c r="C109" s="735">
        <v>1933</v>
      </c>
      <c r="D109" s="735" t="s">
        <v>2283</v>
      </c>
      <c r="E109" s="809">
        <v>270000</v>
      </c>
      <c r="F109" s="809"/>
      <c r="G109" s="809"/>
      <c r="H109" s="809">
        <f t="shared" si="0"/>
        <v>270000</v>
      </c>
      <c r="I109" s="811"/>
      <c r="J109" s="812"/>
    </row>
    <row r="110" spans="1:10" ht="18.75">
      <c r="A110" s="1062">
        <v>63</v>
      </c>
      <c r="B110" s="735" t="s">
        <v>813</v>
      </c>
      <c r="C110" s="735">
        <v>1932</v>
      </c>
      <c r="D110" s="735" t="s">
        <v>2307</v>
      </c>
      <c r="E110" s="809">
        <v>270000</v>
      </c>
      <c r="F110" s="809"/>
      <c r="G110" s="809"/>
      <c r="H110" s="809">
        <f t="shared" si="0"/>
        <v>270000</v>
      </c>
      <c r="I110" s="811"/>
      <c r="J110" s="812"/>
    </row>
    <row r="111" spans="1:10" ht="18.75">
      <c r="A111" s="1062">
        <v>64</v>
      </c>
      <c r="B111" s="735" t="s">
        <v>767</v>
      </c>
      <c r="C111" s="735">
        <v>1933</v>
      </c>
      <c r="D111" s="735" t="s">
        <v>2390</v>
      </c>
      <c r="E111" s="809">
        <v>270000</v>
      </c>
      <c r="F111" s="809"/>
      <c r="G111" s="809"/>
      <c r="H111" s="809">
        <f t="shared" si="0"/>
        <v>270000</v>
      </c>
      <c r="I111" s="811"/>
      <c r="J111" s="812"/>
    </row>
    <row r="112" spans="1:10" ht="18.75">
      <c r="A112" s="1062">
        <v>65</v>
      </c>
      <c r="B112" s="735" t="s">
        <v>2115</v>
      </c>
      <c r="C112" s="735">
        <v>1933</v>
      </c>
      <c r="D112" s="735" t="s">
        <v>2276</v>
      </c>
      <c r="E112" s="809">
        <v>270000</v>
      </c>
      <c r="F112" s="809"/>
      <c r="G112" s="809"/>
      <c r="H112" s="809">
        <f aca="true" t="shared" si="1" ref="H112:H129">E112+G112</f>
        <v>270000</v>
      </c>
      <c r="I112" s="811"/>
      <c r="J112" s="812"/>
    </row>
    <row r="113" spans="1:10" ht="18.75">
      <c r="A113" s="1062">
        <v>66</v>
      </c>
      <c r="B113" s="735" t="s">
        <v>2396</v>
      </c>
      <c r="C113" s="735">
        <v>1933</v>
      </c>
      <c r="D113" s="735" t="s">
        <v>2287</v>
      </c>
      <c r="E113" s="809">
        <v>270000</v>
      </c>
      <c r="F113" s="809"/>
      <c r="G113" s="809"/>
      <c r="H113" s="809">
        <f t="shared" si="1"/>
        <v>270000</v>
      </c>
      <c r="I113" s="811"/>
      <c r="J113" s="812"/>
    </row>
    <row r="114" spans="1:10" ht="18.75">
      <c r="A114" s="1062">
        <v>67</v>
      </c>
      <c r="B114" s="735" t="s">
        <v>2397</v>
      </c>
      <c r="C114" s="735">
        <v>1933</v>
      </c>
      <c r="D114" s="735" t="s">
        <v>2398</v>
      </c>
      <c r="E114" s="809">
        <v>270000</v>
      </c>
      <c r="F114" s="809"/>
      <c r="G114" s="809"/>
      <c r="H114" s="809">
        <f t="shared" si="1"/>
        <v>270000</v>
      </c>
      <c r="I114" s="811"/>
      <c r="J114" s="812"/>
    </row>
    <row r="115" spans="1:10" ht="18.75">
      <c r="A115" s="1062">
        <v>68</v>
      </c>
      <c r="B115" s="735" t="s">
        <v>2399</v>
      </c>
      <c r="C115" s="735">
        <v>1934</v>
      </c>
      <c r="D115" s="735" t="s">
        <v>2283</v>
      </c>
      <c r="E115" s="809">
        <v>270000</v>
      </c>
      <c r="F115" s="809"/>
      <c r="G115" s="809"/>
      <c r="H115" s="809">
        <f t="shared" si="1"/>
        <v>270000</v>
      </c>
      <c r="I115" s="811"/>
      <c r="J115" s="812"/>
    </row>
    <row r="116" spans="1:10" ht="18.75">
      <c r="A116" s="1062">
        <v>69</v>
      </c>
      <c r="B116" s="735" t="s">
        <v>2400</v>
      </c>
      <c r="C116" s="735">
        <v>1934</v>
      </c>
      <c r="D116" s="735" t="s">
        <v>2401</v>
      </c>
      <c r="E116" s="809">
        <v>270000</v>
      </c>
      <c r="F116" s="809"/>
      <c r="G116" s="809"/>
      <c r="H116" s="809">
        <f t="shared" si="1"/>
        <v>270000</v>
      </c>
      <c r="I116" s="811"/>
      <c r="J116" s="812"/>
    </row>
    <row r="117" spans="1:10" ht="18.75">
      <c r="A117" s="1062">
        <v>70</v>
      </c>
      <c r="B117" s="735" t="s">
        <v>2402</v>
      </c>
      <c r="C117" s="735">
        <v>1934</v>
      </c>
      <c r="D117" s="735" t="s">
        <v>2403</v>
      </c>
      <c r="E117" s="809">
        <v>270000</v>
      </c>
      <c r="F117" s="809"/>
      <c r="G117" s="809"/>
      <c r="H117" s="809">
        <f t="shared" si="1"/>
        <v>270000</v>
      </c>
      <c r="I117" s="811"/>
      <c r="J117" s="812"/>
    </row>
    <row r="118" spans="1:10" ht="18.75">
      <c r="A118" s="1062">
        <v>71</v>
      </c>
      <c r="B118" s="735" t="s">
        <v>2404</v>
      </c>
      <c r="C118" s="735">
        <v>1934</v>
      </c>
      <c r="D118" s="735" t="s">
        <v>2405</v>
      </c>
      <c r="E118" s="809">
        <v>270000</v>
      </c>
      <c r="F118" s="809"/>
      <c r="G118" s="809"/>
      <c r="H118" s="809">
        <f t="shared" si="1"/>
        <v>270000</v>
      </c>
      <c r="I118" s="811"/>
      <c r="J118" s="812"/>
    </row>
    <row r="119" spans="1:10" ht="18.75">
      <c r="A119" s="1062">
        <v>72</v>
      </c>
      <c r="B119" s="735" t="s">
        <v>252</v>
      </c>
      <c r="C119" s="735">
        <v>1934</v>
      </c>
      <c r="D119" s="735" t="s">
        <v>2287</v>
      </c>
      <c r="E119" s="809">
        <v>270000</v>
      </c>
      <c r="F119" s="809"/>
      <c r="G119" s="809"/>
      <c r="H119" s="809">
        <f t="shared" si="1"/>
        <v>270000</v>
      </c>
      <c r="I119" s="811"/>
      <c r="J119" s="812"/>
    </row>
    <row r="120" spans="1:10" ht="18.75">
      <c r="A120" s="1062">
        <v>73</v>
      </c>
      <c r="B120" s="735" t="s">
        <v>2406</v>
      </c>
      <c r="C120" s="735">
        <v>1935</v>
      </c>
      <c r="D120" s="735" t="s">
        <v>2407</v>
      </c>
      <c r="E120" s="809">
        <v>270000</v>
      </c>
      <c r="F120" s="809"/>
      <c r="G120" s="809"/>
      <c r="H120" s="809">
        <f t="shared" si="1"/>
        <v>270000</v>
      </c>
      <c r="I120" s="811"/>
      <c r="J120" s="812"/>
    </row>
    <row r="121" spans="1:10" ht="18.75">
      <c r="A121" s="1062">
        <v>74</v>
      </c>
      <c r="B121" s="735" t="s">
        <v>2408</v>
      </c>
      <c r="C121" s="735">
        <v>1935</v>
      </c>
      <c r="D121" s="735" t="s">
        <v>2305</v>
      </c>
      <c r="E121" s="809">
        <v>270000</v>
      </c>
      <c r="F121" s="809"/>
      <c r="G121" s="809"/>
      <c r="H121" s="809">
        <f t="shared" si="1"/>
        <v>270000</v>
      </c>
      <c r="I121" s="811"/>
      <c r="J121" s="812"/>
    </row>
    <row r="122" spans="1:10" ht="18.75">
      <c r="A122" s="1062">
        <v>75</v>
      </c>
      <c r="B122" s="735" t="s">
        <v>2409</v>
      </c>
      <c r="C122" s="735">
        <v>1935</v>
      </c>
      <c r="D122" s="735" t="s">
        <v>2283</v>
      </c>
      <c r="E122" s="809">
        <v>270000</v>
      </c>
      <c r="F122" s="809"/>
      <c r="G122" s="809"/>
      <c r="H122" s="809">
        <f t="shared" si="1"/>
        <v>270000</v>
      </c>
      <c r="I122" s="811"/>
      <c r="J122" s="812"/>
    </row>
    <row r="123" spans="1:10" ht="18.75">
      <c r="A123" s="1062">
        <v>76</v>
      </c>
      <c r="B123" s="735" t="s">
        <v>2115</v>
      </c>
      <c r="C123" s="735">
        <v>1935</v>
      </c>
      <c r="D123" s="735" t="s">
        <v>2401</v>
      </c>
      <c r="E123" s="809">
        <v>270000</v>
      </c>
      <c r="F123" s="809"/>
      <c r="G123" s="809"/>
      <c r="H123" s="809">
        <f t="shared" si="1"/>
        <v>270000</v>
      </c>
      <c r="I123" s="811"/>
      <c r="J123" s="812"/>
    </row>
    <row r="124" spans="1:10" ht="18.75">
      <c r="A124" s="1062">
        <v>77</v>
      </c>
      <c r="B124" s="735" t="s">
        <v>1872</v>
      </c>
      <c r="C124" s="735">
        <v>1935</v>
      </c>
      <c r="D124" s="735" t="s">
        <v>852</v>
      </c>
      <c r="E124" s="809">
        <v>270000</v>
      </c>
      <c r="F124" s="809"/>
      <c r="G124" s="809"/>
      <c r="H124" s="809">
        <f t="shared" si="1"/>
        <v>270000</v>
      </c>
      <c r="I124" s="811"/>
      <c r="J124" s="812"/>
    </row>
    <row r="125" spans="1:10" ht="18.75">
      <c r="A125" s="1062">
        <v>78</v>
      </c>
      <c r="B125" s="735" t="s">
        <v>7</v>
      </c>
      <c r="C125" s="735">
        <v>1935</v>
      </c>
      <c r="D125" s="735" t="s">
        <v>2287</v>
      </c>
      <c r="E125" s="809">
        <v>270000</v>
      </c>
      <c r="F125" s="809"/>
      <c r="G125" s="809"/>
      <c r="H125" s="809">
        <f t="shared" si="1"/>
        <v>270000</v>
      </c>
      <c r="I125" s="811"/>
      <c r="J125" s="812"/>
    </row>
    <row r="126" spans="1:10" ht="18.75">
      <c r="A126" s="1062">
        <v>79</v>
      </c>
      <c r="B126" s="735" t="s">
        <v>8</v>
      </c>
      <c r="C126" s="735">
        <v>1935</v>
      </c>
      <c r="D126" s="735" t="s">
        <v>9</v>
      </c>
      <c r="E126" s="809">
        <v>270000</v>
      </c>
      <c r="F126" s="809"/>
      <c r="G126" s="809"/>
      <c r="H126" s="809">
        <f t="shared" si="1"/>
        <v>270000</v>
      </c>
      <c r="I126" s="811"/>
      <c r="J126" s="812"/>
    </row>
    <row r="127" spans="1:10" ht="18.75">
      <c r="A127" s="1062">
        <v>80</v>
      </c>
      <c r="B127" s="735" t="s">
        <v>2421</v>
      </c>
      <c r="C127" s="735">
        <v>1933</v>
      </c>
      <c r="D127" s="735" t="s">
        <v>2282</v>
      </c>
      <c r="E127" s="809">
        <v>270000</v>
      </c>
      <c r="F127" s="809"/>
      <c r="G127" s="809"/>
      <c r="H127" s="809">
        <f t="shared" si="1"/>
        <v>270000</v>
      </c>
      <c r="I127" s="811"/>
      <c r="J127" s="812"/>
    </row>
    <row r="128" spans="1:10" ht="18.75">
      <c r="A128" s="1062">
        <v>81</v>
      </c>
      <c r="B128" s="735" t="s">
        <v>1094</v>
      </c>
      <c r="C128" s="735">
        <v>1936</v>
      </c>
      <c r="D128" s="735" t="s">
        <v>2282</v>
      </c>
      <c r="E128" s="809">
        <v>270000</v>
      </c>
      <c r="F128" s="809"/>
      <c r="G128" s="809"/>
      <c r="H128" s="809">
        <f t="shared" si="1"/>
        <v>270000</v>
      </c>
      <c r="I128" s="810"/>
      <c r="J128" s="1070"/>
    </row>
    <row r="129" spans="1:10" ht="18.75">
      <c r="A129" s="1062">
        <v>82</v>
      </c>
      <c r="B129" s="735" t="s">
        <v>1095</v>
      </c>
      <c r="C129" s="735">
        <v>1936</v>
      </c>
      <c r="D129" s="735" t="s">
        <v>2275</v>
      </c>
      <c r="E129" s="809">
        <v>270000</v>
      </c>
      <c r="F129" s="809"/>
      <c r="G129" s="809"/>
      <c r="H129" s="809">
        <f t="shared" si="1"/>
        <v>270000</v>
      </c>
      <c r="I129" s="810"/>
      <c r="J129" s="1070"/>
    </row>
    <row r="130" spans="1:10" ht="18.75">
      <c r="A130" s="1062">
        <v>83</v>
      </c>
      <c r="B130" s="735" t="s">
        <v>854</v>
      </c>
      <c r="C130" s="735">
        <v>1935</v>
      </c>
      <c r="D130" s="735" t="s">
        <v>2275</v>
      </c>
      <c r="E130" s="809">
        <v>270000</v>
      </c>
      <c r="F130" s="809"/>
      <c r="G130" s="809"/>
      <c r="H130" s="809">
        <f>E130+G130</f>
        <v>270000</v>
      </c>
      <c r="I130" s="810"/>
      <c r="J130" s="1070"/>
    </row>
    <row r="131" spans="1:10" ht="18.75">
      <c r="A131" s="1062">
        <v>84</v>
      </c>
      <c r="B131" s="171" t="s">
        <v>2674</v>
      </c>
      <c r="C131" s="171">
        <v>1936</v>
      </c>
      <c r="D131" s="171" t="s">
        <v>1619</v>
      </c>
      <c r="E131" s="809">
        <v>270000</v>
      </c>
      <c r="G131" s="809"/>
      <c r="H131" s="809">
        <f>E131+G131</f>
        <v>270000</v>
      </c>
      <c r="I131" s="810"/>
      <c r="J131" s="1070"/>
    </row>
    <row r="132" spans="1:10" ht="18.75">
      <c r="A132" s="1062">
        <v>85</v>
      </c>
      <c r="B132" s="171" t="s">
        <v>2191</v>
      </c>
      <c r="C132" s="171">
        <v>1937</v>
      </c>
      <c r="D132" s="171" t="s">
        <v>1674</v>
      </c>
      <c r="E132" s="809">
        <v>270000</v>
      </c>
      <c r="G132" s="171"/>
      <c r="H132" s="201">
        <f>E132+G132</f>
        <v>270000</v>
      </c>
      <c r="I132" s="811"/>
      <c r="J132" s="812"/>
    </row>
    <row r="133" spans="1:10" ht="18.75">
      <c r="A133" s="1062">
        <v>86</v>
      </c>
      <c r="B133" s="735" t="s">
        <v>2410</v>
      </c>
      <c r="C133" s="735">
        <v>1929</v>
      </c>
      <c r="D133" s="735" t="s">
        <v>2275</v>
      </c>
      <c r="E133" s="809">
        <v>270000</v>
      </c>
      <c r="F133" s="809"/>
      <c r="G133" s="809"/>
      <c r="H133" s="809">
        <v>270000</v>
      </c>
      <c r="I133" s="811"/>
      <c r="J133" s="1071" t="s">
        <v>832</v>
      </c>
    </row>
    <row r="134" spans="1:10" ht="18.75">
      <c r="A134" s="1062">
        <v>87</v>
      </c>
      <c r="B134" s="735" t="s">
        <v>93</v>
      </c>
      <c r="C134" s="735">
        <v>1931</v>
      </c>
      <c r="D134" s="735" t="s">
        <v>2275</v>
      </c>
      <c r="E134" s="809">
        <v>270000</v>
      </c>
      <c r="F134" s="809"/>
      <c r="G134" s="809"/>
      <c r="H134" s="809">
        <v>270000</v>
      </c>
      <c r="I134" s="811"/>
      <c r="J134" s="1071" t="s">
        <v>832</v>
      </c>
    </row>
    <row r="135" spans="1:10" ht="18.75">
      <c r="A135" s="1062">
        <v>88</v>
      </c>
      <c r="B135" s="735" t="s">
        <v>2422</v>
      </c>
      <c r="C135" s="735">
        <v>1932</v>
      </c>
      <c r="D135" s="735" t="s">
        <v>2283</v>
      </c>
      <c r="E135" s="809">
        <v>270000</v>
      </c>
      <c r="F135" s="809"/>
      <c r="G135" s="809"/>
      <c r="H135" s="809">
        <v>270000</v>
      </c>
      <c r="I135" s="811"/>
      <c r="J135" s="1071" t="s">
        <v>832</v>
      </c>
    </row>
    <row r="136" spans="1:10" ht="18.75">
      <c r="A136" s="1062">
        <v>89</v>
      </c>
      <c r="B136" s="735" t="s">
        <v>2423</v>
      </c>
      <c r="C136" s="735">
        <v>1931</v>
      </c>
      <c r="D136" s="735" t="s">
        <v>2283</v>
      </c>
      <c r="E136" s="809">
        <v>270000</v>
      </c>
      <c r="F136" s="809"/>
      <c r="G136" s="809"/>
      <c r="H136" s="809">
        <v>270000</v>
      </c>
      <c r="I136" s="811"/>
      <c r="J136" s="1071" t="s">
        <v>832</v>
      </c>
    </row>
    <row r="137" spans="1:10" ht="18.75">
      <c r="A137" s="1062">
        <v>90</v>
      </c>
      <c r="B137" s="735" t="s">
        <v>2424</v>
      </c>
      <c r="C137" s="735">
        <v>1928</v>
      </c>
      <c r="D137" s="735" t="s">
        <v>2283</v>
      </c>
      <c r="E137" s="809">
        <v>270000</v>
      </c>
      <c r="F137" s="809"/>
      <c r="G137" s="809"/>
      <c r="H137" s="809">
        <v>270000</v>
      </c>
      <c r="I137" s="811"/>
      <c r="J137" s="1071" t="s">
        <v>832</v>
      </c>
    </row>
    <row r="138" spans="1:10" ht="18.75">
      <c r="A138" s="1062">
        <v>91</v>
      </c>
      <c r="B138" s="735" t="s">
        <v>1592</v>
      </c>
      <c r="C138" s="735">
        <v>1926</v>
      </c>
      <c r="D138" s="735" t="s">
        <v>2313</v>
      </c>
      <c r="E138" s="809">
        <v>270000</v>
      </c>
      <c r="F138" s="809"/>
      <c r="G138" s="809"/>
      <c r="H138" s="809">
        <v>270000</v>
      </c>
      <c r="I138" s="811"/>
      <c r="J138" s="1071" t="s">
        <v>832</v>
      </c>
    </row>
    <row r="139" spans="1:10" ht="18.75">
      <c r="A139" s="1062">
        <v>92</v>
      </c>
      <c r="B139" s="735" t="s">
        <v>2425</v>
      </c>
      <c r="C139" s="735">
        <v>1933</v>
      </c>
      <c r="D139" s="735" t="s">
        <v>2287</v>
      </c>
      <c r="E139" s="809">
        <v>270000</v>
      </c>
      <c r="F139" s="809"/>
      <c r="G139" s="809"/>
      <c r="H139" s="809">
        <v>270000</v>
      </c>
      <c r="I139" s="811"/>
      <c r="J139" s="1071" t="s">
        <v>832</v>
      </c>
    </row>
    <row r="140" spans="1:10" ht="18.75">
      <c r="A140" s="1062">
        <v>93</v>
      </c>
      <c r="B140" s="735" t="s">
        <v>2426</v>
      </c>
      <c r="C140" s="735">
        <v>1934</v>
      </c>
      <c r="D140" s="735" t="s">
        <v>2427</v>
      </c>
      <c r="E140" s="809">
        <v>270000</v>
      </c>
      <c r="F140" s="809"/>
      <c r="G140" s="809"/>
      <c r="H140" s="809">
        <v>270000</v>
      </c>
      <c r="I140" s="811"/>
      <c r="J140" s="1071" t="s">
        <v>832</v>
      </c>
    </row>
    <row r="141" spans="1:10" ht="18.75">
      <c r="A141" s="1062">
        <v>94</v>
      </c>
      <c r="B141" s="735" t="s">
        <v>2061</v>
      </c>
      <c r="C141" s="735">
        <v>1927</v>
      </c>
      <c r="D141" s="735" t="s">
        <v>2325</v>
      </c>
      <c r="E141" s="809">
        <v>270000</v>
      </c>
      <c r="F141" s="809"/>
      <c r="G141" s="809"/>
      <c r="H141" s="809">
        <v>270000</v>
      </c>
      <c r="I141" s="811"/>
      <c r="J141" s="1071" t="s">
        <v>832</v>
      </c>
    </row>
    <row r="142" spans="1:10" ht="18.75">
      <c r="A142" s="1062">
        <v>95</v>
      </c>
      <c r="B142" s="735" t="s">
        <v>2428</v>
      </c>
      <c r="C142" s="735">
        <v>1923</v>
      </c>
      <c r="D142" s="735" t="s">
        <v>2327</v>
      </c>
      <c r="E142" s="809">
        <v>270000</v>
      </c>
      <c r="F142" s="809"/>
      <c r="G142" s="809"/>
      <c r="H142" s="809">
        <v>270000</v>
      </c>
      <c r="I142" s="811"/>
      <c r="J142" s="1071" t="s">
        <v>832</v>
      </c>
    </row>
    <row r="143" spans="1:10" ht="18.75">
      <c r="A143" s="1062">
        <v>96</v>
      </c>
      <c r="B143" s="735" t="s">
        <v>2429</v>
      </c>
      <c r="C143" s="735">
        <v>1921</v>
      </c>
      <c r="D143" s="735" t="s">
        <v>2307</v>
      </c>
      <c r="E143" s="809">
        <v>270000</v>
      </c>
      <c r="F143" s="809"/>
      <c r="G143" s="809"/>
      <c r="H143" s="809">
        <v>270000</v>
      </c>
      <c r="I143" s="811"/>
      <c r="J143" s="1071" t="s">
        <v>832</v>
      </c>
    </row>
    <row r="144" spans="1:10" ht="18.75">
      <c r="A144" s="1062">
        <v>97</v>
      </c>
      <c r="B144" s="735" t="s">
        <v>2430</v>
      </c>
      <c r="C144" s="735">
        <v>1933</v>
      </c>
      <c r="D144" s="735" t="s">
        <v>2283</v>
      </c>
      <c r="E144" s="809">
        <v>270000</v>
      </c>
      <c r="F144" s="809"/>
      <c r="G144" s="809"/>
      <c r="H144" s="809">
        <v>270000</v>
      </c>
      <c r="I144" s="811"/>
      <c r="J144" s="1071" t="s">
        <v>832</v>
      </c>
    </row>
    <row r="145" spans="1:10" ht="18.75">
      <c r="A145" s="1062">
        <v>98</v>
      </c>
      <c r="B145" s="735" t="s">
        <v>2431</v>
      </c>
      <c r="C145" s="735">
        <v>1932</v>
      </c>
      <c r="D145" s="735" t="s">
        <v>2285</v>
      </c>
      <c r="E145" s="809">
        <v>270000</v>
      </c>
      <c r="F145" s="809"/>
      <c r="G145" s="809"/>
      <c r="H145" s="809">
        <v>270000</v>
      </c>
      <c r="I145" s="811"/>
      <c r="J145" s="1071" t="s">
        <v>832</v>
      </c>
    </row>
    <row r="146" spans="1:10" ht="18.75">
      <c r="A146" s="1062">
        <v>99</v>
      </c>
      <c r="B146" s="735" t="s">
        <v>2432</v>
      </c>
      <c r="C146" s="735">
        <v>1935</v>
      </c>
      <c r="D146" s="735" t="s">
        <v>2276</v>
      </c>
      <c r="E146" s="809">
        <v>270000</v>
      </c>
      <c r="F146" s="809"/>
      <c r="G146" s="809"/>
      <c r="H146" s="809">
        <v>270000</v>
      </c>
      <c r="I146" s="811"/>
      <c r="J146" s="1071" t="s">
        <v>832</v>
      </c>
    </row>
    <row r="147" spans="1:10" ht="18.75">
      <c r="A147" s="1062">
        <v>100</v>
      </c>
      <c r="B147" s="735" t="s">
        <v>202</v>
      </c>
      <c r="C147" s="735">
        <v>1936</v>
      </c>
      <c r="D147" s="735" t="s">
        <v>2321</v>
      </c>
      <c r="E147" s="809">
        <v>270000</v>
      </c>
      <c r="F147" s="809"/>
      <c r="G147" s="1072"/>
      <c r="H147" s="809">
        <f aca="true" t="shared" si="2" ref="H147:H152">SUM(E147:G147)</f>
        <v>270000</v>
      </c>
      <c r="I147" s="811"/>
      <c r="J147" s="1071" t="s">
        <v>832</v>
      </c>
    </row>
    <row r="148" spans="1:10" ht="19.5" customHeight="1">
      <c r="A148" s="1062">
        <v>101</v>
      </c>
      <c r="B148" s="735" t="s">
        <v>853</v>
      </c>
      <c r="C148" s="735">
        <v>1935</v>
      </c>
      <c r="D148" s="735" t="s">
        <v>2313</v>
      </c>
      <c r="E148" s="809">
        <v>270000</v>
      </c>
      <c r="F148" s="1073"/>
      <c r="G148" s="809"/>
      <c r="H148" s="809">
        <f t="shared" si="2"/>
        <v>270000</v>
      </c>
      <c r="I148" s="811"/>
      <c r="J148" s="1071" t="s">
        <v>832</v>
      </c>
    </row>
    <row r="149" spans="1:10" ht="18.75">
      <c r="A149" s="1062">
        <v>102</v>
      </c>
      <c r="B149" s="735" t="s">
        <v>2395</v>
      </c>
      <c r="C149" s="735">
        <v>1933</v>
      </c>
      <c r="D149" s="735" t="s">
        <v>2313</v>
      </c>
      <c r="E149" s="809">
        <v>270000</v>
      </c>
      <c r="F149" s="1073"/>
      <c r="G149" s="809"/>
      <c r="H149" s="809">
        <f t="shared" si="2"/>
        <v>270000</v>
      </c>
      <c r="I149" s="811"/>
      <c r="J149" s="1071" t="s">
        <v>832</v>
      </c>
    </row>
    <row r="150" spans="1:10" ht="18.75">
      <c r="A150" s="1062">
        <v>103</v>
      </c>
      <c r="B150" s="735" t="s">
        <v>2373</v>
      </c>
      <c r="C150" s="735">
        <v>1930</v>
      </c>
      <c r="D150" s="735" t="s">
        <v>2322</v>
      </c>
      <c r="E150" s="809">
        <v>270000</v>
      </c>
      <c r="F150" s="1073"/>
      <c r="G150" s="809"/>
      <c r="H150" s="809">
        <f t="shared" si="2"/>
        <v>270000</v>
      </c>
      <c r="I150" s="811"/>
      <c r="J150" s="1071" t="s">
        <v>832</v>
      </c>
    </row>
    <row r="151" spans="1:10" ht="18.75">
      <c r="A151" s="1062">
        <v>104</v>
      </c>
      <c r="B151" s="735" t="s">
        <v>2055</v>
      </c>
      <c r="C151" s="735">
        <v>1935</v>
      </c>
      <c r="D151" s="735" t="s">
        <v>2056</v>
      </c>
      <c r="E151" s="809">
        <v>270000</v>
      </c>
      <c r="F151" s="1073"/>
      <c r="G151" s="809"/>
      <c r="H151" s="809">
        <f t="shared" si="2"/>
        <v>270000</v>
      </c>
      <c r="I151" s="811"/>
      <c r="J151" s="1071" t="s">
        <v>832</v>
      </c>
    </row>
    <row r="152" spans="1:10" ht="18.75">
      <c r="A152" s="1062">
        <v>105</v>
      </c>
      <c r="B152" s="735" t="s">
        <v>2382</v>
      </c>
      <c r="C152" s="735">
        <v>1933</v>
      </c>
      <c r="D152" s="735" t="s">
        <v>2325</v>
      </c>
      <c r="E152" s="809">
        <v>270000</v>
      </c>
      <c r="F152" s="1073"/>
      <c r="G152" s="809"/>
      <c r="H152" s="809">
        <f t="shared" si="2"/>
        <v>270000</v>
      </c>
      <c r="I152" s="811"/>
      <c r="J152" s="1071" t="s">
        <v>832</v>
      </c>
    </row>
    <row r="153" spans="1:10" ht="18.75">
      <c r="A153" s="1062">
        <v>106</v>
      </c>
      <c r="B153" s="735" t="s">
        <v>2063</v>
      </c>
      <c r="C153" s="735">
        <v>1937</v>
      </c>
      <c r="D153" s="735" t="s">
        <v>2287</v>
      </c>
      <c r="E153" s="735">
        <v>270000</v>
      </c>
      <c r="F153" s="735"/>
      <c r="G153" s="735"/>
      <c r="H153" s="735">
        <f>SUM(E153:G153)</f>
        <v>270000</v>
      </c>
      <c r="I153" s="811"/>
      <c r="J153" s="1071"/>
    </row>
    <row r="154" spans="1:10" ht="18.75">
      <c r="A154" s="1062">
        <v>108</v>
      </c>
      <c r="B154" s="735" t="s">
        <v>1150</v>
      </c>
      <c r="C154" s="735">
        <v>1936</v>
      </c>
      <c r="D154" s="735" t="s">
        <v>2056</v>
      </c>
      <c r="E154" s="735">
        <v>270000</v>
      </c>
      <c r="F154" s="735"/>
      <c r="G154" s="735"/>
      <c r="H154" s="735">
        <f>G154+E154</f>
        <v>270000</v>
      </c>
      <c r="I154" s="811"/>
      <c r="J154" s="1071"/>
    </row>
    <row r="155" spans="1:10" ht="18.75">
      <c r="A155" s="1062">
        <v>109</v>
      </c>
      <c r="B155" s="735" t="s">
        <v>1149</v>
      </c>
      <c r="C155" s="735">
        <v>1937</v>
      </c>
      <c r="D155" s="735" t="s">
        <v>2280</v>
      </c>
      <c r="E155" s="735">
        <v>270000</v>
      </c>
      <c r="F155" s="735"/>
      <c r="G155" s="735"/>
      <c r="H155" s="735">
        <f aca="true" t="shared" si="3" ref="H155:H160">SUM(E155:G155)</f>
        <v>270000</v>
      </c>
      <c r="I155" s="811"/>
      <c r="J155" s="1071"/>
    </row>
    <row r="156" spans="1:10" ht="18.75">
      <c r="A156" s="1062">
        <v>110</v>
      </c>
      <c r="B156" s="735" t="s">
        <v>1151</v>
      </c>
      <c r="C156" s="735">
        <v>1937</v>
      </c>
      <c r="D156" s="735" t="s">
        <v>2275</v>
      </c>
      <c r="E156" s="735">
        <v>270000</v>
      </c>
      <c r="F156" s="735"/>
      <c r="G156" s="735"/>
      <c r="H156" s="735">
        <f t="shared" si="3"/>
        <v>270000</v>
      </c>
      <c r="I156" s="811"/>
      <c r="J156" s="1071"/>
    </row>
    <row r="157" spans="1:10" ht="18.75">
      <c r="A157" s="1062">
        <v>111</v>
      </c>
      <c r="B157" s="735" t="s">
        <v>1152</v>
      </c>
      <c r="C157" s="735">
        <v>1937</v>
      </c>
      <c r="D157" s="735" t="s">
        <v>2427</v>
      </c>
      <c r="E157" s="735">
        <v>270000</v>
      </c>
      <c r="F157" s="735"/>
      <c r="G157" s="735"/>
      <c r="H157" s="735">
        <f t="shared" si="3"/>
        <v>270000</v>
      </c>
      <c r="I157" s="811"/>
      <c r="J157" s="1071"/>
    </row>
    <row r="158" spans="1:10" ht="18.75">
      <c r="A158" s="1062">
        <v>112</v>
      </c>
      <c r="B158" s="735" t="s">
        <v>1153</v>
      </c>
      <c r="C158" s="735">
        <v>1937</v>
      </c>
      <c r="D158" s="735" t="s">
        <v>2283</v>
      </c>
      <c r="E158" s="735">
        <v>270000</v>
      </c>
      <c r="F158" s="735"/>
      <c r="G158" s="735"/>
      <c r="H158" s="735">
        <f t="shared" si="3"/>
        <v>270000</v>
      </c>
      <c r="I158" s="811"/>
      <c r="J158" s="1071"/>
    </row>
    <row r="159" spans="1:10" ht="18.75">
      <c r="A159" s="1062">
        <v>113</v>
      </c>
      <c r="B159" s="735" t="s">
        <v>68</v>
      </c>
      <c r="C159" s="735">
        <v>1937</v>
      </c>
      <c r="D159" s="735" t="s">
        <v>2307</v>
      </c>
      <c r="E159" s="735">
        <v>270000</v>
      </c>
      <c r="F159" s="735"/>
      <c r="G159" s="735"/>
      <c r="H159" s="735">
        <f t="shared" si="3"/>
        <v>270000</v>
      </c>
      <c r="I159" s="811"/>
      <c r="J159" s="1071"/>
    </row>
    <row r="160" spans="1:10" ht="18.75">
      <c r="A160" s="1062">
        <v>114</v>
      </c>
      <c r="B160" s="735" t="s">
        <v>69</v>
      </c>
      <c r="C160" s="735">
        <v>1937</v>
      </c>
      <c r="D160" s="735" t="s">
        <v>2056</v>
      </c>
      <c r="E160" s="735">
        <v>270000</v>
      </c>
      <c r="F160" s="735"/>
      <c r="G160" s="735"/>
      <c r="H160" s="735">
        <f t="shared" si="3"/>
        <v>270000</v>
      </c>
      <c r="I160" s="811"/>
      <c r="J160" s="1071"/>
    </row>
    <row r="161" spans="1:10" ht="18.75">
      <c r="A161" s="1062">
        <v>115</v>
      </c>
      <c r="B161" s="735" t="s">
        <v>906</v>
      </c>
      <c r="C161" s="735">
        <v>1937</v>
      </c>
      <c r="D161" s="735" t="s">
        <v>2303</v>
      </c>
      <c r="E161" s="809">
        <v>270000</v>
      </c>
      <c r="F161" s="1073"/>
      <c r="G161" s="809"/>
      <c r="H161" s="809">
        <v>540000</v>
      </c>
      <c r="I161" s="811"/>
      <c r="J161" s="1071" t="s">
        <v>1827</v>
      </c>
    </row>
    <row r="162" spans="1:10" ht="18.75">
      <c r="A162" s="1062"/>
      <c r="B162" s="1059" t="s">
        <v>2479</v>
      </c>
      <c r="C162" s="1058"/>
      <c r="D162" s="811"/>
      <c r="E162" s="1074">
        <f>SUM(E49:E161)</f>
        <v>29970000</v>
      </c>
      <c r="F162" s="1060"/>
      <c r="G162" s="1060"/>
      <c r="H162" s="1074">
        <f>G162+E162</f>
        <v>29970000</v>
      </c>
      <c r="I162" s="811"/>
      <c r="J162" s="812"/>
    </row>
    <row r="163" spans="1:10" ht="18.75">
      <c r="A163" s="1069" t="s">
        <v>1831</v>
      </c>
      <c r="B163" s="1456" t="s">
        <v>2645</v>
      </c>
      <c r="C163" s="1457"/>
      <c r="D163" s="1457"/>
      <c r="E163" s="1457"/>
      <c r="F163" s="1457"/>
      <c r="G163" s="1457"/>
      <c r="H163" s="1457"/>
      <c r="I163" s="1457"/>
      <c r="J163" s="1458"/>
    </row>
    <row r="164" spans="1:10" ht="18.75">
      <c r="A164" s="1062">
        <v>1</v>
      </c>
      <c r="B164" s="735" t="s">
        <v>2433</v>
      </c>
      <c r="C164" s="735">
        <v>1979</v>
      </c>
      <c r="D164" s="735" t="s">
        <v>2275</v>
      </c>
      <c r="E164" s="809">
        <v>405000</v>
      </c>
      <c r="F164" s="809"/>
      <c r="G164" s="809"/>
      <c r="H164" s="809">
        <f>G164+E164</f>
        <v>405000</v>
      </c>
      <c r="I164" s="811"/>
      <c r="J164" s="812"/>
    </row>
    <row r="165" spans="1:10" ht="18.75">
      <c r="A165" s="1062">
        <v>2</v>
      </c>
      <c r="B165" s="735" t="s">
        <v>2434</v>
      </c>
      <c r="C165" s="735">
        <v>1985</v>
      </c>
      <c r="D165" s="735" t="s">
        <v>2307</v>
      </c>
      <c r="E165" s="809">
        <v>405000</v>
      </c>
      <c r="F165" s="809"/>
      <c r="G165" s="809"/>
      <c r="H165" s="809">
        <f aca="true" t="shared" si="4" ref="H165:H189">G165+E165</f>
        <v>405000</v>
      </c>
      <c r="I165" s="811"/>
      <c r="J165" s="812"/>
    </row>
    <row r="166" spans="1:10" ht="18.75">
      <c r="A166" s="1062">
        <v>3</v>
      </c>
      <c r="B166" s="735" t="s">
        <v>2436</v>
      </c>
      <c r="C166" s="735">
        <v>1982</v>
      </c>
      <c r="D166" s="735" t="s">
        <v>2437</v>
      </c>
      <c r="E166" s="809">
        <v>405000</v>
      </c>
      <c r="F166" s="809"/>
      <c r="G166" s="809"/>
      <c r="H166" s="809">
        <f t="shared" si="4"/>
        <v>405000</v>
      </c>
      <c r="I166" s="811"/>
      <c r="J166" s="812"/>
    </row>
    <row r="167" spans="1:10" ht="18.75">
      <c r="A167" s="1062">
        <v>4</v>
      </c>
      <c r="B167" s="735" t="s">
        <v>2438</v>
      </c>
      <c r="C167" s="735">
        <v>1984</v>
      </c>
      <c r="D167" s="735" t="s">
        <v>2283</v>
      </c>
      <c r="E167" s="809">
        <v>405000</v>
      </c>
      <c r="F167" s="809"/>
      <c r="G167" s="809"/>
      <c r="H167" s="809">
        <f t="shared" si="4"/>
        <v>405000</v>
      </c>
      <c r="I167" s="811"/>
      <c r="J167" s="812"/>
    </row>
    <row r="168" spans="1:10" ht="18.75">
      <c r="A168" s="1062">
        <v>5</v>
      </c>
      <c r="B168" s="735" t="s">
        <v>2439</v>
      </c>
      <c r="C168" s="735">
        <v>1968</v>
      </c>
      <c r="D168" s="735" t="s">
        <v>2285</v>
      </c>
      <c r="E168" s="809">
        <v>405000</v>
      </c>
      <c r="F168" s="809"/>
      <c r="G168" s="809"/>
      <c r="H168" s="809">
        <f t="shared" si="4"/>
        <v>405000</v>
      </c>
      <c r="I168" s="811"/>
      <c r="J168" s="812"/>
    </row>
    <row r="169" spans="1:10" ht="18.75">
      <c r="A169" s="1062">
        <v>6</v>
      </c>
      <c r="B169" s="735" t="s">
        <v>2440</v>
      </c>
      <c r="C169" s="735">
        <v>1984</v>
      </c>
      <c r="D169" s="735" t="s">
        <v>2305</v>
      </c>
      <c r="E169" s="809">
        <v>405000</v>
      </c>
      <c r="F169" s="809"/>
      <c r="G169" s="809"/>
      <c r="H169" s="809">
        <f t="shared" si="4"/>
        <v>405000</v>
      </c>
      <c r="I169" s="811"/>
      <c r="J169" s="812"/>
    </row>
    <row r="170" spans="1:10" ht="18.75">
      <c r="A170" s="1062">
        <v>7</v>
      </c>
      <c r="B170" s="735" t="s">
        <v>2459</v>
      </c>
      <c r="C170" s="735">
        <v>1971</v>
      </c>
      <c r="D170" s="735" t="s">
        <v>2275</v>
      </c>
      <c r="E170" s="809">
        <v>405000</v>
      </c>
      <c r="F170" s="809"/>
      <c r="G170" s="809"/>
      <c r="H170" s="809">
        <f t="shared" si="4"/>
        <v>405000</v>
      </c>
      <c r="I170" s="811"/>
      <c r="J170" s="812"/>
    </row>
    <row r="171" spans="1:10" ht="18.75">
      <c r="A171" s="1062">
        <v>8</v>
      </c>
      <c r="B171" s="735" t="s">
        <v>2460</v>
      </c>
      <c r="C171" s="735">
        <v>1958</v>
      </c>
      <c r="D171" s="735" t="s">
        <v>2275</v>
      </c>
      <c r="E171" s="809">
        <v>405000</v>
      </c>
      <c r="F171" s="809"/>
      <c r="G171" s="809"/>
      <c r="H171" s="809">
        <f t="shared" si="4"/>
        <v>405000</v>
      </c>
      <c r="I171" s="811"/>
      <c r="J171" s="812"/>
    </row>
    <row r="172" spans="1:10" ht="18.75">
      <c r="A172" s="1062">
        <v>9</v>
      </c>
      <c r="B172" s="735" t="s">
        <v>2461</v>
      </c>
      <c r="C172" s="735">
        <v>1972</v>
      </c>
      <c r="D172" s="735" t="s">
        <v>2427</v>
      </c>
      <c r="E172" s="809">
        <v>405000</v>
      </c>
      <c r="F172" s="809"/>
      <c r="G172" s="809"/>
      <c r="H172" s="809">
        <f t="shared" si="4"/>
        <v>405000</v>
      </c>
      <c r="I172" s="811"/>
      <c r="J172" s="812"/>
    </row>
    <row r="173" spans="1:10" ht="18.75">
      <c r="A173" s="1062">
        <v>10</v>
      </c>
      <c r="B173" s="735" t="s">
        <v>1174</v>
      </c>
      <c r="C173" s="735">
        <v>1968</v>
      </c>
      <c r="D173" s="735" t="s">
        <v>2427</v>
      </c>
      <c r="E173" s="809">
        <v>405000</v>
      </c>
      <c r="F173" s="809"/>
      <c r="G173" s="809"/>
      <c r="H173" s="809">
        <f t="shared" si="4"/>
        <v>405000</v>
      </c>
      <c r="I173" s="811"/>
      <c r="J173" s="812"/>
    </row>
    <row r="174" spans="1:10" ht="18.75">
      <c r="A174" s="1062">
        <v>11</v>
      </c>
      <c r="B174" s="735" t="s">
        <v>2462</v>
      </c>
      <c r="C174" s="735">
        <v>1957</v>
      </c>
      <c r="D174" s="735" t="s">
        <v>2305</v>
      </c>
      <c r="E174" s="809">
        <v>405000</v>
      </c>
      <c r="F174" s="809"/>
      <c r="G174" s="809"/>
      <c r="H174" s="809">
        <f t="shared" si="4"/>
        <v>405000</v>
      </c>
      <c r="I174" s="811"/>
      <c r="J174" s="812"/>
    </row>
    <row r="175" spans="1:10" ht="18.75">
      <c r="A175" s="1062">
        <v>12</v>
      </c>
      <c r="B175" s="811" t="s">
        <v>2463</v>
      </c>
      <c r="C175" s="735">
        <v>1975</v>
      </c>
      <c r="D175" s="735" t="s">
        <v>2303</v>
      </c>
      <c r="E175" s="809">
        <v>405000</v>
      </c>
      <c r="F175" s="809"/>
      <c r="G175" s="809"/>
      <c r="H175" s="809">
        <f t="shared" si="4"/>
        <v>405000</v>
      </c>
      <c r="I175" s="811"/>
      <c r="J175" s="812"/>
    </row>
    <row r="176" spans="1:10" ht="18.75">
      <c r="A176" s="1062">
        <v>13</v>
      </c>
      <c r="B176" s="811" t="s">
        <v>2464</v>
      </c>
      <c r="C176" s="735">
        <v>1962</v>
      </c>
      <c r="D176" s="735" t="s">
        <v>2307</v>
      </c>
      <c r="E176" s="809">
        <v>405000</v>
      </c>
      <c r="F176" s="809"/>
      <c r="G176" s="809"/>
      <c r="H176" s="809">
        <f t="shared" si="4"/>
        <v>405000</v>
      </c>
      <c r="I176" s="811"/>
      <c r="J176" s="812"/>
    </row>
    <row r="177" spans="1:10" ht="18.75">
      <c r="A177" s="1062">
        <v>14</v>
      </c>
      <c r="B177" s="811" t="s">
        <v>1850</v>
      </c>
      <c r="C177" s="735">
        <v>1969</v>
      </c>
      <c r="D177" s="735" t="s">
        <v>2398</v>
      </c>
      <c r="E177" s="809">
        <v>405000</v>
      </c>
      <c r="F177" s="809"/>
      <c r="G177" s="809"/>
      <c r="H177" s="809">
        <f t="shared" si="4"/>
        <v>405000</v>
      </c>
      <c r="I177" s="811"/>
      <c r="J177" s="812"/>
    </row>
    <row r="178" spans="1:10" ht="18.75">
      <c r="A178" s="1062">
        <v>15</v>
      </c>
      <c r="B178" s="811" t="s">
        <v>2465</v>
      </c>
      <c r="C178" s="735">
        <v>1997</v>
      </c>
      <c r="D178" s="735" t="s">
        <v>2466</v>
      </c>
      <c r="E178" s="809">
        <v>405000</v>
      </c>
      <c r="F178" s="809"/>
      <c r="G178" s="809"/>
      <c r="H178" s="809">
        <f t="shared" si="4"/>
        <v>405000</v>
      </c>
      <c r="I178" s="811"/>
      <c r="J178" s="812"/>
    </row>
    <row r="179" spans="1:10" ht="18.75">
      <c r="A179" s="1062">
        <v>16</v>
      </c>
      <c r="B179" s="811" t="s">
        <v>2467</v>
      </c>
      <c r="C179" s="735">
        <v>1983</v>
      </c>
      <c r="D179" s="735" t="s">
        <v>2283</v>
      </c>
      <c r="E179" s="809">
        <v>405000</v>
      </c>
      <c r="F179" s="809"/>
      <c r="G179" s="809"/>
      <c r="H179" s="809">
        <f t="shared" si="4"/>
        <v>405000</v>
      </c>
      <c r="I179" s="811"/>
      <c r="J179" s="812"/>
    </row>
    <row r="180" spans="1:10" ht="18.75">
      <c r="A180" s="1062">
        <v>17</v>
      </c>
      <c r="B180" s="811" t="s">
        <v>2468</v>
      </c>
      <c r="C180" s="735">
        <v>1960</v>
      </c>
      <c r="D180" s="735" t="s">
        <v>2285</v>
      </c>
      <c r="E180" s="809">
        <v>405000</v>
      </c>
      <c r="F180" s="809"/>
      <c r="G180" s="809"/>
      <c r="H180" s="809">
        <f t="shared" si="4"/>
        <v>405000</v>
      </c>
      <c r="I180" s="811"/>
      <c r="J180" s="812"/>
    </row>
    <row r="181" spans="1:10" ht="18.75">
      <c r="A181" s="1062">
        <v>18</v>
      </c>
      <c r="B181" s="811" t="s">
        <v>2469</v>
      </c>
      <c r="C181" s="735">
        <v>1980</v>
      </c>
      <c r="D181" s="735" t="s">
        <v>2285</v>
      </c>
      <c r="E181" s="809">
        <v>405000</v>
      </c>
      <c r="F181" s="809"/>
      <c r="G181" s="809"/>
      <c r="H181" s="809">
        <f t="shared" si="4"/>
        <v>405000</v>
      </c>
      <c r="I181" s="811"/>
      <c r="J181" s="812"/>
    </row>
    <row r="182" spans="1:10" ht="18.75">
      <c r="A182" s="1062">
        <v>19</v>
      </c>
      <c r="B182" s="1075" t="s">
        <v>2470</v>
      </c>
      <c r="C182" s="1076">
        <v>1983</v>
      </c>
      <c r="D182" s="1076" t="s">
        <v>2313</v>
      </c>
      <c r="E182" s="809">
        <v>405000</v>
      </c>
      <c r="F182" s="1077"/>
      <c r="G182" s="1077"/>
      <c r="H182" s="809">
        <f t="shared" si="4"/>
        <v>405000</v>
      </c>
      <c r="I182" s="1075"/>
      <c r="J182" s="1078"/>
    </row>
    <row r="183" spans="1:10" ht="18.75">
      <c r="A183" s="1062">
        <v>20</v>
      </c>
      <c r="B183" s="811" t="s">
        <v>855</v>
      </c>
      <c r="C183" s="1076">
        <v>1968</v>
      </c>
      <c r="D183" s="1076" t="s">
        <v>856</v>
      </c>
      <c r="E183" s="809">
        <v>405000</v>
      </c>
      <c r="F183" s="1077"/>
      <c r="G183" s="1077"/>
      <c r="H183" s="809">
        <f t="shared" si="4"/>
        <v>405000</v>
      </c>
      <c r="I183" s="1075"/>
      <c r="J183" s="1078"/>
    </row>
    <row r="184" spans="1:10" ht="18.75">
      <c r="A184" s="1062">
        <v>21</v>
      </c>
      <c r="B184" s="811" t="s">
        <v>857</v>
      </c>
      <c r="C184" s="1076">
        <v>1965</v>
      </c>
      <c r="D184" s="1076" t="s">
        <v>2285</v>
      </c>
      <c r="E184" s="809">
        <v>405000</v>
      </c>
      <c r="F184" s="1077"/>
      <c r="G184" s="1077"/>
      <c r="H184" s="809">
        <f t="shared" si="4"/>
        <v>405000</v>
      </c>
      <c r="I184" s="1075"/>
      <c r="J184" s="1078"/>
    </row>
    <row r="185" spans="1:10" ht="18.75">
      <c r="A185" s="1062">
        <v>22</v>
      </c>
      <c r="B185" s="811" t="s">
        <v>784</v>
      </c>
      <c r="C185" s="1076">
        <v>1972</v>
      </c>
      <c r="D185" s="1076" t="s">
        <v>2285</v>
      </c>
      <c r="E185" s="809">
        <v>405000</v>
      </c>
      <c r="F185" s="1077"/>
      <c r="G185" s="1077"/>
      <c r="H185" s="809">
        <f t="shared" si="4"/>
        <v>405000</v>
      </c>
      <c r="I185" s="1075"/>
      <c r="J185" s="1078"/>
    </row>
    <row r="186" spans="1:10" ht="18.75">
      <c r="A186" s="1062">
        <v>23</v>
      </c>
      <c r="B186" s="811" t="s">
        <v>785</v>
      </c>
      <c r="C186" s="1076">
        <v>1981</v>
      </c>
      <c r="D186" s="1076" t="s">
        <v>2307</v>
      </c>
      <c r="E186" s="809">
        <v>405000</v>
      </c>
      <c r="F186" s="1077"/>
      <c r="G186" s="1077"/>
      <c r="H186" s="809">
        <f t="shared" si="4"/>
        <v>405000</v>
      </c>
      <c r="I186" s="1075"/>
      <c r="J186" s="1078"/>
    </row>
    <row r="187" spans="1:10" ht="18.75">
      <c r="A187" s="1062">
        <v>24</v>
      </c>
      <c r="B187" s="811" t="s">
        <v>786</v>
      </c>
      <c r="C187" s="1076">
        <v>1983</v>
      </c>
      <c r="D187" s="1076" t="s">
        <v>787</v>
      </c>
      <c r="E187" s="809">
        <v>405000</v>
      </c>
      <c r="F187" s="1077"/>
      <c r="G187" s="1077"/>
      <c r="H187" s="809">
        <f t="shared" si="4"/>
        <v>405000</v>
      </c>
      <c r="I187" s="1075"/>
      <c r="J187" s="1078"/>
    </row>
    <row r="188" spans="1:10" ht="18.75">
      <c r="A188" s="1062">
        <v>25</v>
      </c>
      <c r="B188" s="811" t="s">
        <v>2474</v>
      </c>
      <c r="C188" s="1076">
        <v>1988</v>
      </c>
      <c r="D188" s="1076" t="s">
        <v>787</v>
      </c>
      <c r="E188" s="809">
        <v>405000</v>
      </c>
      <c r="F188" s="1077"/>
      <c r="G188" s="1077"/>
      <c r="H188" s="809">
        <f t="shared" si="4"/>
        <v>405000</v>
      </c>
      <c r="I188" s="1075"/>
      <c r="J188" s="1078"/>
    </row>
    <row r="189" spans="1:10" ht="18.75">
      <c r="A189" s="1062">
        <v>26</v>
      </c>
      <c r="B189" s="811" t="s">
        <v>2478</v>
      </c>
      <c r="C189" s="1076">
        <v>1969</v>
      </c>
      <c r="D189" s="1076" t="s">
        <v>2275</v>
      </c>
      <c r="E189" s="809">
        <v>405000</v>
      </c>
      <c r="F189" s="1077"/>
      <c r="G189" s="1077"/>
      <c r="H189" s="809">
        <f t="shared" si="4"/>
        <v>405000</v>
      </c>
      <c r="I189" s="1075"/>
      <c r="J189" s="1078"/>
    </row>
    <row r="190" spans="1:10" ht="18.75">
      <c r="A190" s="1062">
        <v>27</v>
      </c>
      <c r="B190" s="735" t="s">
        <v>515</v>
      </c>
      <c r="C190" s="735">
        <v>1973</v>
      </c>
      <c r="D190" s="735" t="s">
        <v>2275</v>
      </c>
      <c r="E190" s="809">
        <v>405000</v>
      </c>
      <c r="F190" s="809"/>
      <c r="G190" s="809"/>
      <c r="H190" s="809">
        <v>405000</v>
      </c>
      <c r="I190" s="811"/>
      <c r="J190" s="1071" t="s">
        <v>832</v>
      </c>
    </row>
    <row r="191" spans="1:10" ht="18.75">
      <c r="A191" s="1062">
        <v>28</v>
      </c>
      <c r="B191" s="735" t="s">
        <v>2471</v>
      </c>
      <c r="C191" s="735">
        <v>1969</v>
      </c>
      <c r="D191" s="735" t="s">
        <v>2275</v>
      </c>
      <c r="E191" s="809">
        <v>405000</v>
      </c>
      <c r="F191" s="809"/>
      <c r="G191" s="809"/>
      <c r="H191" s="809">
        <v>405000</v>
      </c>
      <c r="I191" s="811"/>
      <c r="J191" s="1071" t="s">
        <v>832</v>
      </c>
    </row>
    <row r="192" spans="1:10" ht="18.75">
      <c r="A192" s="1062">
        <v>29</v>
      </c>
      <c r="B192" s="735" t="s">
        <v>2472</v>
      </c>
      <c r="C192" s="735">
        <v>1976</v>
      </c>
      <c r="D192" s="735" t="s">
        <v>2283</v>
      </c>
      <c r="E192" s="809">
        <v>405000</v>
      </c>
      <c r="F192" s="809"/>
      <c r="G192" s="809"/>
      <c r="H192" s="809">
        <v>405000</v>
      </c>
      <c r="I192" s="811"/>
      <c r="J192" s="1071" t="s">
        <v>832</v>
      </c>
    </row>
    <row r="193" spans="1:10" ht="18.75">
      <c r="A193" s="1062">
        <v>30</v>
      </c>
      <c r="B193" s="735" t="s">
        <v>2473</v>
      </c>
      <c r="C193" s="735">
        <v>1963</v>
      </c>
      <c r="D193" s="735" t="s">
        <v>2283</v>
      </c>
      <c r="E193" s="809">
        <v>405000</v>
      </c>
      <c r="F193" s="809"/>
      <c r="G193" s="809"/>
      <c r="H193" s="809">
        <v>405000</v>
      </c>
      <c r="I193" s="811"/>
      <c r="J193" s="1071" t="s">
        <v>832</v>
      </c>
    </row>
    <row r="194" spans="1:10" ht="18.75">
      <c r="A194" s="1062">
        <v>31</v>
      </c>
      <c r="B194" s="735" t="s">
        <v>2475</v>
      </c>
      <c r="C194" s="735">
        <v>1972</v>
      </c>
      <c r="D194" s="735" t="s">
        <v>2303</v>
      </c>
      <c r="E194" s="809">
        <v>405000</v>
      </c>
      <c r="F194" s="809"/>
      <c r="G194" s="809"/>
      <c r="H194" s="809">
        <v>405000</v>
      </c>
      <c r="I194" s="811"/>
      <c r="J194" s="1071" t="s">
        <v>832</v>
      </c>
    </row>
    <row r="195" spans="1:10" ht="18.75">
      <c r="A195" s="1062">
        <v>32</v>
      </c>
      <c r="B195" s="735" t="s">
        <v>699</v>
      </c>
      <c r="C195" s="735">
        <v>1978</v>
      </c>
      <c r="D195" s="735" t="s">
        <v>2305</v>
      </c>
      <c r="E195" s="809">
        <v>405000</v>
      </c>
      <c r="F195" s="809"/>
      <c r="G195" s="809"/>
      <c r="H195" s="809">
        <v>405000</v>
      </c>
      <c r="I195" s="811"/>
      <c r="J195" s="1071" t="s">
        <v>832</v>
      </c>
    </row>
    <row r="196" spans="1:10" ht="18.75">
      <c r="A196" s="1062">
        <v>33</v>
      </c>
      <c r="B196" s="735" t="s">
        <v>2071</v>
      </c>
      <c r="C196" s="735">
        <v>1970</v>
      </c>
      <c r="D196" s="735" t="s">
        <v>2305</v>
      </c>
      <c r="E196" s="809">
        <v>405000</v>
      </c>
      <c r="F196" s="809"/>
      <c r="G196" s="809"/>
      <c r="H196" s="809">
        <v>405000</v>
      </c>
      <c r="I196" s="811"/>
      <c r="J196" s="1071" t="s">
        <v>832</v>
      </c>
    </row>
    <row r="197" spans="1:10" ht="18.75">
      <c r="A197" s="1062">
        <v>34</v>
      </c>
      <c r="B197" s="735" t="s">
        <v>2794</v>
      </c>
      <c r="C197" s="735">
        <v>1970</v>
      </c>
      <c r="D197" s="735" t="s">
        <v>2305</v>
      </c>
      <c r="E197" s="809">
        <v>405000</v>
      </c>
      <c r="F197" s="809"/>
      <c r="G197" s="809"/>
      <c r="H197" s="809">
        <v>405000</v>
      </c>
      <c r="I197" s="811"/>
      <c r="J197" s="1071" t="s">
        <v>832</v>
      </c>
    </row>
    <row r="198" spans="1:10" ht="18.75">
      <c r="A198" s="1062">
        <v>35</v>
      </c>
      <c r="B198" s="735" t="s">
        <v>1982</v>
      </c>
      <c r="C198" s="735">
        <v>1964</v>
      </c>
      <c r="D198" s="735" t="s">
        <v>2305</v>
      </c>
      <c r="E198" s="809">
        <v>405000</v>
      </c>
      <c r="F198" s="809"/>
      <c r="G198" s="809"/>
      <c r="H198" s="809">
        <v>405000</v>
      </c>
      <c r="I198" s="811"/>
      <c r="J198" s="1071" t="s">
        <v>832</v>
      </c>
    </row>
    <row r="199" spans="1:10" ht="18.75">
      <c r="A199" s="1062">
        <v>36</v>
      </c>
      <c r="B199" s="735" t="s">
        <v>2476</v>
      </c>
      <c r="C199" s="735">
        <v>1982</v>
      </c>
      <c r="D199" s="735" t="s">
        <v>2280</v>
      </c>
      <c r="E199" s="809">
        <v>405000</v>
      </c>
      <c r="F199" s="809"/>
      <c r="G199" s="809"/>
      <c r="H199" s="809">
        <v>405000</v>
      </c>
      <c r="I199" s="811"/>
      <c r="J199" s="1071" t="s">
        <v>832</v>
      </c>
    </row>
    <row r="200" spans="1:10" ht="18.75">
      <c r="A200" s="1062">
        <v>37</v>
      </c>
      <c r="B200" s="735" t="s">
        <v>2477</v>
      </c>
      <c r="C200" s="735">
        <v>1961</v>
      </c>
      <c r="D200" s="735" t="s">
        <v>2275</v>
      </c>
      <c r="E200" s="809">
        <v>405000</v>
      </c>
      <c r="F200" s="809"/>
      <c r="G200" s="809"/>
      <c r="H200" s="809">
        <v>405000</v>
      </c>
      <c r="I200" s="811"/>
      <c r="J200" s="1071" t="s">
        <v>832</v>
      </c>
    </row>
    <row r="201" spans="1:10" ht="18.75">
      <c r="A201" s="1062">
        <v>38</v>
      </c>
      <c r="B201" s="735" t="s">
        <v>788</v>
      </c>
      <c r="C201" s="735">
        <v>1986</v>
      </c>
      <c r="D201" s="1076" t="s">
        <v>2390</v>
      </c>
      <c r="E201" s="809">
        <v>405000</v>
      </c>
      <c r="F201" s="1077"/>
      <c r="G201" s="1077"/>
      <c r="H201" s="809">
        <v>405000</v>
      </c>
      <c r="I201" s="1075"/>
      <c r="J201" s="1071" t="s">
        <v>832</v>
      </c>
    </row>
    <row r="202" spans="1:10" ht="18.75">
      <c r="A202" s="1062">
        <v>39</v>
      </c>
      <c r="B202" s="735" t="s">
        <v>789</v>
      </c>
      <c r="C202" s="735">
        <v>1989</v>
      </c>
      <c r="D202" s="1076" t="s">
        <v>2390</v>
      </c>
      <c r="E202" s="809">
        <v>405000</v>
      </c>
      <c r="F202" s="1077"/>
      <c r="G202" s="1077"/>
      <c r="H202" s="809">
        <v>405000</v>
      </c>
      <c r="I202" s="1075"/>
      <c r="J202" s="1071" t="s">
        <v>832</v>
      </c>
    </row>
    <row r="203" spans="1:10" ht="18.75">
      <c r="A203" s="1062">
        <v>40</v>
      </c>
      <c r="B203" s="735" t="s">
        <v>790</v>
      </c>
      <c r="C203" s="735">
        <v>1991</v>
      </c>
      <c r="D203" s="1076" t="s">
        <v>2283</v>
      </c>
      <c r="E203" s="809">
        <v>405000</v>
      </c>
      <c r="F203" s="1077"/>
      <c r="G203" s="1077"/>
      <c r="H203" s="809">
        <v>405000</v>
      </c>
      <c r="I203" s="1075"/>
      <c r="J203" s="1071" t="s">
        <v>832</v>
      </c>
    </row>
    <row r="204" spans="1:10" ht="18.75">
      <c r="A204" s="1062">
        <v>41</v>
      </c>
      <c r="B204" s="735" t="s">
        <v>2458</v>
      </c>
      <c r="C204" s="735">
        <v>1959</v>
      </c>
      <c r="D204" s="735" t="s">
        <v>2276</v>
      </c>
      <c r="E204" s="809">
        <v>405000</v>
      </c>
      <c r="F204" s="1077"/>
      <c r="G204" s="1077"/>
      <c r="H204" s="809">
        <v>405000</v>
      </c>
      <c r="I204" s="1075"/>
      <c r="J204" s="1071"/>
    </row>
    <row r="205" spans="1:10" ht="18.75">
      <c r="A205" s="1062">
        <v>42</v>
      </c>
      <c r="B205" s="801" t="s">
        <v>1621</v>
      </c>
      <c r="C205" s="801">
        <v>1971</v>
      </c>
      <c r="D205" s="801" t="s">
        <v>2305</v>
      </c>
      <c r="E205" s="809">
        <v>405000</v>
      </c>
      <c r="F205" s="1077"/>
      <c r="G205" s="1077"/>
      <c r="H205" s="809">
        <v>405000</v>
      </c>
      <c r="I205" s="1075"/>
      <c r="J205" s="1071"/>
    </row>
    <row r="206" spans="1:10" ht="18.75">
      <c r="A206" s="1062">
        <v>43</v>
      </c>
      <c r="B206" s="801" t="s">
        <v>1622</v>
      </c>
      <c r="C206" s="801">
        <v>1962</v>
      </c>
      <c r="D206" s="801" t="s">
        <v>2307</v>
      </c>
      <c r="E206" s="809">
        <v>405000</v>
      </c>
      <c r="F206" s="1077"/>
      <c r="G206" s="1077"/>
      <c r="H206" s="809">
        <v>405000</v>
      </c>
      <c r="I206" s="1075"/>
      <c r="J206" s="1071"/>
    </row>
    <row r="207" spans="1:10" ht="18.75">
      <c r="A207" s="1062">
        <v>44</v>
      </c>
      <c r="B207" s="801" t="s">
        <v>1624</v>
      </c>
      <c r="C207" s="801">
        <v>1959</v>
      </c>
      <c r="D207" s="801" t="s">
        <v>2285</v>
      </c>
      <c r="E207" s="809">
        <v>405000</v>
      </c>
      <c r="F207" s="1077"/>
      <c r="G207" s="1077"/>
      <c r="H207" s="809">
        <v>405000</v>
      </c>
      <c r="I207" s="1075"/>
      <c r="J207" s="1071"/>
    </row>
    <row r="208" spans="1:10" ht="18.75">
      <c r="A208" s="1062">
        <v>45</v>
      </c>
      <c r="B208" s="735" t="s">
        <v>907</v>
      </c>
      <c r="C208" s="735">
        <v>1974</v>
      </c>
      <c r="D208" s="1076" t="s">
        <v>2283</v>
      </c>
      <c r="E208" s="809">
        <v>405000</v>
      </c>
      <c r="F208" s="1077"/>
      <c r="G208" s="1077"/>
      <c r="H208" s="809">
        <v>405000</v>
      </c>
      <c r="I208" s="1075"/>
      <c r="J208" s="1071"/>
    </row>
    <row r="209" spans="1:10" ht="18.75">
      <c r="A209" s="1062">
        <v>46</v>
      </c>
      <c r="B209" s="735" t="s">
        <v>890</v>
      </c>
      <c r="C209" s="735">
        <v>1961</v>
      </c>
      <c r="D209" s="1076" t="s">
        <v>1674</v>
      </c>
      <c r="E209" s="809">
        <v>405000</v>
      </c>
      <c r="F209" s="1077"/>
      <c r="G209" s="1077"/>
      <c r="H209" s="809">
        <v>405000</v>
      </c>
      <c r="I209" s="1075"/>
      <c r="J209" s="1071"/>
    </row>
    <row r="210" spans="1:10" ht="18.75">
      <c r="A210" s="1062">
        <v>47</v>
      </c>
      <c r="B210" s="735" t="s">
        <v>908</v>
      </c>
      <c r="C210" s="735">
        <v>1997</v>
      </c>
      <c r="D210" s="1076" t="s">
        <v>2518</v>
      </c>
      <c r="E210" s="809">
        <v>405000</v>
      </c>
      <c r="F210" s="1077"/>
      <c r="G210" s="1077"/>
      <c r="H210" s="809">
        <v>405000</v>
      </c>
      <c r="I210" s="1075"/>
      <c r="J210" s="1071"/>
    </row>
    <row r="211" spans="1:10" ht="18.75">
      <c r="A211" s="1062">
        <v>48</v>
      </c>
      <c r="B211" s="735" t="s">
        <v>909</v>
      </c>
      <c r="C211" s="735">
        <v>1969</v>
      </c>
      <c r="D211" s="1076" t="s">
        <v>2305</v>
      </c>
      <c r="E211" s="809">
        <v>405000</v>
      </c>
      <c r="F211" s="1077"/>
      <c r="G211" s="1077"/>
      <c r="H211" s="809">
        <v>405000</v>
      </c>
      <c r="I211" s="1075"/>
      <c r="J211" s="1071"/>
    </row>
    <row r="212" spans="1:10" ht="18.75">
      <c r="A212" s="1062">
        <v>49</v>
      </c>
      <c r="B212" s="171" t="s">
        <v>910</v>
      </c>
      <c r="C212" s="171">
        <v>1962</v>
      </c>
      <c r="D212" s="171" t="s">
        <v>856</v>
      </c>
      <c r="E212" s="809">
        <v>405000</v>
      </c>
      <c r="F212" s="1077"/>
      <c r="G212" s="1077"/>
      <c r="H212" s="809">
        <f>SUM(E212:G212)</f>
        <v>405000</v>
      </c>
      <c r="I212" s="1075"/>
      <c r="J212" s="1071"/>
    </row>
    <row r="213" spans="1:10" ht="18.75">
      <c r="A213" s="1062">
        <v>50</v>
      </c>
      <c r="B213" s="171" t="s">
        <v>911</v>
      </c>
      <c r="C213" s="171">
        <v>1960</v>
      </c>
      <c r="D213" s="171" t="s">
        <v>912</v>
      </c>
      <c r="E213" s="802">
        <v>405000</v>
      </c>
      <c r="F213" s="1079">
        <v>0</v>
      </c>
      <c r="G213" s="1079"/>
      <c r="H213" s="802">
        <f>SUM(E213:G213)</f>
        <v>405000</v>
      </c>
      <c r="I213" s="803"/>
      <c r="J213" s="1071"/>
    </row>
    <row r="214" spans="1:10" ht="18.75">
      <c r="A214" s="1062"/>
      <c r="B214" s="1059" t="s">
        <v>2479</v>
      </c>
      <c r="C214" s="735"/>
      <c r="D214" s="735"/>
      <c r="E214" s="1080">
        <f>SUM(E164:E213)</f>
        <v>20250000</v>
      </c>
      <c r="F214" s="1081"/>
      <c r="G214" s="1082"/>
      <c r="H214" s="1080">
        <f>SUM(E214:G214)</f>
        <v>20250000</v>
      </c>
      <c r="I214" s="1083"/>
      <c r="J214" s="812"/>
    </row>
    <row r="215" spans="1:10" ht="18.75">
      <c r="A215" s="1084" t="s">
        <v>1831</v>
      </c>
      <c r="B215" s="1453" t="s">
        <v>1832</v>
      </c>
      <c r="C215" s="1454"/>
      <c r="D215" s="1454"/>
      <c r="E215" s="1454"/>
      <c r="F215" s="1454"/>
      <c r="G215" s="1454"/>
      <c r="H215" s="1454"/>
      <c r="I215" s="1454"/>
      <c r="J215" s="1455"/>
    </row>
    <row r="216" spans="1:10" ht="18.75">
      <c r="A216" s="1062">
        <v>1</v>
      </c>
      <c r="B216" s="735" t="s">
        <v>2480</v>
      </c>
      <c r="C216" s="735">
        <v>2004</v>
      </c>
      <c r="D216" s="735" t="s">
        <v>2307</v>
      </c>
      <c r="E216" s="809">
        <v>540000</v>
      </c>
      <c r="F216" s="809"/>
      <c r="G216" s="809"/>
      <c r="H216" s="809">
        <f>E216+G216</f>
        <v>540000</v>
      </c>
      <c r="I216" s="811"/>
      <c r="J216" s="812"/>
    </row>
    <row r="217" spans="1:10" ht="18.75">
      <c r="A217" s="1062">
        <v>2</v>
      </c>
      <c r="B217" s="735" t="s">
        <v>2481</v>
      </c>
      <c r="C217" s="735">
        <v>2003</v>
      </c>
      <c r="D217" s="735" t="s">
        <v>2275</v>
      </c>
      <c r="E217" s="809">
        <v>540000</v>
      </c>
      <c r="F217" s="809"/>
      <c r="G217" s="809"/>
      <c r="H217" s="809">
        <v>540000</v>
      </c>
      <c r="I217" s="811"/>
      <c r="J217" s="1071" t="s">
        <v>832</v>
      </c>
    </row>
    <row r="218" spans="1:10" ht="18.75">
      <c r="A218" s="1062">
        <v>3</v>
      </c>
      <c r="B218" s="735" t="s">
        <v>1059</v>
      </c>
      <c r="C218" s="735">
        <v>2011</v>
      </c>
      <c r="D218" s="735" t="s">
        <v>2283</v>
      </c>
      <c r="E218" s="809">
        <v>540000</v>
      </c>
      <c r="F218" s="809"/>
      <c r="G218" s="809">
        <v>540000</v>
      </c>
      <c r="H218" s="809">
        <f>G218+E218</f>
        <v>1080000</v>
      </c>
      <c r="I218" s="811"/>
      <c r="J218" s="1071"/>
    </row>
    <row r="219" spans="1:10" ht="18.75">
      <c r="A219" s="1062"/>
      <c r="B219" s="1059" t="s">
        <v>2479</v>
      </c>
      <c r="C219" s="735"/>
      <c r="D219" s="735"/>
      <c r="E219" s="1085">
        <f>SUM(E216:E218)</f>
        <v>1620000</v>
      </c>
      <c r="F219" s="809"/>
      <c r="G219" s="809">
        <v>540000</v>
      </c>
      <c r="H219" s="1085">
        <f>G219+E219</f>
        <v>2160000</v>
      </c>
      <c r="I219" s="811"/>
      <c r="J219" s="812"/>
    </row>
    <row r="220" spans="1:10" ht="18.75">
      <c r="A220" s="1048" t="s">
        <v>1831</v>
      </c>
      <c r="B220" s="1456" t="s">
        <v>2644</v>
      </c>
      <c r="C220" s="1457"/>
      <c r="D220" s="1457"/>
      <c r="E220" s="1457"/>
      <c r="F220" s="1457"/>
      <c r="G220" s="1457"/>
      <c r="H220" s="1457"/>
      <c r="I220" s="1457"/>
      <c r="J220" s="1458"/>
    </row>
    <row r="221" spans="1:10" ht="18.75">
      <c r="A221" s="1062">
        <v>1</v>
      </c>
      <c r="B221" s="735" t="s">
        <v>2482</v>
      </c>
      <c r="C221" s="735">
        <v>1946</v>
      </c>
      <c r="D221" s="735" t="s">
        <v>2275</v>
      </c>
      <c r="E221" s="809">
        <v>540000</v>
      </c>
      <c r="F221" s="809"/>
      <c r="G221" s="809"/>
      <c r="H221" s="809">
        <f>E221+G221</f>
        <v>540000</v>
      </c>
      <c r="I221" s="811"/>
      <c r="J221" s="812"/>
    </row>
    <row r="222" spans="1:10" ht="18.75">
      <c r="A222" s="1062">
        <v>2</v>
      </c>
      <c r="B222" s="735" t="s">
        <v>2798</v>
      </c>
      <c r="C222" s="735">
        <v>1951</v>
      </c>
      <c r="D222" s="735" t="s">
        <v>2275</v>
      </c>
      <c r="E222" s="809">
        <v>540000</v>
      </c>
      <c r="F222" s="809"/>
      <c r="G222" s="809"/>
      <c r="H222" s="809">
        <f aca="true" t="shared" si="5" ref="H222:H234">E222+G222</f>
        <v>540000</v>
      </c>
      <c r="I222" s="811"/>
      <c r="J222" s="812"/>
    </row>
    <row r="223" spans="1:10" ht="18.75">
      <c r="A223" s="1062">
        <v>3</v>
      </c>
      <c r="B223" s="735" t="s">
        <v>2483</v>
      </c>
      <c r="C223" s="735">
        <v>1940</v>
      </c>
      <c r="D223" s="735" t="s">
        <v>2275</v>
      </c>
      <c r="E223" s="809">
        <v>540000</v>
      </c>
      <c r="F223" s="809"/>
      <c r="G223" s="809"/>
      <c r="H223" s="809">
        <f t="shared" si="5"/>
        <v>540000</v>
      </c>
      <c r="I223" s="811"/>
      <c r="J223" s="812"/>
    </row>
    <row r="224" spans="1:10" ht="18.75">
      <c r="A224" s="1062">
        <v>4</v>
      </c>
      <c r="B224" s="735" t="s">
        <v>2484</v>
      </c>
      <c r="C224" s="735">
        <v>1945</v>
      </c>
      <c r="D224" s="735" t="s">
        <v>2285</v>
      </c>
      <c r="E224" s="809">
        <v>540000</v>
      </c>
      <c r="F224" s="809"/>
      <c r="G224" s="809"/>
      <c r="H224" s="809">
        <f t="shared" si="5"/>
        <v>540000</v>
      </c>
      <c r="I224" s="811"/>
      <c r="J224" s="812"/>
    </row>
    <row r="225" spans="1:10" ht="18.75">
      <c r="A225" s="1062">
        <v>5</v>
      </c>
      <c r="B225" s="735" t="s">
        <v>2348</v>
      </c>
      <c r="C225" s="735">
        <v>1938</v>
      </c>
      <c r="D225" s="735" t="s">
        <v>2485</v>
      </c>
      <c r="E225" s="809">
        <v>540000</v>
      </c>
      <c r="F225" s="809"/>
      <c r="G225" s="809"/>
      <c r="H225" s="809">
        <f t="shared" si="5"/>
        <v>540000</v>
      </c>
      <c r="I225" s="811"/>
      <c r="J225" s="811"/>
    </row>
    <row r="226" spans="1:10" ht="18.75">
      <c r="A226" s="1062">
        <v>6</v>
      </c>
      <c r="B226" s="735" t="s">
        <v>2486</v>
      </c>
      <c r="C226" s="735">
        <v>1946</v>
      </c>
      <c r="D226" s="735" t="s">
        <v>2283</v>
      </c>
      <c r="E226" s="809">
        <v>540000</v>
      </c>
      <c r="F226" s="809"/>
      <c r="G226" s="809"/>
      <c r="H226" s="809">
        <f t="shared" si="5"/>
        <v>540000</v>
      </c>
      <c r="I226" s="811"/>
      <c r="J226" s="811"/>
    </row>
    <row r="227" spans="1:10" ht="18.75">
      <c r="A227" s="1062">
        <v>7</v>
      </c>
      <c r="B227" s="735" t="s">
        <v>2487</v>
      </c>
      <c r="C227" s="735">
        <v>1933</v>
      </c>
      <c r="D227" s="735" t="s">
        <v>2285</v>
      </c>
      <c r="E227" s="809">
        <v>540000</v>
      </c>
      <c r="F227" s="809"/>
      <c r="G227" s="809"/>
      <c r="H227" s="809">
        <f t="shared" si="5"/>
        <v>540000</v>
      </c>
      <c r="I227" s="811"/>
      <c r="J227" s="811"/>
    </row>
    <row r="228" spans="1:10" ht="18.75">
      <c r="A228" s="1062">
        <v>8</v>
      </c>
      <c r="B228" s="735" t="s">
        <v>791</v>
      </c>
      <c r="C228" s="735">
        <v>1955</v>
      </c>
      <c r="D228" s="735" t="s">
        <v>2056</v>
      </c>
      <c r="E228" s="809">
        <v>540000</v>
      </c>
      <c r="F228" s="809"/>
      <c r="G228" s="809"/>
      <c r="H228" s="809">
        <f t="shared" si="5"/>
        <v>540000</v>
      </c>
      <c r="I228" s="811"/>
      <c r="J228" s="811"/>
    </row>
    <row r="229" spans="1:10" ht="18.75">
      <c r="A229" s="1062">
        <v>9</v>
      </c>
      <c r="B229" s="735" t="s">
        <v>2488</v>
      </c>
      <c r="C229" s="735">
        <v>1954</v>
      </c>
      <c r="D229" s="735" t="s">
        <v>792</v>
      </c>
      <c r="E229" s="809">
        <v>540000</v>
      </c>
      <c r="F229" s="809"/>
      <c r="G229" s="809"/>
      <c r="H229" s="809">
        <f t="shared" si="5"/>
        <v>540000</v>
      </c>
      <c r="I229" s="811"/>
      <c r="J229" s="811"/>
    </row>
    <row r="230" spans="1:10" ht="18.75">
      <c r="A230" s="1062">
        <v>10</v>
      </c>
      <c r="B230" s="735" t="s">
        <v>2489</v>
      </c>
      <c r="C230" s="735">
        <v>1953</v>
      </c>
      <c r="D230" s="735" t="s">
        <v>793</v>
      </c>
      <c r="E230" s="809">
        <v>540000</v>
      </c>
      <c r="F230" s="809"/>
      <c r="G230" s="809"/>
      <c r="H230" s="809">
        <f t="shared" si="5"/>
        <v>540000</v>
      </c>
      <c r="I230" s="811"/>
      <c r="J230" s="811"/>
    </row>
    <row r="231" spans="1:10" ht="18.75">
      <c r="A231" s="1062">
        <v>11</v>
      </c>
      <c r="B231" s="735" t="s">
        <v>2490</v>
      </c>
      <c r="C231" s="735">
        <v>1940</v>
      </c>
      <c r="D231" s="735" t="s">
        <v>856</v>
      </c>
      <c r="E231" s="809">
        <v>540000</v>
      </c>
      <c r="F231" s="809"/>
      <c r="G231" s="809"/>
      <c r="H231" s="809">
        <f t="shared" si="5"/>
        <v>540000</v>
      </c>
      <c r="I231" s="811"/>
      <c r="J231" s="811"/>
    </row>
    <row r="232" spans="1:10" ht="18.75">
      <c r="A232" s="808">
        <v>12</v>
      </c>
      <c r="B232" s="735" t="s">
        <v>600</v>
      </c>
      <c r="C232" s="735">
        <v>1955</v>
      </c>
      <c r="D232" s="735" t="s">
        <v>1098</v>
      </c>
      <c r="E232" s="809">
        <v>540000</v>
      </c>
      <c r="F232" s="809"/>
      <c r="G232" s="809"/>
      <c r="H232" s="809">
        <f t="shared" si="5"/>
        <v>540000</v>
      </c>
      <c r="I232" s="810"/>
      <c r="J232" s="810"/>
    </row>
    <row r="233" spans="1:10" ht="18.75">
      <c r="A233" s="1062">
        <v>13</v>
      </c>
      <c r="B233" s="735" t="s">
        <v>2435</v>
      </c>
      <c r="C233" s="735">
        <v>1956</v>
      </c>
      <c r="D233" s="735" t="s">
        <v>1450</v>
      </c>
      <c r="E233" s="809">
        <v>540000</v>
      </c>
      <c r="F233" s="809"/>
      <c r="G233" s="809"/>
      <c r="H233" s="809">
        <f>E232+G232</f>
        <v>540000</v>
      </c>
      <c r="I233" s="810"/>
      <c r="J233" s="810"/>
    </row>
    <row r="234" spans="1:10" ht="18.75">
      <c r="A234" s="808">
        <v>14</v>
      </c>
      <c r="B234" s="735" t="s">
        <v>1623</v>
      </c>
      <c r="C234" s="735">
        <v>1956</v>
      </c>
      <c r="D234" s="735" t="s">
        <v>2675</v>
      </c>
      <c r="E234" s="809">
        <v>540000</v>
      </c>
      <c r="F234" s="809"/>
      <c r="G234" s="809"/>
      <c r="H234" s="809">
        <f t="shared" si="5"/>
        <v>540000</v>
      </c>
      <c r="I234" s="810"/>
      <c r="J234" s="810"/>
    </row>
    <row r="235" spans="1:10" ht="18.75">
      <c r="A235" s="1062">
        <v>15</v>
      </c>
      <c r="B235" s="1057" t="s">
        <v>2491</v>
      </c>
      <c r="C235" s="1054">
        <v>1937</v>
      </c>
      <c r="D235" s="811" t="s">
        <v>2303</v>
      </c>
      <c r="E235" s="809">
        <v>540000</v>
      </c>
      <c r="F235" s="809"/>
      <c r="G235" s="809"/>
      <c r="H235" s="809">
        <v>540000</v>
      </c>
      <c r="I235" s="811"/>
      <c r="J235" s="1071" t="s">
        <v>832</v>
      </c>
    </row>
    <row r="236" spans="1:10" ht="18.75">
      <c r="A236" s="808">
        <v>16</v>
      </c>
      <c r="B236" s="1057" t="s">
        <v>858</v>
      </c>
      <c r="C236" s="1054">
        <v>1938</v>
      </c>
      <c r="D236" s="811" t="s">
        <v>2303</v>
      </c>
      <c r="E236" s="809">
        <v>540000</v>
      </c>
      <c r="F236" s="809"/>
      <c r="G236" s="809"/>
      <c r="H236" s="809">
        <v>540000</v>
      </c>
      <c r="I236" s="811"/>
      <c r="J236" s="1071" t="s">
        <v>832</v>
      </c>
    </row>
    <row r="237" spans="1:10" ht="18.75">
      <c r="A237" s="1062">
        <v>17</v>
      </c>
      <c r="B237" s="1057" t="s">
        <v>2533</v>
      </c>
      <c r="C237" s="1054">
        <v>1942</v>
      </c>
      <c r="D237" s="811" t="s">
        <v>2285</v>
      </c>
      <c r="E237" s="809">
        <v>540000</v>
      </c>
      <c r="F237" s="809"/>
      <c r="G237" s="809"/>
      <c r="H237" s="809">
        <v>540000</v>
      </c>
      <c r="I237" s="811"/>
      <c r="J237" s="1071" t="s">
        <v>832</v>
      </c>
    </row>
    <row r="238" spans="1:10" ht="18.75">
      <c r="A238" s="808">
        <v>18</v>
      </c>
      <c r="B238" s="1057" t="s">
        <v>1096</v>
      </c>
      <c r="C238" s="1054">
        <v>1943</v>
      </c>
      <c r="D238" s="811" t="s">
        <v>1097</v>
      </c>
      <c r="E238" s="809">
        <v>540000</v>
      </c>
      <c r="F238" s="809"/>
      <c r="G238" s="809"/>
      <c r="H238" s="809">
        <f aca="true" t="shared" si="6" ref="H238:H245">SUM(E238:G238)</f>
        <v>540000</v>
      </c>
      <c r="I238" s="811"/>
      <c r="J238" s="1071"/>
    </row>
    <row r="239" spans="1:10" ht="18.75">
      <c r="A239" s="1062">
        <v>19</v>
      </c>
      <c r="B239" s="805" t="s">
        <v>1625</v>
      </c>
      <c r="C239" s="806">
        <v>1946</v>
      </c>
      <c r="D239" s="807" t="s">
        <v>2390</v>
      </c>
      <c r="E239" s="802">
        <v>540000</v>
      </c>
      <c r="F239" s="802"/>
      <c r="G239" s="802"/>
      <c r="H239" s="802">
        <f t="shared" si="6"/>
        <v>540000</v>
      </c>
      <c r="I239" s="811"/>
      <c r="J239" s="1071"/>
    </row>
    <row r="240" spans="1:10" ht="18.75">
      <c r="A240" s="808">
        <v>20</v>
      </c>
      <c r="B240" s="805" t="s">
        <v>1626</v>
      </c>
      <c r="C240" s="806">
        <v>1939</v>
      </c>
      <c r="D240" s="807" t="s">
        <v>2283</v>
      </c>
      <c r="E240" s="802">
        <v>540000</v>
      </c>
      <c r="F240" s="802"/>
      <c r="G240" s="802"/>
      <c r="H240" s="802">
        <f t="shared" si="6"/>
        <v>540000</v>
      </c>
      <c r="I240" s="811"/>
      <c r="J240" s="1071"/>
    </row>
    <row r="241" spans="1:10" ht="18.75">
      <c r="A241" s="1062">
        <v>21</v>
      </c>
      <c r="B241" s="805" t="s">
        <v>1627</v>
      </c>
      <c r="C241" s="806">
        <v>1942</v>
      </c>
      <c r="D241" s="807" t="s">
        <v>1628</v>
      </c>
      <c r="E241" s="802">
        <v>540000</v>
      </c>
      <c r="F241" s="802"/>
      <c r="G241" s="802"/>
      <c r="H241" s="802">
        <f t="shared" si="6"/>
        <v>540000</v>
      </c>
      <c r="I241" s="811"/>
      <c r="J241" s="1071"/>
    </row>
    <row r="242" spans="1:10" ht="18.75">
      <c r="A242" s="808">
        <v>22</v>
      </c>
      <c r="B242" s="1057" t="s">
        <v>915</v>
      </c>
      <c r="C242" s="1054">
        <v>1946</v>
      </c>
      <c r="D242" s="811" t="s">
        <v>2285</v>
      </c>
      <c r="E242" s="809">
        <v>540000</v>
      </c>
      <c r="F242" s="809"/>
      <c r="G242" s="809"/>
      <c r="H242" s="809">
        <f t="shared" si="6"/>
        <v>540000</v>
      </c>
      <c r="I242" s="811"/>
      <c r="J242" s="1071"/>
    </row>
    <row r="243" spans="1:10" ht="18.75">
      <c r="A243" s="1062">
        <v>23</v>
      </c>
      <c r="B243" s="805" t="s">
        <v>916</v>
      </c>
      <c r="C243" s="806">
        <v>1945</v>
      </c>
      <c r="D243" s="811" t="s">
        <v>2285</v>
      </c>
      <c r="E243" s="802">
        <v>540000</v>
      </c>
      <c r="F243" s="802"/>
      <c r="G243" s="802"/>
      <c r="H243" s="802">
        <f t="shared" si="6"/>
        <v>540000</v>
      </c>
      <c r="I243" s="807"/>
      <c r="J243" s="1071"/>
    </row>
    <row r="244" spans="1:10" ht="18.75">
      <c r="A244" s="808">
        <v>24</v>
      </c>
      <c r="B244" s="805" t="s">
        <v>917</v>
      </c>
      <c r="C244" s="806">
        <v>1939</v>
      </c>
      <c r="D244" s="807" t="s">
        <v>2303</v>
      </c>
      <c r="E244" s="802">
        <v>540000</v>
      </c>
      <c r="F244" s="802"/>
      <c r="G244" s="802"/>
      <c r="H244" s="802">
        <f t="shared" si="6"/>
        <v>540000</v>
      </c>
      <c r="I244" s="807"/>
      <c r="J244" s="1071"/>
    </row>
    <row r="245" spans="1:10" ht="18.75">
      <c r="A245" s="1062">
        <v>25</v>
      </c>
      <c r="B245" s="805" t="s">
        <v>913</v>
      </c>
      <c r="C245" s="806">
        <v>1950</v>
      </c>
      <c r="D245" s="807" t="s">
        <v>914</v>
      </c>
      <c r="E245" s="802">
        <v>540000</v>
      </c>
      <c r="F245" s="802"/>
      <c r="G245" s="802"/>
      <c r="H245" s="802">
        <f t="shared" si="6"/>
        <v>540000</v>
      </c>
      <c r="I245" s="807"/>
      <c r="J245" s="1071"/>
    </row>
    <row r="246" spans="1:10" ht="18.75">
      <c r="A246" s="1058"/>
      <c r="B246" s="1059" t="s">
        <v>2479</v>
      </c>
      <c r="C246" s="1058"/>
      <c r="D246" s="811"/>
      <c r="E246" s="1080">
        <f>SUM(E221:E245)</f>
        <v>13500000</v>
      </c>
      <c r="F246" s="1080"/>
      <c r="G246" s="1080"/>
      <c r="H246" s="1080">
        <f>G246+E246</f>
        <v>13500000</v>
      </c>
      <c r="I246" s="811"/>
      <c r="J246" s="812"/>
    </row>
    <row r="247" spans="1:10" ht="18.75">
      <c r="A247" s="1048" t="s">
        <v>1831</v>
      </c>
      <c r="B247" s="1456" t="s">
        <v>2643</v>
      </c>
      <c r="C247" s="1457"/>
      <c r="D247" s="1457"/>
      <c r="E247" s="1457"/>
      <c r="F247" s="1457"/>
      <c r="G247" s="1457"/>
      <c r="H247" s="1457"/>
      <c r="I247" s="1457"/>
      <c r="J247" s="1458"/>
    </row>
    <row r="248" spans="1:10" ht="18.75">
      <c r="A248" s="1062">
        <v>1</v>
      </c>
      <c r="B248" s="735" t="s">
        <v>2492</v>
      </c>
      <c r="C248" s="735">
        <v>1971</v>
      </c>
      <c r="D248" s="735" t="s">
        <v>2283</v>
      </c>
      <c r="E248" s="809">
        <v>540000</v>
      </c>
      <c r="F248" s="809"/>
      <c r="G248" s="809"/>
      <c r="H248" s="809">
        <f>G248+E248</f>
        <v>540000</v>
      </c>
      <c r="I248" s="811"/>
      <c r="J248" s="812"/>
    </row>
    <row r="249" spans="1:10" ht="18.75">
      <c r="A249" s="1062">
        <v>2</v>
      </c>
      <c r="B249" s="735" t="s">
        <v>2493</v>
      </c>
      <c r="C249" s="735">
        <v>1957</v>
      </c>
      <c r="D249" s="735" t="s">
        <v>2285</v>
      </c>
      <c r="E249" s="809">
        <v>540000</v>
      </c>
      <c r="F249" s="809"/>
      <c r="G249" s="809"/>
      <c r="H249" s="809">
        <f aca="true" t="shared" si="7" ref="H249:H257">G249+E249</f>
        <v>540000</v>
      </c>
      <c r="I249" s="811"/>
      <c r="J249" s="812"/>
    </row>
    <row r="250" spans="1:10" ht="18.75">
      <c r="A250" s="1062">
        <v>3</v>
      </c>
      <c r="B250" s="735" t="s">
        <v>2494</v>
      </c>
      <c r="C250" s="735">
        <v>1977</v>
      </c>
      <c r="D250" s="735" t="s">
        <v>2303</v>
      </c>
      <c r="E250" s="809">
        <v>540000</v>
      </c>
      <c r="F250" s="809"/>
      <c r="G250" s="809"/>
      <c r="H250" s="809">
        <f t="shared" si="7"/>
        <v>540000</v>
      </c>
      <c r="I250" s="811"/>
      <c r="J250" s="812"/>
    </row>
    <row r="251" spans="1:10" ht="18.75">
      <c r="A251" s="1062">
        <v>4</v>
      </c>
      <c r="B251" s="735" t="s">
        <v>2495</v>
      </c>
      <c r="C251" s="735">
        <v>1984</v>
      </c>
      <c r="D251" s="735" t="s">
        <v>2303</v>
      </c>
      <c r="E251" s="809">
        <v>540000</v>
      </c>
      <c r="F251" s="809"/>
      <c r="G251" s="809"/>
      <c r="H251" s="809">
        <f t="shared" si="7"/>
        <v>540000</v>
      </c>
      <c r="I251" s="811"/>
      <c r="J251" s="812"/>
    </row>
    <row r="252" spans="1:10" ht="18.75">
      <c r="A252" s="1062">
        <v>5</v>
      </c>
      <c r="B252" s="735" t="s">
        <v>1887</v>
      </c>
      <c r="C252" s="735">
        <v>1988</v>
      </c>
      <c r="D252" s="735" t="s">
        <v>2303</v>
      </c>
      <c r="E252" s="809">
        <v>540000</v>
      </c>
      <c r="F252" s="809"/>
      <c r="G252" s="809"/>
      <c r="H252" s="809">
        <f t="shared" si="7"/>
        <v>540000</v>
      </c>
      <c r="I252" s="811"/>
      <c r="J252" s="812"/>
    </row>
    <row r="253" spans="1:10" ht="18.75">
      <c r="A253" s="1062">
        <v>6</v>
      </c>
      <c r="B253" s="735" t="s">
        <v>2496</v>
      </c>
      <c r="C253" s="735">
        <v>1985</v>
      </c>
      <c r="D253" s="735" t="s">
        <v>2305</v>
      </c>
      <c r="E253" s="809">
        <v>540000</v>
      </c>
      <c r="F253" s="809"/>
      <c r="G253" s="809"/>
      <c r="H253" s="809">
        <f t="shared" si="7"/>
        <v>540000</v>
      </c>
      <c r="I253" s="811"/>
      <c r="J253" s="812"/>
    </row>
    <row r="254" spans="1:10" ht="18.75">
      <c r="A254" s="1062">
        <v>7</v>
      </c>
      <c r="B254" s="735" t="s">
        <v>2497</v>
      </c>
      <c r="C254" s="735">
        <v>1974</v>
      </c>
      <c r="D254" s="735" t="s">
        <v>2305</v>
      </c>
      <c r="E254" s="809">
        <v>540000</v>
      </c>
      <c r="F254" s="809"/>
      <c r="G254" s="809"/>
      <c r="H254" s="809">
        <f t="shared" si="7"/>
        <v>540000</v>
      </c>
      <c r="I254" s="811"/>
      <c r="J254" s="812"/>
    </row>
    <row r="255" spans="1:10" ht="18.75">
      <c r="A255" s="1062">
        <v>8</v>
      </c>
      <c r="B255" s="1086" t="s">
        <v>2498</v>
      </c>
      <c r="C255" s="735">
        <v>1968</v>
      </c>
      <c r="D255" s="735" t="s">
        <v>2313</v>
      </c>
      <c r="E255" s="809">
        <v>540000</v>
      </c>
      <c r="F255" s="809"/>
      <c r="G255" s="809"/>
      <c r="H255" s="809">
        <f t="shared" si="7"/>
        <v>540000</v>
      </c>
      <c r="I255" s="811"/>
      <c r="J255" s="811"/>
    </row>
    <row r="256" spans="1:10" ht="18.75">
      <c r="A256" s="1062">
        <v>9</v>
      </c>
      <c r="B256" s="735" t="s">
        <v>2506</v>
      </c>
      <c r="C256" s="735">
        <v>2000</v>
      </c>
      <c r="D256" s="735" t="s">
        <v>2287</v>
      </c>
      <c r="E256" s="809">
        <v>540000</v>
      </c>
      <c r="F256" s="809"/>
      <c r="G256" s="809"/>
      <c r="H256" s="809">
        <f t="shared" si="7"/>
        <v>540000</v>
      </c>
      <c r="I256" s="811"/>
      <c r="J256" s="811"/>
    </row>
    <row r="257" spans="1:10" ht="18.75">
      <c r="A257" s="1062">
        <v>10</v>
      </c>
      <c r="B257" s="1086" t="s">
        <v>1629</v>
      </c>
      <c r="C257" s="735">
        <v>2000</v>
      </c>
      <c r="D257" s="735" t="s">
        <v>2390</v>
      </c>
      <c r="E257" s="809">
        <v>540000</v>
      </c>
      <c r="F257" s="809"/>
      <c r="G257" s="809"/>
      <c r="H257" s="809">
        <f t="shared" si="7"/>
        <v>540000</v>
      </c>
      <c r="I257" s="811"/>
      <c r="J257" s="811"/>
    </row>
    <row r="258" spans="1:10" ht="18.75">
      <c r="A258" s="1062">
        <v>11</v>
      </c>
      <c r="B258" s="735" t="s">
        <v>2499</v>
      </c>
      <c r="C258" s="735">
        <v>1984</v>
      </c>
      <c r="D258" s="735" t="s">
        <v>2275</v>
      </c>
      <c r="E258" s="809">
        <v>540000</v>
      </c>
      <c r="F258" s="809"/>
      <c r="G258" s="809"/>
      <c r="H258" s="809">
        <v>540000</v>
      </c>
      <c r="I258" s="811"/>
      <c r="J258" s="1071" t="s">
        <v>832</v>
      </c>
    </row>
    <row r="259" spans="1:10" ht="18.75">
      <c r="A259" s="1062">
        <v>12</v>
      </c>
      <c r="B259" s="735" t="s">
        <v>2500</v>
      </c>
      <c r="C259" s="735">
        <v>1974</v>
      </c>
      <c r="D259" s="735" t="s">
        <v>2275</v>
      </c>
      <c r="E259" s="809">
        <v>540000</v>
      </c>
      <c r="F259" s="809"/>
      <c r="G259" s="809"/>
      <c r="H259" s="809">
        <v>540000</v>
      </c>
      <c r="I259" s="811"/>
      <c r="J259" s="1071" t="s">
        <v>832</v>
      </c>
    </row>
    <row r="260" spans="1:10" ht="18.75">
      <c r="A260" s="1062">
        <v>13</v>
      </c>
      <c r="B260" s="735" t="s">
        <v>2501</v>
      </c>
      <c r="C260" s="735">
        <v>1966</v>
      </c>
      <c r="D260" s="735" t="s">
        <v>2285</v>
      </c>
      <c r="E260" s="809">
        <v>540000</v>
      </c>
      <c r="F260" s="809"/>
      <c r="G260" s="809"/>
      <c r="H260" s="809">
        <v>540000</v>
      </c>
      <c r="I260" s="811"/>
      <c r="J260" s="1071" t="s">
        <v>832</v>
      </c>
    </row>
    <row r="261" spans="1:10" ht="18.75">
      <c r="A261" s="1062">
        <v>14</v>
      </c>
      <c r="B261" s="735" t="s">
        <v>2502</v>
      </c>
      <c r="C261" s="735">
        <v>1956</v>
      </c>
      <c r="D261" s="735" t="s">
        <v>2305</v>
      </c>
      <c r="E261" s="809">
        <v>540000</v>
      </c>
      <c r="F261" s="809"/>
      <c r="G261" s="809"/>
      <c r="H261" s="809">
        <v>540000</v>
      </c>
      <c r="I261" s="811"/>
      <c r="J261" s="1071" t="s">
        <v>832</v>
      </c>
    </row>
    <row r="262" spans="1:10" ht="18.75">
      <c r="A262" s="1062">
        <v>15</v>
      </c>
      <c r="B262" s="1086" t="s">
        <v>2503</v>
      </c>
      <c r="C262" s="735">
        <v>1987</v>
      </c>
      <c r="D262" s="735" t="s">
        <v>2398</v>
      </c>
      <c r="E262" s="809">
        <v>540000</v>
      </c>
      <c r="F262" s="809"/>
      <c r="G262" s="809"/>
      <c r="H262" s="809">
        <v>540000</v>
      </c>
      <c r="I262" s="811"/>
      <c r="J262" s="1071" t="s">
        <v>832</v>
      </c>
    </row>
    <row r="263" spans="1:10" ht="18.75">
      <c r="A263" s="1062"/>
      <c r="B263" s="1059" t="s">
        <v>2479</v>
      </c>
      <c r="C263" s="1086"/>
      <c r="D263" s="1087"/>
      <c r="E263" s="1074">
        <f>SUM(E248:E262)</f>
        <v>8100000</v>
      </c>
      <c r="F263" s="1060"/>
      <c r="G263" s="1060"/>
      <c r="H263" s="1074">
        <f>G263+E263</f>
        <v>8100000</v>
      </c>
      <c r="I263" s="811"/>
      <c r="J263" s="812"/>
    </row>
    <row r="264" spans="1:10" ht="18.75">
      <c r="A264" s="1047" t="s">
        <v>1831</v>
      </c>
      <c r="B264" s="1453" t="s">
        <v>2504</v>
      </c>
      <c r="C264" s="1454"/>
      <c r="D264" s="1454"/>
      <c r="E264" s="1454"/>
      <c r="F264" s="1454"/>
      <c r="G264" s="1454"/>
      <c r="H264" s="1454"/>
      <c r="I264" s="1454"/>
      <c r="J264" s="1455"/>
    </row>
    <row r="265" spans="1:10" ht="18.75">
      <c r="A265" s="1062">
        <v>1</v>
      </c>
      <c r="B265" s="735" t="s">
        <v>2505</v>
      </c>
      <c r="C265" s="735">
        <v>2006</v>
      </c>
      <c r="D265" s="735" t="s">
        <v>2280</v>
      </c>
      <c r="E265" s="809">
        <v>675000</v>
      </c>
      <c r="F265" s="809"/>
      <c r="G265" s="809"/>
      <c r="H265" s="809">
        <f>G265+E265</f>
        <v>675000</v>
      </c>
      <c r="I265" s="811"/>
      <c r="J265" s="812"/>
    </row>
    <row r="266" spans="1:10" ht="18.75">
      <c r="A266" s="1062">
        <v>2</v>
      </c>
      <c r="B266" s="735" t="s">
        <v>2507</v>
      </c>
      <c r="C266" s="735">
        <v>2008</v>
      </c>
      <c r="D266" s="735" t="s">
        <v>2282</v>
      </c>
      <c r="E266" s="809">
        <v>675000</v>
      </c>
      <c r="F266" s="809"/>
      <c r="G266" s="809"/>
      <c r="H266" s="809">
        <f>G266+E266</f>
        <v>675000</v>
      </c>
      <c r="I266" s="811"/>
      <c r="J266" s="812"/>
    </row>
    <row r="267" spans="1:10" ht="18.75">
      <c r="A267" s="1062">
        <v>3</v>
      </c>
      <c r="B267" s="735" t="s">
        <v>2508</v>
      </c>
      <c r="C267" s="735">
        <v>2005</v>
      </c>
      <c r="D267" s="735" t="s">
        <v>2283</v>
      </c>
      <c r="E267" s="809">
        <v>675000</v>
      </c>
      <c r="F267" s="809"/>
      <c r="G267" s="809"/>
      <c r="H267" s="809">
        <f>G267+E267</f>
        <v>675000</v>
      </c>
      <c r="I267" s="811"/>
      <c r="J267" s="812"/>
    </row>
    <row r="268" spans="1:10" ht="18.75">
      <c r="A268" s="1062">
        <v>4</v>
      </c>
      <c r="B268" s="735" t="s">
        <v>2509</v>
      </c>
      <c r="C268" s="735">
        <v>2013</v>
      </c>
      <c r="D268" s="735" t="s">
        <v>2283</v>
      </c>
      <c r="E268" s="809">
        <v>675000</v>
      </c>
      <c r="F268" s="809"/>
      <c r="G268" s="809"/>
      <c r="H268" s="809">
        <f>G268+E268</f>
        <v>675000</v>
      </c>
      <c r="I268" s="811"/>
      <c r="J268" s="812"/>
    </row>
    <row r="269" spans="1:10" ht="18.75">
      <c r="A269" s="1062">
        <v>5</v>
      </c>
      <c r="B269" s="735" t="s">
        <v>2510</v>
      </c>
      <c r="C269" s="735">
        <v>2011</v>
      </c>
      <c r="D269" s="735" t="s">
        <v>787</v>
      </c>
      <c r="E269" s="809">
        <v>675000</v>
      </c>
      <c r="F269" s="809"/>
      <c r="G269" s="809"/>
      <c r="H269" s="809">
        <f>G269+E269</f>
        <v>675000</v>
      </c>
      <c r="I269" s="811"/>
      <c r="J269" s="812"/>
    </row>
    <row r="270" spans="1:10" ht="18.75">
      <c r="A270" s="1047"/>
      <c r="B270" s="1059" t="s">
        <v>2479</v>
      </c>
      <c r="C270" s="1088"/>
      <c r="D270" s="1088"/>
      <c r="E270" s="1082">
        <f>SUM(E265:E269)</f>
        <v>3375000</v>
      </c>
      <c r="F270" s="1082"/>
      <c r="G270" s="1082"/>
      <c r="H270" s="1082">
        <f>SUM(H265:H269)</f>
        <v>3375000</v>
      </c>
      <c r="I270" s="1052"/>
      <c r="J270" s="1089"/>
    </row>
    <row r="271" spans="1:10" ht="18.75">
      <c r="A271" s="1047" t="s">
        <v>1831</v>
      </c>
      <c r="B271" s="1456" t="s">
        <v>2641</v>
      </c>
      <c r="C271" s="1457"/>
      <c r="D271" s="1457"/>
      <c r="E271" s="1457"/>
      <c r="F271" s="1457"/>
      <c r="G271" s="1457"/>
      <c r="H271" s="1457"/>
      <c r="I271" s="1457"/>
      <c r="J271" s="1458"/>
    </row>
    <row r="272" spans="1:10" ht="18.75">
      <c r="A272" s="1062">
        <v>1</v>
      </c>
      <c r="B272" s="735" t="s">
        <v>2511</v>
      </c>
      <c r="C272" s="735">
        <v>1932</v>
      </c>
      <c r="D272" s="735" t="s">
        <v>2285</v>
      </c>
      <c r="E272" s="809">
        <v>675000</v>
      </c>
      <c r="F272" s="809"/>
      <c r="G272" s="809"/>
      <c r="H272" s="809">
        <f>G272+E272</f>
        <v>675000</v>
      </c>
      <c r="I272" s="811"/>
      <c r="J272" s="1071"/>
    </row>
    <row r="273" spans="1:10" ht="18.75">
      <c r="A273" s="1062">
        <v>2</v>
      </c>
      <c r="B273" s="735" t="s">
        <v>503</v>
      </c>
      <c r="C273" s="735">
        <v>1927</v>
      </c>
      <c r="D273" s="735" t="s">
        <v>2374</v>
      </c>
      <c r="E273" s="809">
        <v>675000</v>
      </c>
      <c r="F273" s="809"/>
      <c r="G273" s="809"/>
      <c r="H273" s="809">
        <f>G273+E273</f>
        <v>675000</v>
      </c>
      <c r="I273" s="811"/>
      <c r="J273" s="1071"/>
    </row>
    <row r="274" spans="1:10" ht="18.75">
      <c r="A274" s="1062">
        <v>3</v>
      </c>
      <c r="B274" s="735" t="s">
        <v>2513</v>
      </c>
      <c r="C274" s="735">
        <v>1942</v>
      </c>
      <c r="D274" s="735" t="s">
        <v>2390</v>
      </c>
      <c r="E274" s="809">
        <v>675000</v>
      </c>
      <c r="F274" s="809"/>
      <c r="G274" s="809"/>
      <c r="H274" s="809">
        <f>G274+E274</f>
        <v>675000</v>
      </c>
      <c r="I274" s="811"/>
      <c r="J274" s="1071"/>
    </row>
    <row r="275" spans="1:10" ht="18.75">
      <c r="A275" s="1062">
        <v>4</v>
      </c>
      <c r="B275" s="735" t="s">
        <v>211</v>
      </c>
      <c r="C275" s="735">
        <v>1955</v>
      </c>
      <c r="D275" s="735" t="s">
        <v>2307</v>
      </c>
      <c r="E275" s="809">
        <v>675000</v>
      </c>
      <c r="F275" s="809"/>
      <c r="G275" s="809"/>
      <c r="H275" s="809">
        <f>G275+E275</f>
        <v>675000</v>
      </c>
      <c r="I275" s="811"/>
      <c r="J275" s="1071"/>
    </row>
    <row r="276" spans="1:10" ht="18.75">
      <c r="A276" s="1062">
        <v>5</v>
      </c>
      <c r="B276" s="735" t="s">
        <v>2514</v>
      </c>
      <c r="C276" s="735">
        <v>1933</v>
      </c>
      <c r="D276" s="735" t="s">
        <v>2275</v>
      </c>
      <c r="E276" s="809">
        <v>675000</v>
      </c>
      <c r="F276" s="809"/>
      <c r="G276" s="1090"/>
      <c r="H276" s="809">
        <v>675000</v>
      </c>
      <c r="I276" s="1052"/>
      <c r="J276" s="1071" t="s">
        <v>832</v>
      </c>
    </row>
    <row r="277" spans="1:10" ht="18.75">
      <c r="A277" s="1062">
        <v>6</v>
      </c>
      <c r="B277" s="735" t="s">
        <v>2515</v>
      </c>
      <c r="C277" s="735">
        <v>1948</v>
      </c>
      <c r="D277" s="735" t="s">
        <v>2307</v>
      </c>
      <c r="E277" s="809">
        <v>675000</v>
      </c>
      <c r="F277" s="809"/>
      <c r="G277" s="1090"/>
      <c r="H277" s="809">
        <v>675000</v>
      </c>
      <c r="I277" s="1052"/>
      <c r="J277" s="1071" t="s">
        <v>832</v>
      </c>
    </row>
    <row r="278" spans="1:10" ht="18.75">
      <c r="A278" s="1062">
        <v>7</v>
      </c>
      <c r="B278" s="735" t="s">
        <v>2512</v>
      </c>
      <c r="C278" s="735">
        <v>1937</v>
      </c>
      <c r="D278" s="735" t="s">
        <v>2276</v>
      </c>
      <c r="E278" s="809">
        <v>675000</v>
      </c>
      <c r="F278" s="809"/>
      <c r="G278" s="1090"/>
      <c r="H278" s="809">
        <f>SUM(E278:G278)</f>
        <v>675000</v>
      </c>
      <c r="I278" s="1052"/>
      <c r="J278" s="1071" t="s">
        <v>832</v>
      </c>
    </row>
    <row r="279" spans="1:10" ht="18.75">
      <c r="A279" s="1062">
        <v>8</v>
      </c>
      <c r="B279" s="735" t="s">
        <v>918</v>
      </c>
      <c r="C279" s="735">
        <v>1945</v>
      </c>
      <c r="D279" s="735" t="s">
        <v>2280</v>
      </c>
      <c r="E279" s="809">
        <v>675000</v>
      </c>
      <c r="F279" s="809"/>
      <c r="G279" s="1090"/>
      <c r="H279" s="809">
        <f>SUM(E279:G279)</f>
        <v>675000</v>
      </c>
      <c r="I279" s="1052"/>
      <c r="J279" s="1071"/>
    </row>
    <row r="280" spans="1:10" ht="18.75">
      <c r="A280" s="1047"/>
      <c r="B280" s="1059" t="s">
        <v>2479</v>
      </c>
      <c r="C280" s="1088"/>
      <c r="D280" s="1088"/>
      <c r="E280" s="1074">
        <f>SUM(E272:E279)</f>
        <v>5400000</v>
      </c>
      <c r="F280" s="1060"/>
      <c r="G280" s="1074"/>
      <c r="H280" s="1074">
        <f>SUM(E280:G280)</f>
        <v>5400000</v>
      </c>
      <c r="I280" s="1052"/>
      <c r="J280" s="1052"/>
    </row>
    <row r="281" spans="1:10" ht="18.75">
      <c r="A281" s="1456" t="s">
        <v>2642</v>
      </c>
      <c r="B281" s="1457"/>
      <c r="C281" s="1457"/>
      <c r="D281" s="1457"/>
      <c r="E281" s="1457"/>
      <c r="F281" s="1457"/>
      <c r="G281" s="1457"/>
      <c r="H281" s="1457"/>
      <c r="I281" s="1457"/>
      <c r="J281" s="1458"/>
    </row>
    <row r="282" spans="1:10" ht="18.75">
      <c r="A282" s="1054">
        <v>1</v>
      </c>
      <c r="B282" s="1057" t="s">
        <v>2496</v>
      </c>
      <c r="C282" s="1054">
        <v>1985</v>
      </c>
      <c r="D282" s="811" t="s">
        <v>2516</v>
      </c>
      <c r="E282" s="809">
        <v>405000</v>
      </c>
      <c r="F282" s="809"/>
      <c r="G282" s="809"/>
      <c r="H282" s="809">
        <f>E282+G282</f>
        <v>405000</v>
      </c>
      <c r="I282" s="811"/>
      <c r="J282" s="812"/>
    </row>
    <row r="283" spans="1:10" ht="18.75">
      <c r="A283" s="813">
        <v>2</v>
      </c>
      <c r="B283" s="805" t="s">
        <v>1630</v>
      </c>
      <c r="C283" s="806">
        <v>1985</v>
      </c>
      <c r="D283" s="807" t="s">
        <v>2283</v>
      </c>
      <c r="E283" s="802">
        <v>405000</v>
      </c>
      <c r="F283" s="802"/>
      <c r="G283" s="802"/>
      <c r="H283" s="802">
        <f>E283+G283</f>
        <v>405000</v>
      </c>
      <c r="I283" s="811"/>
      <c r="J283" s="814"/>
    </row>
    <row r="284" spans="1:10" ht="18.75">
      <c r="A284" s="1049"/>
      <c r="B284" s="1059" t="s">
        <v>2479</v>
      </c>
      <c r="C284" s="1088"/>
      <c r="D284" s="1088"/>
      <c r="E284" s="1074">
        <f>SUM(E282:E283)</f>
        <v>810000</v>
      </c>
      <c r="F284" s="1074">
        <f>SUM(F282:F283)</f>
        <v>0</v>
      </c>
      <c r="G284" s="1074">
        <f>SUM(G282:G283)</f>
        <v>0</v>
      </c>
      <c r="H284" s="1074">
        <f>SUM(H282:H283)</f>
        <v>810000</v>
      </c>
      <c r="I284" s="1052"/>
      <c r="J284" s="812"/>
    </row>
    <row r="285" spans="1:10" ht="18.75">
      <c r="A285" s="1091" t="s">
        <v>1831</v>
      </c>
      <c r="B285" s="1466" t="s">
        <v>2517</v>
      </c>
      <c r="C285" s="1467"/>
      <c r="D285" s="1467"/>
      <c r="E285" s="1467"/>
      <c r="F285" s="1467"/>
      <c r="G285" s="1467"/>
      <c r="H285" s="1467"/>
      <c r="I285" s="1467"/>
      <c r="J285" s="1468"/>
    </row>
    <row r="286" spans="1:10" ht="18.75">
      <c r="A286" s="1062">
        <v>1</v>
      </c>
      <c r="B286" s="735" t="s">
        <v>2410</v>
      </c>
      <c r="C286" s="735">
        <v>1929</v>
      </c>
      <c r="D286" s="735" t="s">
        <v>2518</v>
      </c>
      <c r="E286" s="809">
        <v>270000</v>
      </c>
      <c r="F286" s="809"/>
      <c r="G286" s="1090"/>
      <c r="H286" s="809">
        <f>G286+E286</f>
        <v>270000</v>
      </c>
      <c r="I286" s="1052"/>
      <c r="J286" s="811"/>
    </row>
    <row r="287" spans="1:10" ht="19.5" customHeight="1">
      <c r="A287" s="1062">
        <v>2</v>
      </c>
      <c r="B287" s="735" t="s">
        <v>2519</v>
      </c>
      <c r="C287" s="735">
        <v>1971</v>
      </c>
      <c r="D287" s="735" t="s">
        <v>2285</v>
      </c>
      <c r="E287" s="809">
        <v>270000</v>
      </c>
      <c r="F287" s="809"/>
      <c r="G287" s="1090"/>
      <c r="H287" s="809">
        <f aca="true" t="shared" si="8" ref="H287:H312">G287+E287</f>
        <v>270000</v>
      </c>
      <c r="I287" s="1052"/>
      <c r="J287" s="1052"/>
    </row>
    <row r="288" spans="1:10" ht="19.5" customHeight="1">
      <c r="A288" s="1062">
        <v>3</v>
      </c>
      <c r="B288" s="735" t="s">
        <v>2520</v>
      </c>
      <c r="C288" s="735">
        <v>1965</v>
      </c>
      <c r="D288" s="735" t="s">
        <v>2516</v>
      </c>
      <c r="E288" s="809">
        <v>270000</v>
      </c>
      <c r="F288" s="809"/>
      <c r="G288" s="1090"/>
      <c r="H288" s="809">
        <f t="shared" si="8"/>
        <v>270000</v>
      </c>
      <c r="I288" s="1052"/>
      <c r="J288" s="1052"/>
    </row>
    <row r="289" spans="1:10" ht="19.5" customHeight="1">
      <c r="A289" s="1062">
        <v>4</v>
      </c>
      <c r="B289" s="735" t="s">
        <v>2521</v>
      </c>
      <c r="C289" s="735">
        <v>1971</v>
      </c>
      <c r="D289" s="1092" t="s">
        <v>2522</v>
      </c>
      <c r="E289" s="809">
        <v>270000</v>
      </c>
      <c r="F289" s="809"/>
      <c r="G289" s="1090"/>
      <c r="H289" s="809">
        <f t="shared" si="8"/>
        <v>270000</v>
      </c>
      <c r="I289" s="1052"/>
      <c r="J289" s="1052"/>
    </row>
    <row r="290" spans="1:10" ht="18.75">
      <c r="A290" s="1062">
        <v>5</v>
      </c>
      <c r="B290" s="735" t="s">
        <v>2523</v>
      </c>
      <c r="C290" s="735">
        <v>1942</v>
      </c>
      <c r="D290" s="735" t="s">
        <v>2390</v>
      </c>
      <c r="E290" s="809">
        <v>270000</v>
      </c>
      <c r="F290" s="809"/>
      <c r="G290" s="1090"/>
      <c r="H290" s="809">
        <f t="shared" si="8"/>
        <v>270000</v>
      </c>
      <c r="I290" s="1052"/>
      <c r="J290" s="1052"/>
    </row>
    <row r="291" spans="1:10" ht="18.75">
      <c r="A291" s="1062">
        <v>6</v>
      </c>
      <c r="B291" s="735" t="s">
        <v>2527</v>
      </c>
      <c r="C291" s="735">
        <v>1980</v>
      </c>
      <c r="D291" s="735" t="s">
        <v>2287</v>
      </c>
      <c r="E291" s="809">
        <v>270000</v>
      </c>
      <c r="F291" s="809"/>
      <c r="G291" s="1090"/>
      <c r="H291" s="809">
        <f t="shared" si="8"/>
        <v>270000</v>
      </c>
      <c r="I291" s="1052"/>
      <c r="J291" s="1052"/>
    </row>
    <row r="292" spans="1:10" ht="18.75">
      <c r="A292" s="1062">
        <v>7</v>
      </c>
      <c r="B292" s="735" t="s">
        <v>2528</v>
      </c>
      <c r="C292" s="735">
        <v>1972</v>
      </c>
      <c r="D292" s="735" t="s">
        <v>2390</v>
      </c>
      <c r="E292" s="809">
        <v>270000</v>
      </c>
      <c r="F292" s="809"/>
      <c r="G292" s="1090"/>
      <c r="H292" s="809">
        <f t="shared" si="8"/>
        <v>270000</v>
      </c>
      <c r="I292" s="1052"/>
      <c r="J292" s="1052"/>
    </row>
    <row r="293" spans="1:10" ht="18.75">
      <c r="A293" s="1062">
        <v>8</v>
      </c>
      <c r="B293" s="735" t="s">
        <v>2529</v>
      </c>
      <c r="C293" s="735">
        <v>1958</v>
      </c>
      <c r="D293" s="735" t="s">
        <v>2516</v>
      </c>
      <c r="E293" s="809">
        <v>270000</v>
      </c>
      <c r="F293" s="809"/>
      <c r="G293" s="1090"/>
      <c r="H293" s="809">
        <f t="shared" si="8"/>
        <v>270000</v>
      </c>
      <c r="I293" s="1052"/>
      <c r="J293" s="1052"/>
    </row>
    <row r="294" spans="1:10" ht="18.75">
      <c r="A294" s="1062">
        <v>9</v>
      </c>
      <c r="B294" s="735" t="s">
        <v>2530</v>
      </c>
      <c r="C294" s="735">
        <v>1987</v>
      </c>
      <c r="D294" s="735" t="s">
        <v>2518</v>
      </c>
      <c r="E294" s="809">
        <v>270000</v>
      </c>
      <c r="F294" s="809"/>
      <c r="G294" s="1090"/>
      <c r="H294" s="809">
        <f t="shared" si="8"/>
        <v>270000</v>
      </c>
      <c r="I294" s="1052"/>
      <c r="J294" s="811"/>
    </row>
    <row r="295" spans="1:10" ht="18.75">
      <c r="A295" s="1062">
        <v>10</v>
      </c>
      <c r="B295" s="735" t="s">
        <v>2531</v>
      </c>
      <c r="C295" s="735">
        <v>1951</v>
      </c>
      <c r="D295" s="735" t="s">
        <v>2518</v>
      </c>
      <c r="E295" s="809">
        <v>270000</v>
      </c>
      <c r="F295" s="809"/>
      <c r="G295" s="1090"/>
      <c r="H295" s="809">
        <f t="shared" si="8"/>
        <v>270000</v>
      </c>
      <c r="I295" s="1052"/>
      <c r="J295" s="1052"/>
    </row>
    <row r="296" spans="1:10" ht="18.75">
      <c r="A296" s="1062">
        <v>11</v>
      </c>
      <c r="B296" s="735" t="s">
        <v>2532</v>
      </c>
      <c r="C296" s="735">
        <v>1969</v>
      </c>
      <c r="D296" s="735" t="s">
        <v>2283</v>
      </c>
      <c r="E296" s="809">
        <v>270000</v>
      </c>
      <c r="F296" s="809"/>
      <c r="G296" s="1090"/>
      <c r="H296" s="809">
        <f t="shared" si="8"/>
        <v>270000</v>
      </c>
      <c r="I296" s="1052"/>
      <c r="J296" s="1052"/>
    </row>
    <row r="297" spans="1:10" ht="18.75">
      <c r="A297" s="1062">
        <v>12</v>
      </c>
      <c r="B297" s="735" t="s">
        <v>799</v>
      </c>
      <c r="C297" s="735">
        <v>1958</v>
      </c>
      <c r="D297" s="735" t="s">
        <v>2285</v>
      </c>
      <c r="E297" s="809">
        <v>270000</v>
      </c>
      <c r="F297" s="809"/>
      <c r="G297" s="1090"/>
      <c r="H297" s="809">
        <f t="shared" si="8"/>
        <v>270000</v>
      </c>
      <c r="I297" s="1052"/>
      <c r="J297" s="1052"/>
    </row>
    <row r="298" spans="1:10" ht="18.75">
      <c r="A298" s="1062">
        <v>13</v>
      </c>
      <c r="B298" s="735" t="s">
        <v>530</v>
      </c>
      <c r="C298" s="735">
        <v>1953</v>
      </c>
      <c r="D298" s="735" t="s">
        <v>2303</v>
      </c>
      <c r="E298" s="809">
        <v>270000</v>
      </c>
      <c r="F298" s="809"/>
      <c r="G298" s="1090"/>
      <c r="H298" s="809">
        <f t="shared" si="8"/>
        <v>270000</v>
      </c>
      <c r="I298" s="1052"/>
      <c r="J298" s="1052"/>
    </row>
    <row r="299" spans="1:10" ht="18.75">
      <c r="A299" s="1062">
        <v>14</v>
      </c>
      <c r="B299" s="735" t="s">
        <v>2533</v>
      </c>
      <c r="C299" s="735">
        <v>1942</v>
      </c>
      <c r="D299" s="735" t="s">
        <v>2285</v>
      </c>
      <c r="E299" s="809">
        <v>270000</v>
      </c>
      <c r="F299" s="809"/>
      <c r="G299" s="1090"/>
      <c r="H299" s="809">
        <f t="shared" si="8"/>
        <v>270000</v>
      </c>
      <c r="I299" s="1052"/>
      <c r="J299" s="811"/>
    </row>
    <row r="300" spans="1:10" ht="18.75">
      <c r="A300" s="1062">
        <v>15</v>
      </c>
      <c r="B300" s="1064" t="s">
        <v>2326</v>
      </c>
      <c r="C300" s="735">
        <v>1919</v>
      </c>
      <c r="D300" s="735" t="s">
        <v>2056</v>
      </c>
      <c r="E300" s="809">
        <v>270000</v>
      </c>
      <c r="F300" s="809"/>
      <c r="G300" s="1090"/>
      <c r="H300" s="809">
        <f t="shared" si="8"/>
        <v>270000</v>
      </c>
      <c r="I300" s="1052"/>
      <c r="J300" s="811"/>
    </row>
    <row r="301" spans="1:10" ht="18.75">
      <c r="A301" s="1062">
        <v>16</v>
      </c>
      <c r="B301" s="735" t="s">
        <v>2534</v>
      </c>
      <c r="C301" s="735">
        <v>1959</v>
      </c>
      <c r="D301" s="735" t="s">
        <v>2303</v>
      </c>
      <c r="E301" s="809">
        <v>270000</v>
      </c>
      <c r="F301" s="809"/>
      <c r="G301" s="1090"/>
      <c r="H301" s="809">
        <f t="shared" si="8"/>
        <v>270000</v>
      </c>
      <c r="I301" s="1052"/>
      <c r="J301" s="1052"/>
    </row>
    <row r="302" spans="1:10" ht="18.75">
      <c r="A302" s="1062">
        <v>17</v>
      </c>
      <c r="B302" s="735" t="s">
        <v>2534</v>
      </c>
      <c r="C302" s="735">
        <v>1959</v>
      </c>
      <c r="D302" s="735" t="s">
        <v>2303</v>
      </c>
      <c r="E302" s="809">
        <v>270000</v>
      </c>
      <c r="F302" s="809"/>
      <c r="G302" s="1090"/>
      <c r="H302" s="809">
        <f t="shared" si="8"/>
        <v>270000</v>
      </c>
      <c r="I302" s="1052"/>
      <c r="J302" s="1052"/>
    </row>
    <row r="303" spans="1:10" ht="18.75">
      <c r="A303" s="1062">
        <v>18</v>
      </c>
      <c r="B303" s="735" t="s">
        <v>2535</v>
      </c>
      <c r="C303" s="735">
        <v>1948</v>
      </c>
      <c r="D303" s="735" t="s">
        <v>2056</v>
      </c>
      <c r="E303" s="809">
        <v>270000</v>
      </c>
      <c r="F303" s="809"/>
      <c r="G303" s="1090"/>
      <c r="H303" s="809">
        <f t="shared" si="8"/>
        <v>270000</v>
      </c>
      <c r="I303" s="1052"/>
      <c r="J303" s="1052"/>
    </row>
    <row r="304" spans="1:10" ht="18.75">
      <c r="A304" s="1062">
        <v>19</v>
      </c>
      <c r="B304" s="735" t="s">
        <v>2535</v>
      </c>
      <c r="C304" s="735">
        <v>1948</v>
      </c>
      <c r="D304" s="735" t="s">
        <v>2401</v>
      </c>
      <c r="E304" s="809">
        <v>270000</v>
      </c>
      <c r="F304" s="809"/>
      <c r="G304" s="1090"/>
      <c r="H304" s="809">
        <f t="shared" si="8"/>
        <v>270000</v>
      </c>
      <c r="I304" s="1052"/>
      <c r="J304" s="1052"/>
    </row>
    <row r="305" spans="1:10" ht="18.75">
      <c r="A305" s="1062">
        <v>20</v>
      </c>
      <c r="B305" s="735" t="s">
        <v>2536</v>
      </c>
      <c r="C305" s="735">
        <v>1955</v>
      </c>
      <c r="D305" s="735" t="s">
        <v>2401</v>
      </c>
      <c r="E305" s="809">
        <v>270000</v>
      </c>
      <c r="F305" s="809"/>
      <c r="G305" s="1090"/>
      <c r="H305" s="809">
        <f t="shared" si="8"/>
        <v>270000</v>
      </c>
      <c r="I305" s="1052"/>
      <c r="J305" s="1052"/>
    </row>
    <row r="306" spans="1:10" ht="18.75">
      <c r="A306" s="1062">
        <v>21</v>
      </c>
      <c r="B306" s="735" t="s">
        <v>2537</v>
      </c>
      <c r="C306" s="735">
        <v>1983</v>
      </c>
      <c r="D306" s="735" t="s">
        <v>2283</v>
      </c>
      <c r="E306" s="809">
        <v>270000</v>
      </c>
      <c r="F306" s="809"/>
      <c r="G306" s="1090"/>
      <c r="H306" s="809">
        <f t="shared" si="8"/>
        <v>270000</v>
      </c>
      <c r="I306" s="1052"/>
      <c r="J306" s="1052"/>
    </row>
    <row r="307" spans="1:10" ht="18.75">
      <c r="A307" s="1062">
        <v>22</v>
      </c>
      <c r="B307" s="735" t="s">
        <v>2538</v>
      </c>
      <c r="C307" s="735">
        <v>1983</v>
      </c>
      <c r="D307" s="735" t="s">
        <v>2282</v>
      </c>
      <c r="E307" s="809">
        <v>270000</v>
      </c>
      <c r="F307" s="809"/>
      <c r="G307" s="1090"/>
      <c r="H307" s="809">
        <f t="shared" si="8"/>
        <v>270000</v>
      </c>
      <c r="I307" s="1052"/>
      <c r="J307" s="1052"/>
    </row>
    <row r="308" spans="1:10" ht="18.75">
      <c r="A308" s="1062">
        <v>23</v>
      </c>
      <c r="B308" s="735" t="s">
        <v>1837</v>
      </c>
      <c r="C308" s="735">
        <v>1991</v>
      </c>
      <c r="D308" s="735" t="s">
        <v>2427</v>
      </c>
      <c r="E308" s="809">
        <v>270000</v>
      </c>
      <c r="F308" s="809"/>
      <c r="G308" s="1090"/>
      <c r="H308" s="809">
        <f t="shared" si="8"/>
        <v>270000</v>
      </c>
      <c r="I308" s="1052"/>
      <c r="J308" s="811"/>
    </row>
    <row r="309" spans="1:10" ht="18.75">
      <c r="A309" s="1062">
        <v>24</v>
      </c>
      <c r="B309" s="735" t="s">
        <v>2539</v>
      </c>
      <c r="C309" s="735">
        <v>1972</v>
      </c>
      <c r="D309" s="735" t="s">
        <v>2307</v>
      </c>
      <c r="E309" s="809">
        <v>270000</v>
      </c>
      <c r="F309" s="809"/>
      <c r="G309" s="1090"/>
      <c r="H309" s="809">
        <f t="shared" si="8"/>
        <v>270000</v>
      </c>
      <c r="I309" s="1052"/>
      <c r="J309" s="1052"/>
    </row>
    <row r="310" spans="1:10" ht="18.75">
      <c r="A310" s="1062">
        <v>25</v>
      </c>
      <c r="B310" s="735" t="s">
        <v>713</v>
      </c>
      <c r="C310" s="735">
        <v>1962</v>
      </c>
      <c r="D310" s="735" t="s">
        <v>2313</v>
      </c>
      <c r="E310" s="809">
        <v>270000</v>
      </c>
      <c r="F310" s="809"/>
      <c r="G310" s="1090"/>
      <c r="H310" s="809">
        <f t="shared" si="8"/>
        <v>270000</v>
      </c>
      <c r="I310" s="1052"/>
      <c r="J310" s="1052"/>
    </row>
    <row r="311" spans="1:10" ht="18.75">
      <c r="A311" s="1062">
        <v>26</v>
      </c>
      <c r="B311" s="735" t="s">
        <v>2540</v>
      </c>
      <c r="C311" s="735">
        <v>1985</v>
      </c>
      <c r="D311" s="735" t="s">
        <v>2283</v>
      </c>
      <c r="E311" s="809">
        <v>270000</v>
      </c>
      <c r="F311" s="809"/>
      <c r="G311" s="1090"/>
      <c r="H311" s="809">
        <f t="shared" si="8"/>
        <v>270000</v>
      </c>
      <c r="I311" s="1052"/>
      <c r="J311" s="1052"/>
    </row>
    <row r="312" spans="1:10" ht="18.75">
      <c r="A312" s="1062">
        <v>27</v>
      </c>
      <c r="B312" s="735" t="s">
        <v>2541</v>
      </c>
      <c r="C312" s="735">
        <v>1983</v>
      </c>
      <c r="D312" s="735" t="s">
        <v>2307</v>
      </c>
      <c r="E312" s="809">
        <v>270000</v>
      </c>
      <c r="F312" s="809"/>
      <c r="G312" s="1090"/>
      <c r="H312" s="809">
        <f t="shared" si="8"/>
        <v>270000</v>
      </c>
      <c r="I312" s="1052"/>
      <c r="J312" s="1052"/>
    </row>
    <row r="313" spans="1:10" ht="18.75">
      <c r="A313" s="1047"/>
      <c r="B313" s="1059" t="s">
        <v>2479</v>
      </c>
      <c r="C313" s="735"/>
      <c r="D313" s="735"/>
      <c r="E313" s="1080">
        <f>SUM(E286:E312)</f>
        <v>7290000</v>
      </c>
      <c r="F313" s="1081"/>
      <c r="G313" s="1080"/>
      <c r="H313" s="1080">
        <f>SUM(H286:H312)</f>
        <v>7290000</v>
      </c>
      <c r="I313" s="1052"/>
      <c r="J313" s="1052"/>
    </row>
    <row r="314" spans="1:10" ht="18.75">
      <c r="A314" s="410"/>
      <c r="B314" s="1426" t="s">
        <v>416</v>
      </c>
      <c r="C314" s="1427"/>
      <c r="D314" s="1427"/>
      <c r="E314" s="1427"/>
      <c r="F314" s="1427"/>
      <c r="G314" s="1427"/>
      <c r="H314" s="1427"/>
      <c r="I314" s="1427"/>
      <c r="J314" s="1428"/>
    </row>
    <row r="315" spans="1:10" ht="18.75">
      <c r="A315" s="410">
        <v>1</v>
      </c>
      <c r="B315" s="1331"/>
      <c r="C315" s="1332"/>
      <c r="D315" s="1332"/>
      <c r="E315" s="809"/>
      <c r="F315" s="809"/>
      <c r="G315" s="809"/>
      <c r="H315" s="809"/>
      <c r="I315" s="973"/>
      <c r="J315" s="974"/>
    </row>
    <row r="316" spans="1:10" ht="18.75">
      <c r="A316" s="410">
        <v>2</v>
      </c>
      <c r="B316" s="1331"/>
      <c r="C316" s="1332"/>
      <c r="D316" s="1332"/>
      <c r="E316" s="809"/>
      <c r="F316" s="809"/>
      <c r="G316" s="809"/>
      <c r="H316" s="809"/>
      <c r="I316" s="973"/>
      <c r="J316" s="974"/>
    </row>
    <row r="317" spans="1:11" ht="18.75">
      <c r="A317" s="1062"/>
      <c r="B317" s="1462" t="s">
        <v>2479</v>
      </c>
      <c r="C317" s="1463"/>
      <c r="D317" s="1464"/>
      <c r="E317" s="1093">
        <f>SUM(E315:E316)</f>
        <v>0</v>
      </c>
      <c r="F317" s="1074"/>
      <c r="G317" s="1094"/>
      <c r="H317" s="1074">
        <f>SUM(H315:H316)</f>
        <v>0</v>
      </c>
      <c r="I317" s="1052"/>
      <c r="J317" s="1052"/>
      <c r="K317" s="171" t="s">
        <v>1117</v>
      </c>
    </row>
    <row r="318" spans="1:10" ht="18.75">
      <c r="A318" s="1062"/>
      <c r="B318" s="1095" t="s">
        <v>2542</v>
      </c>
      <c r="C318" s="1095"/>
      <c r="D318" s="812"/>
      <c r="E318" s="1093">
        <f>E313+E284+E280+E270+E263+E246+E219+E214+E162+E47+E41+E30+E17+E12+E317</f>
        <v>104085000</v>
      </c>
      <c r="F318" s="1093"/>
      <c r="G318" s="1094">
        <f>G313+G284+G280+G270+G263+G246+G219+G214+G162+G47+G41+G30+G17+G12+G317</f>
        <v>540000</v>
      </c>
      <c r="H318" s="1093">
        <f>H313+H284+H280+H270+H263+H246+H219+H214+H162+H47+H41+H30+H17+H12+H317</f>
        <v>104625000</v>
      </c>
      <c r="I318" s="812"/>
      <c r="J318" s="812"/>
    </row>
    <row r="319" spans="1:10" ht="18.75">
      <c r="A319" s="1096"/>
      <c r="B319" s="1465" t="s">
        <v>1075</v>
      </c>
      <c r="C319" s="1465"/>
      <c r="D319" s="1465"/>
      <c r="E319" s="1465"/>
      <c r="F319" s="1465"/>
      <c r="G319" s="1465"/>
      <c r="H319" s="1465"/>
      <c r="I319" s="1465"/>
      <c r="J319" s="547"/>
    </row>
    <row r="320" spans="1:10" ht="18.75">
      <c r="A320" s="542"/>
      <c r="B320" s="404"/>
      <c r="C320" s="543"/>
      <c r="D320" s="1422" t="s">
        <v>1060</v>
      </c>
      <c r="E320" s="1422"/>
      <c r="F320" s="1422"/>
      <c r="G320" s="1422"/>
      <c r="H320" s="1422"/>
      <c r="I320" s="1422"/>
      <c r="J320" s="1422"/>
    </row>
    <row r="321" spans="1:10" ht="18.75">
      <c r="A321" s="542"/>
      <c r="B321" s="222" t="s">
        <v>2211</v>
      </c>
      <c r="C321" s="543"/>
      <c r="D321" s="222" t="s">
        <v>2543</v>
      </c>
      <c r="E321" s="222" t="s">
        <v>1107</v>
      </c>
      <c r="F321" s="222"/>
      <c r="G321" s="222"/>
      <c r="H321" s="222"/>
      <c r="I321" s="222"/>
      <c r="J321" s="544"/>
    </row>
    <row r="322" spans="1:10" ht="18.75">
      <c r="A322" s="542"/>
      <c r="B322" s="546"/>
      <c r="C322" s="543"/>
      <c r="D322" s="381"/>
      <c r="E322" s="546"/>
      <c r="F322" s="546"/>
      <c r="G322" s="546"/>
      <c r="H322" s="546"/>
      <c r="I322" s="546"/>
      <c r="J322" s="546"/>
    </row>
    <row r="323" spans="1:10" ht="18.75">
      <c r="A323" s="542"/>
      <c r="B323" s="546"/>
      <c r="C323" s="543"/>
      <c r="D323" s="381"/>
      <c r="E323" s="546"/>
      <c r="F323" s="546"/>
      <c r="G323" s="546"/>
      <c r="H323" s="546"/>
      <c r="I323" s="546"/>
      <c r="J323" s="546"/>
    </row>
    <row r="324" spans="1:10" ht="18.75">
      <c r="A324" s="542"/>
      <c r="B324" s="546"/>
      <c r="C324" s="543"/>
      <c r="D324" s="381"/>
      <c r="E324" s="546"/>
      <c r="F324" s="546"/>
      <c r="G324" s="546"/>
      <c r="H324" s="546"/>
      <c r="I324" s="546"/>
      <c r="J324" s="546"/>
    </row>
    <row r="325" spans="1:10" ht="18.75">
      <c r="A325" s="1469" t="s">
        <v>1882</v>
      </c>
      <c r="B325" s="1469"/>
      <c r="C325" s="1469"/>
      <c r="D325" s="1469" t="s">
        <v>750</v>
      </c>
      <c r="E325" s="1469"/>
      <c r="F325" s="1286"/>
      <c r="G325" s="1286"/>
      <c r="H325" s="1286"/>
      <c r="I325" s="547"/>
      <c r="J325" s="547"/>
    </row>
    <row r="326" spans="1:10" ht="18.75">
      <c r="A326" s="1287" t="s">
        <v>415</v>
      </c>
      <c r="B326" s="1287"/>
      <c r="C326" s="1287"/>
      <c r="D326" s="1287"/>
      <c r="E326" s="1287"/>
      <c r="F326" s="1287"/>
      <c r="G326" s="1287"/>
      <c r="H326" s="1287"/>
      <c r="I326" s="1287"/>
      <c r="J326" s="1287"/>
    </row>
    <row r="327" spans="1:10" ht="18.75">
      <c r="A327" s="542"/>
      <c r="B327" s="222" t="s">
        <v>1631</v>
      </c>
      <c r="C327" s="222" t="s">
        <v>1632</v>
      </c>
      <c r="D327" s="222"/>
      <c r="E327" s="222"/>
      <c r="F327" s="222"/>
      <c r="G327" s="222"/>
      <c r="H327" s="222"/>
      <c r="I327" s="223"/>
      <c r="J327" s="221"/>
    </row>
    <row r="328" spans="1:10" ht="18.75">
      <c r="A328" s="542"/>
      <c r="B328" s="547"/>
      <c r="C328" s="547"/>
      <c r="D328" s="547"/>
      <c r="E328" s="547"/>
      <c r="F328" s="547"/>
      <c r="G328" s="548"/>
      <c r="H328" s="548"/>
      <c r="I328" s="547"/>
      <c r="J328" s="547"/>
    </row>
    <row r="329" spans="1:10" ht="18.75">
      <c r="A329" s="542"/>
      <c r="B329" s="547"/>
      <c r="C329" s="547"/>
      <c r="D329" s="547"/>
      <c r="E329" s="547"/>
      <c r="F329" s="547"/>
      <c r="G329" s="548"/>
      <c r="H329" s="548"/>
      <c r="I329" s="547"/>
      <c r="J329" s="547"/>
    </row>
    <row r="330" spans="1:10" ht="18.75">
      <c r="A330" s="542"/>
      <c r="B330" s="547"/>
      <c r="C330" s="547"/>
      <c r="D330" s="547"/>
      <c r="E330" s="547"/>
      <c r="F330" s="547"/>
      <c r="G330" s="548"/>
      <c r="H330" s="548"/>
      <c r="I330" s="547"/>
      <c r="J330" s="547"/>
    </row>
    <row r="331" spans="1:10" ht="18.75">
      <c r="A331" s="542"/>
      <c r="B331" s="547"/>
      <c r="C331" s="547"/>
      <c r="D331" s="547"/>
      <c r="E331" s="547"/>
      <c r="F331" s="547"/>
      <c r="G331" s="548"/>
      <c r="H331" s="548"/>
      <c r="I331" s="547"/>
      <c r="J331" s="547"/>
    </row>
    <row r="332" spans="1:10" ht="18.75">
      <c r="A332" s="1097"/>
      <c r="B332" s="1098"/>
      <c r="C332" s="1098"/>
      <c r="D332" s="1098"/>
      <c r="E332" s="1098"/>
      <c r="F332" s="1098"/>
      <c r="G332" s="1099"/>
      <c r="H332" s="1099"/>
      <c r="I332" s="1098"/>
      <c r="J332" s="1098"/>
    </row>
    <row r="333" spans="1:10" ht="18.75">
      <c r="A333" s="1097"/>
      <c r="F333" s="1098"/>
      <c r="G333" s="1099"/>
      <c r="H333" s="1099"/>
      <c r="I333" s="1098"/>
      <c r="J333" s="1098"/>
    </row>
    <row r="334" spans="1:10" ht="18.75">
      <c r="A334" s="1097" t="s">
        <v>695</v>
      </c>
      <c r="F334" s="1098"/>
      <c r="G334" s="1099"/>
      <c r="H334" s="1099"/>
      <c r="I334" s="1098"/>
      <c r="J334" s="1098"/>
    </row>
  </sheetData>
  <mergeCells count="39">
    <mergeCell ref="A326:J326"/>
    <mergeCell ref="D320:J320"/>
    <mergeCell ref="A325:C325"/>
    <mergeCell ref="D325:E325"/>
    <mergeCell ref="F325:H325"/>
    <mergeCell ref="B317:D317"/>
    <mergeCell ref="B319:I319"/>
    <mergeCell ref="B285:J285"/>
    <mergeCell ref="B314:J314"/>
    <mergeCell ref="B315:D315"/>
    <mergeCell ref="B316:D316"/>
    <mergeCell ref="I5:I7"/>
    <mergeCell ref="J5:J7"/>
    <mergeCell ref="A281:J281"/>
    <mergeCell ref="B215:J215"/>
    <mergeCell ref="B220:J220"/>
    <mergeCell ref="B18:J18"/>
    <mergeCell ref="A30:C30"/>
    <mergeCell ref="B31:J31"/>
    <mergeCell ref="B247:J247"/>
    <mergeCell ref="B8:J8"/>
    <mergeCell ref="B264:J264"/>
    <mergeCell ref="B271:J271"/>
    <mergeCell ref="B42:J42"/>
    <mergeCell ref="B48:J48"/>
    <mergeCell ref="B163:J163"/>
    <mergeCell ref="F6:F7"/>
    <mergeCell ref="E5:E7"/>
    <mergeCell ref="H5:H7"/>
    <mergeCell ref="F5:G5"/>
    <mergeCell ref="G6:G7"/>
    <mergeCell ref="A1:C1"/>
    <mergeCell ref="A2:C2"/>
    <mergeCell ref="B3:J3"/>
    <mergeCell ref="B4:I4"/>
    <mergeCell ref="A5:A7"/>
    <mergeCell ref="B5:B7"/>
    <mergeCell ref="C5:C7"/>
    <mergeCell ref="D5:D7"/>
  </mergeCells>
  <printOptions/>
  <pageMargins left="0.4" right="0.21" top="0.3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1"/>
  <sheetViews>
    <sheetView workbookViewId="0" topLeftCell="A403">
      <selection activeCell="A420" sqref="A420:J420"/>
    </sheetView>
  </sheetViews>
  <sheetFormatPr defaultColWidth="9.00390625" defaultRowHeight="19.5" customHeight="1"/>
  <cols>
    <col min="1" max="1" width="6.125" style="425" customWidth="1"/>
    <col min="2" max="2" width="20.75390625" style="496" customWidth="1"/>
    <col min="3" max="3" width="5.75390625" style="425" customWidth="1"/>
    <col min="4" max="4" width="7.875" style="1100" customWidth="1"/>
    <col min="5" max="5" width="11.50390625" style="497" customWidth="1"/>
    <col min="6" max="6" width="5.25390625" style="425" customWidth="1"/>
    <col min="7" max="7" width="9.875" style="425" customWidth="1"/>
    <col min="8" max="8" width="11.625" style="497" customWidth="1"/>
    <col min="9" max="9" width="7.75390625" style="425" customWidth="1"/>
    <col min="10" max="10" width="8.625" style="425" customWidth="1"/>
    <col min="11" max="16384" width="9.00390625" style="425" customWidth="1"/>
  </cols>
  <sheetData>
    <row r="1" spans="1:2" ht="19.5" customHeight="1">
      <c r="A1" s="403" t="s">
        <v>2022</v>
      </c>
      <c r="B1" s="403"/>
    </row>
    <row r="2" spans="1:10" ht="19.5" customHeight="1">
      <c r="A2" s="1472" t="s">
        <v>475</v>
      </c>
      <c r="B2" s="1472"/>
      <c r="C2" s="1101"/>
      <c r="E2" s="1102"/>
      <c r="F2" s="1101"/>
      <c r="G2" s="1101"/>
      <c r="H2" s="1102"/>
      <c r="I2" s="1101"/>
      <c r="J2" s="1101"/>
    </row>
    <row r="3" spans="2:10" ht="19.5" customHeight="1">
      <c r="B3" s="1417" t="s">
        <v>1135</v>
      </c>
      <c r="C3" s="1417"/>
      <c r="D3" s="1417"/>
      <c r="E3" s="1417"/>
      <c r="F3" s="1417"/>
      <c r="G3" s="1417"/>
      <c r="H3" s="1417"/>
      <c r="I3" s="1417"/>
      <c r="J3" s="1417"/>
    </row>
    <row r="4" spans="1:12" ht="19.5" customHeight="1">
      <c r="A4" s="1478" t="s">
        <v>452</v>
      </c>
      <c r="B4" s="1478"/>
      <c r="C4" s="1478"/>
      <c r="D4" s="1478"/>
      <c r="E4" s="1478"/>
      <c r="F4" s="1478"/>
      <c r="G4" s="1478"/>
      <c r="H4" s="1478"/>
      <c r="I4" s="1478"/>
      <c r="J4" s="1478"/>
      <c r="L4" s="425" t="s">
        <v>1117</v>
      </c>
    </row>
    <row r="5" spans="1:10" ht="19.5" customHeight="1">
      <c r="A5" s="1477"/>
      <c r="B5" s="1477"/>
      <c r="C5" s="276"/>
      <c r="D5" s="276"/>
      <c r="E5" s="1103"/>
      <c r="F5" s="1104"/>
      <c r="G5" s="1030"/>
      <c r="H5" s="1103"/>
      <c r="I5" s="1101"/>
      <c r="J5" s="1101"/>
    </row>
    <row r="6" spans="1:10" ht="19.5" customHeight="1">
      <c r="A6" s="1479" t="s">
        <v>1035</v>
      </c>
      <c r="B6" s="1473" t="s">
        <v>1036</v>
      </c>
      <c r="C6" s="1470" t="s">
        <v>1043</v>
      </c>
      <c r="D6" s="1490" t="s">
        <v>1045</v>
      </c>
      <c r="E6" s="1470" t="s">
        <v>1037</v>
      </c>
      <c r="F6" s="1475" t="s">
        <v>1038</v>
      </c>
      <c r="G6" s="1476"/>
      <c r="H6" s="1470" t="s">
        <v>1042</v>
      </c>
      <c r="I6" s="1473" t="s">
        <v>1041</v>
      </c>
      <c r="J6" s="1470" t="s">
        <v>1369</v>
      </c>
    </row>
    <row r="7" spans="1:10" ht="31.5" customHeight="1">
      <c r="A7" s="1479"/>
      <c r="B7" s="1474"/>
      <c r="C7" s="1471"/>
      <c r="D7" s="1491"/>
      <c r="E7" s="1471"/>
      <c r="F7" s="1106" t="s">
        <v>1528</v>
      </c>
      <c r="G7" s="1105" t="s">
        <v>1039</v>
      </c>
      <c r="H7" s="1471"/>
      <c r="I7" s="1474"/>
      <c r="J7" s="1471"/>
    </row>
    <row r="8" spans="1:10" ht="19.5" customHeight="1">
      <c r="A8" s="1492" t="s">
        <v>87</v>
      </c>
      <c r="B8" s="1493"/>
      <c r="C8" s="1493"/>
      <c r="D8" s="1493"/>
      <c r="E8" s="1493"/>
      <c r="F8" s="1493"/>
      <c r="G8" s="1493"/>
      <c r="H8" s="1493"/>
      <c r="I8" s="1493"/>
      <c r="J8" s="1494"/>
    </row>
    <row r="9" spans="1:10" ht="19.5" customHeight="1">
      <c r="A9" s="345">
        <v>1</v>
      </c>
      <c r="B9" s="536" t="s">
        <v>893</v>
      </c>
      <c r="C9" s="1107">
        <v>2000</v>
      </c>
      <c r="D9" s="333" t="s">
        <v>90</v>
      </c>
      <c r="E9" s="1108">
        <v>405000</v>
      </c>
      <c r="F9" s="380"/>
      <c r="G9" s="1109"/>
      <c r="H9" s="1108">
        <f>E9+G9</f>
        <v>405000</v>
      </c>
      <c r="I9" s="345"/>
      <c r="J9" s="1107"/>
    </row>
    <row r="10" spans="1:10" ht="19.5" customHeight="1">
      <c r="A10" s="345">
        <v>2</v>
      </c>
      <c r="B10" s="536" t="s">
        <v>668</v>
      </c>
      <c r="C10" s="1107">
        <v>2002</v>
      </c>
      <c r="D10" s="1110" t="s">
        <v>669</v>
      </c>
      <c r="E10" s="1108">
        <v>405000</v>
      </c>
      <c r="F10" s="380"/>
      <c r="G10" s="1109"/>
      <c r="H10" s="1108">
        <f>E10+G10</f>
        <v>405000</v>
      </c>
      <c r="I10" s="1111"/>
      <c r="J10" s="1112"/>
    </row>
    <row r="11" spans="1:10" ht="19.5" customHeight="1">
      <c r="A11" s="1487" t="s">
        <v>1102</v>
      </c>
      <c r="B11" s="1488"/>
      <c r="C11" s="1488"/>
      <c r="D11" s="1489"/>
      <c r="E11" s="1113">
        <f>SUM(E9:E10)</f>
        <v>810000</v>
      </c>
      <c r="F11" s="380"/>
      <c r="G11" s="1109"/>
      <c r="H11" s="1113">
        <f>SUM(H9:H10)</f>
        <v>810000</v>
      </c>
      <c r="I11" s="345"/>
      <c r="J11" s="1107"/>
    </row>
    <row r="12" spans="1:10" ht="19.5" customHeight="1">
      <c r="A12" s="1483" t="s">
        <v>35</v>
      </c>
      <c r="B12" s="1484"/>
      <c r="C12" s="1484"/>
      <c r="D12" s="1484"/>
      <c r="E12" s="1484"/>
      <c r="F12" s="1484"/>
      <c r="G12" s="1484"/>
      <c r="H12" s="1484"/>
      <c r="I12" s="1484"/>
      <c r="J12" s="1485"/>
    </row>
    <row r="13" spans="1:10" ht="19.5" customHeight="1">
      <c r="A13" s="340">
        <v>1</v>
      </c>
      <c r="B13" s="331" t="s">
        <v>39</v>
      </c>
      <c r="C13" s="848">
        <v>1938</v>
      </c>
      <c r="D13" s="333" t="s">
        <v>40</v>
      </c>
      <c r="E13" s="379">
        <v>405000</v>
      </c>
      <c r="F13" s="334"/>
      <c r="G13" s="334"/>
      <c r="H13" s="343">
        <f>E13+G13</f>
        <v>405000</v>
      </c>
      <c r="I13" s="340"/>
      <c r="J13" s="345"/>
    </row>
    <row r="14" spans="1:10" ht="19.5" customHeight="1">
      <c r="A14" s="1486" t="s">
        <v>1102</v>
      </c>
      <c r="B14" s="1486"/>
      <c r="C14" s="1486"/>
      <c r="D14" s="1486"/>
      <c r="E14" s="338">
        <f>SUM(E13:E13)</f>
        <v>405000</v>
      </c>
      <c r="F14" s="339"/>
      <c r="G14" s="339"/>
      <c r="H14" s="338">
        <f>SUM(H13:H13)</f>
        <v>405000</v>
      </c>
      <c r="I14" s="340"/>
      <c r="J14" s="345"/>
    </row>
    <row r="15" spans="1:10" ht="19.5" customHeight="1">
      <c r="A15" s="1480" t="s">
        <v>41</v>
      </c>
      <c r="B15" s="1481"/>
      <c r="C15" s="1481"/>
      <c r="D15" s="1481"/>
      <c r="E15" s="1481"/>
      <c r="F15" s="1481"/>
      <c r="G15" s="1481"/>
      <c r="H15" s="1481"/>
      <c r="I15" s="1481"/>
      <c r="J15" s="1482"/>
    </row>
    <row r="16" spans="1:10" ht="19.5" customHeight="1">
      <c r="A16" s="340">
        <v>1</v>
      </c>
      <c r="B16" s="331" t="s">
        <v>1853</v>
      </c>
      <c r="C16" s="848">
        <v>1934</v>
      </c>
      <c r="D16" s="333" t="s">
        <v>38</v>
      </c>
      <c r="E16" s="379">
        <v>540000</v>
      </c>
      <c r="F16" s="334"/>
      <c r="G16" s="334"/>
      <c r="H16" s="343">
        <f>E16+G16</f>
        <v>540000</v>
      </c>
      <c r="I16" s="340"/>
      <c r="J16" s="345"/>
    </row>
    <row r="17" spans="1:10" ht="19.5" customHeight="1">
      <c r="A17" s="1486" t="s">
        <v>1102</v>
      </c>
      <c r="B17" s="1486"/>
      <c r="C17" s="1486"/>
      <c r="D17" s="1486"/>
      <c r="E17" s="338">
        <f>SUM(E16:E16)</f>
        <v>540000</v>
      </c>
      <c r="F17" s="339">
        <v>0</v>
      </c>
      <c r="G17" s="339">
        <f>SUM(G16:G16)</f>
        <v>0</v>
      </c>
      <c r="H17" s="338">
        <f>SUM(H16:H16)</f>
        <v>540000</v>
      </c>
      <c r="I17" s="340"/>
      <c r="J17" s="345"/>
    </row>
    <row r="18" spans="1:10" ht="19.5" customHeight="1">
      <c r="A18" s="1483" t="s">
        <v>2296</v>
      </c>
      <c r="B18" s="1484"/>
      <c r="C18" s="1484"/>
      <c r="D18" s="1484"/>
      <c r="E18" s="1484"/>
      <c r="F18" s="1484"/>
      <c r="G18" s="1484"/>
      <c r="H18" s="1484"/>
      <c r="I18" s="1484"/>
      <c r="J18" s="1485"/>
    </row>
    <row r="19" spans="1:10" ht="19.5" customHeight="1">
      <c r="A19" s="340">
        <v>1</v>
      </c>
      <c r="B19" s="331" t="s">
        <v>48</v>
      </c>
      <c r="C19" s="848">
        <v>1920</v>
      </c>
      <c r="D19" s="333" t="s">
        <v>49</v>
      </c>
      <c r="E19" s="379">
        <v>270000</v>
      </c>
      <c r="F19" s="334"/>
      <c r="G19" s="334"/>
      <c r="H19" s="343">
        <f aca="true" t="shared" si="0" ref="H19:H57">E19+G19</f>
        <v>270000</v>
      </c>
      <c r="I19" s="340"/>
      <c r="J19" s="345"/>
    </row>
    <row r="20" spans="1:10" ht="19.5" customHeight="1">
      <c r="A20" s="340">
        <v>2</v>
      </c>
      <c r="B20" s="331" t="s">
        <v>102</v>
      </c>
      <c r="C20" s="848">
        <v>1927</v>
      </c>
      <c r="D20" s="333" t="s">
        <v>49</v>
      </c>
      <c r="E20" s="379">
        <v>270000</v>
      </c>
      <c r="F20" s="334"/>
      <c r="G20" s="334"/>
      <c r="H20" s="343">
        <f t="shared" si="0"/>
        <v>270000</v>
      </c>
      <c r="I20" s="340"/>
      <c r="J20" s="345"/>
    </row>
    <row r="21" spans="1:10" ht="19.5" customHeight="1">
      <c r="A21" s="340">
        <v>3</v>
      </c>
      <c r="B21" s="331" t="s">
        <v>111</v>
      </c>
      <c r="C21" s="848">
        <v>1929</v>
      </c>
      <c r="D21" s="333" t="s">
        <v>49</v>
      </c>
      <c r="E21" s="379">
        <v>270000</v>
      </c>
      <c r="F21" s="334"/>
      <c r="G21" s="334"/>
      <c r="H21" s="343">
        <f t="shared" si="0"/>
        <v>270000</v>
      </c>
      <c r="I21" s="340"/>
      <c r="J21" s="345"/>
    </row>
    <row r="22" spans="1:10" ht="19.5" customHeight="1">
      <c r="A22" s="340">
        <v>4</v>
      </c>
      <c r="B22" s="331" t="s">
        <v>116</v>
      </c>
      <c r="C22" s="848">
        <v>1928</v>
      </c>
      <c r="D22" s="333" t="s">
        <v>49</v>
      </c>
      <c r="E22" s="379">
        <v>270000</v>
      </c>
      <c r="F22" s="334"/>
      <c r="G22" s="334"/>
      <c r="H22" s="343">
        <f t="shared" si="0"/>
        <v>270000</v>
      </c>
      <c r="I22" s="340"/>
      <c r="J22" s="345"/>
    </row>
    <row r="23" spans="1:10" ht="19.5" customHeight="1">
      <c r="A23" s="340">
        <v>5</v>
      </c>
      <c r="B23" s="331" t="s">
        <v>96</v>
      </c>
      <c r="C23" s="848">
        <v>1924</v>
      </c>
      <c r="D23" s="333" t="s">
        <v>36</v>
      </c>
      <c r="E23" s="379">
        <v>270000</v>
      </c>
      <c r="F23" s="334"/>
      <c r="G23" s="334"/>
      <c r="H23" s="343">
        <f t="shared" si="0"/>
        <v>270000</v>
      </c>
      <c r="I23" s="340"/>
      <c r="J23" s="345"/>
    </row>
    <row r="24" spans="1:10" ht="19.5" customHeight="1">
      <c r="A24" s="340">
        <v>6</v>
      </c>
      <c r="B24" s="331" t="s">
        <v>98</v>
      </c>
      <c r="C24" s="848">
        <v>1920</v>
      </c>
      <c r="D24" s="333" t="s">
        <v>36</v>
      </c>
      <c r="E24" s="379">
        <v>270000</v>
      </c>
      <c r="F24" s="334"/>
      <c r="G24" s="334"/>
      <c r="H24" s="343">
        <f t="shared" si="0"/>
        <v>270000</v>
      </c>
      <c r="I24" s="340"/>
      <c r="J24" s="345"/>
    </row>
    <row r="25" spans="1:10" ht="19.5" customHeight="1">
      <c r="A25" s="340">
        <v>7</v>
      </c>
      <c r="B25" s="331" t="s">
        <v>105</v>
      </c>
      <c r="C25" s="848">
        <v>1927</v>
      </c>
      <c r="D25" s="333" t="s">
        <v>36</v>
      </c>
      <c r="E25" s="379">
        <v>270000</v>
      </c>
      <c r="F25" s="334"/>
      <c r="G25" s="334"/>
      <c r="H25" s="343">
        <f t="shared" si="0"/>
        <v>270000</v>
      </c>
      <c r="I25" s="340"/>
      <c r="J25" s="345"/>
    </row>
    <row r="26" spans="1:10" ht="19.5" customHeight="1">
      <c r="A26" s="340">
        <v>8</v>
      </c>
      <c r="B26" s="331" t="s">
        <v>112</v>
      </c>
      <c r="C26" s="848">
        <v>1929</v>
      </c>
      <c r="D26" s="333" t="s">
        <v>36</v>
      </c>
      <c r="E26" s="379">
        <v>270000</v>
      </c>
      <c r="F26" s="334"/>
      <c r="G26" s="334"/>
      <c r="H26" s="343">
        <f t="shared" si="0"/>
        <v>270000</v>
      </c>
      <c r="I26" s="340"/>
      <c r="J26" s="345"/>
    </row>
    <row r="27" spans="1:10" ht="19.5" customHeight="1">
      <c r="A27" s="340">
        <v>9</v>
      </c>
      <c r="B27" s="331" t="s">
        <v>699</v>
      </c>
      <c r="C27" s="848">
        <v>1932</v>
      </c>
      <c r="D27" s="333" t="s">
        <v>36</v>
      </c>
      <c r="E27" s="379">
        <v>270000</v>
      </c>
      <c r="F27" s="334"/>
      <c r="G27" s="334"/>
      <c r="H27" s="343">
        <f t="shared" si="0"/>
        <v>270000</v>
      </c>
      <c r="I27" s="340"/>
      <c r="J27" s="345"/>
    </row>
    <row r="28" spans="1:10" ht="19.5" customHeight="1">
      <c r="A28" s="340">
        <v>10</v>
      </c>
      <c r="B28" s="331" t="s">
        <v>133</v>
      </c>
      <c r="C28" s="848">
        <v>1933</v>
      </c>
      <c r="D28" s="337" t="s">
        <v>36</v>
      </c>
      <c r="E28" s="379">
        <v>270000</v>
      </c>
      <c r="F28" s="334"/>
      <c r="G28" s="334"/>
      <c r="H28" s="343">
        <f t="shared" si="0"/>
        <v>270000</v>
      </c>
      <c r="I28" s="340"/>
      <c r="J28" s="345"/>
    </row>
    <row r="29" spans="1:10" ht="19.5" customHeight="1">
      <c r="A29" s="340">
        <v>11</v>
      </c>
      <c r="B29" s="342" t="s">
        <v>136</v>
      </c>
      <c r="C29" s="340">
        <v>1933</v>
      </c>
      <c r="D29" s="337" t="s">
        <v>36</v>
      </c>
      <c r="E29" s="379">
        <v>270000</v>
      </c>
      <c r="F29" s="334"/>
      <c r="G29" s="334"/>
      <c r="H29" s="343">
        <f t="shared" si="0"/>
        <v>270000</v>
      </c>
      <c r="I29" s="345"/>
      <c r="J29" s="345"/>
    </row>
    <row r="30" spans="1:10" ht="19.5" customHeight="1">
      <c r="A30" s="340">
        <v>12</v>
      </c>
      <c r="B30" s="342" t="s">
        <v>143</v>
      </c>
      <c r="C30" s="345">
        <v>1934</v>
      </c>
      <c r="D30" s="337" t="s">
        <v>36</v>
      </c>
      <c r="E30" s="379">
        <v>270000</v>
      </c>
      <c r="F30" s="334"/>
      <c r="G30" s="334"/>
      <c r="H30" s="343">
        <f t="shared" si="0"/>
        <v>270000</v>
      </c>
      <c r="I30" s="345"/>
      <c r="J30" s="345"/>
    </row>
    <row r="31" spans="1:10" ht="19.5" customHeight="1">
      <c r="A31" s="340">
        <v>13</v>
      </c>
      <c r="B31" s="342" t="s">
        <v>144</v>
      </c>
      <c r="C31" s="340">
        <v>1934</v>
      </c>
      <c r="D31" s="337" t="s">
        <v>36</v>
      </c>
      <c r="E31" s="379">
        <v>270000</v>
      </c>
      <c r="F31" s="334"/>
      <c r="G31" s="334"/>
      <c r="H31" s="343">
        <f t="shared" si="0"/>
        <v>270000</v>
      </c>
      <c r="I31" s="345"/>
      <c r="J31" s="345"/>
    </row>
    <row r="32" spans="1:10" ht="19.5" customHeight="1">
      <c r="A32" s="340">
        <v>14</v>
      </c>
      <c r="B32" s="536" t="s">
        <v>147</v>
      </c>
      <c r="C32" s="345">
        <v>1934</v>
      </c>
      <c r="D32" s="337" t="s">
        <v>36</v>
      </c>
      <c r="E32" s="379">
        <v>270000</v>
      </c>
      <c r="F32" s="1109"/>
      <c r="G32" s="334"/>
      <c r="H32" s="343">
        <f t="shared" si="0"/>
        <v>270000</v>
      </c>
      <c r="I32" s="345"/>
      <c r="J32" s="345"/>
    </row>
    <row r="33" spans="1:10" ht="19.5" customHeight="1">
      <c r="A33" s="340">
        <v>15</v>
      </c>
      <c r="B33" s="536" t="s">
        <v>759</v>
      </c>
      <c r="C33" s="345">
        <v>1935</v>
      </c>
      <c r="D33" s="337" t="s">
        <v>36</v>
      </c>
      <c r="E33" s="379">
        <v>270000</v>
      </c>
      <c r="F33" s="1109"/>
      <c r="G33" s="334"/>
      <c r="H33" s="343">
        <f t="shared" si="0"/>
        <v>270000</v>
      </c>
      <c r="I33" s="345"/>
      <c r="J33" s="345"/>
    </row>
    <row r="34" spans="1:10" ht="19.5" customHeight="1">
      <c r="A34" s="340">
        <v>16</v>
      </c>
      <c r="B34" s="331" t="s">
        <v>101</v>
      </c>
      <c r="C34" s="848">
        <v>1925</v>
      </c>
      <c r="D34" s="333" t="s">
        <v>88</v>
      </c>
      <c r="E34" s="379">
        <v>270000</v>
      </c>
      <c r="F34" s="334"/>
      <c r="G34" s="334"/>
      <c r="H34" s="343">
        <f t="shared" si="0"/>
        <v>270000</v>
      </c>
      <c r="I34" s="340"/>
      <c r="J34" s="345"/>
    </row>
    <row r="35" spans="1:10" ht="19.5" customHeight="1">
      <c r="A35" s="340">
        <v>17</v>
      </c>
      <c r="B35" s="331" t="s">
        <v>107</v>
      </c>
      <c r="C35" s="848">
        <v>1929</v>
      </c>
      <c r="D35" s="333" t="s">
        <v>88</v>
      </c>
      <c r="E35" s="379">
        <v>270000</v>
      </c>
      <c r="F35" s="334"/>
      <c r="G35" s="334"/>
      <c r="H35" s="343">
        <f t="shared" si="0"/>
        <v>270000</v>
      </c>
      <c r="I35" s="340"/>
      <c r="J35" s="345"/>
    </row>
    <row r="36" spans="1:10" ht="19.5" customHeight="1">
      <c r="A36" s="340">
        <v>18</v>
      </c>
      <c r="B36" s="331" t="s">
        <v>108</v>
      </c>
      <c r="C36" s="848">
        <v>1927</v>
      </c>
      <c r="D36" s="333" t="s">
        <v>88</v>
      </c>
      <c r="E36" s="379">
        <v>270000</v>
      </c>
      <c r="F36" s="334"/>
      <c r="G36" s="334"/>
      <c r="H36" s="343">
        <f t="shared" si="0"/>
        <v>270000</v>
      </c>
      <c r="I36" s="340"/>
      <c r="J36" s="345"/>
    </row>
    <row r="37" spans="1:10" ht="19.5" customHeight="1">
      <c r="A37" s="340">
        <v>19</v>
      </c>
      <c r="B37" s="331" t="s">
        <v>109</v>
      </c>
      <c r="C37" s="848">
        <v>1927</v>
      </c>
      <c r="D37" s="333" t="s">
        <v>88</v>
      </c>
      <c r="E37" s="379">
        <v>270000</v>
      </c>
      <c r="F37" s="334"/>
      <c r="G37" s="334"/>
      <c r="H37" s="343">
        <f t="shared" si="0"/>
        <v>270000</v>
      </c>
      <c r="I37" s="340"/>
      <c r="J37" s="345"/>
    </row>
    <row r="38" spans="1:10" ht="19.5" customHeight="1">
      <c r="A38" s="340">
        <v>20</v>
      </c>
      <c r="B38" s="331" t="s">
        <v>2063</v>
      </c>
      <c r="C38" s="848">
        <v>1927</v>
      </c>
      <c r="D38" s="333" t="s">
        <v>88</v>
      </c>
      <c r="E38" s="379">
        <v>270000</v>
      </c>
      <c r="F38" s="334"/>
      <c r="G38" s="334"/>
      <c r="H38" s="343">
        <f t="shared" si="0"/>
        <v>270000</v>
      </c>
      <c r="I38" s="340"/>
      <c r="J38" s="345"/>
    </row>
    <row r="39" spans="1:10" ht="19.5" customHeight="1">
      <c r="A39" s="340">
        <v>21</v>
      </c>
      <c r="B39" s="331" t="s">
        <v>113</v>
      </c>
      <c r="C39" s="848">
        <v>1929</v>
      </c>
      <c r="D39" s="333" t="s">
        <v>88</v>
      </c>
      <c r="E39" s="379">
        <v>270000</v>
      </c>
      <c r="F39" s="334"/>
      <c r="G39" s="334"/>
      <c r="H39" s="343">
        <f t="shared" si="0"/>
        <v>270000</v>
      </c>
      <c r="I39" s="340"/>
      <c r="J39" s="345"/>
    </row>
    <row r="40" spans="1:10" ht="19.5" customHeight="1">
      <c r="A40" s="340">
        <v>22</v>
      </c>
      <c r="B40" s="342" t="s">
        <v>137</v>
      </c>
      <c r="C40" s="340">
        <v>1934</v>
      </c>
      <c r="D40" s="337" t="s">
        <v>88</v>
      </c>
      <c r="E40" s="379">
        <v>270000</v>
      </c>
      <c r="F40" s="334"/>
      <c r="G40" s="334"/>
      <c r="H40" s="343">
        <f t="shared" si="0"/>
        <v>270000</v>
      </c>
      <c r="I40" s="345"/>
      <c r="J40" s="345"/>
    </row>
    <row r="41" spans="1:10" ht="19.5" customHeight="1">
      <c r="A41" s="340">
        <v>23</v>
      </c>
      <c r="B41" s="342" t="s">
        <v>138</v>
      </c>
      <c r="C41" s="340">
        <v>1934</v>
      </c>
      <c r="D41" s="337" t="s">
        <v>88</v>
      </c>
      <c r="E41" s="379">
        <v>270000</v>
      </c>
      <c r="F41" s="334"/>
      <c r="G41" s="334"/>
      <c r="H41" s="343">
        <f t="shared" si="0"/>
        <v>270000</v>
      </c>
      <c r="I41" s="340"/>
      <c r="J41" s="345"/>
    </row>
    <row r="42" spans="1:10" ht="19.5" customHeight="1">
      <c r="A42" s="340">
        <v>24</v>
      </c>
      <c r="B42" s="331" t="s">
        <v>2764</v>
      </c>
      <c r="C42" s="848">
        <v>1932</v>
      </c>
      <c r="D42" s="333" t="s">
        <v>64</v>
      </c>
      <c r="E42" s="379">
        <v>270000</v>
      </c>
      <c r="F42" s="334"/>
      <c r="G42" s="334"/>
      <c r="H42" s="343">
        <f t="shared" si="0"/>
        <v>270000</v>
      </c>
      <c r="I42" s="340"/>
      <c r="J42" s="345"/>
    </row>
    <row r="43" spans="1:10" ht="19.5" customHeight="1">
      <c r="A43" s="340">
        <v>25</v>
      </c>
      <c r="B43" s="536" t="s">
        <v>142</v>
      </c>
      <c r="C43" s="345">
        <v>1935</v>
      </c>
      <c r="D43" s="337" t="s">
        <v>64</v>
      </c>
      <c r="E43" s="379">
        <v>270000</v>
      </c>
      <c r="F43" s="1109"/>
      <c r="G43" s="334"/>
      <c r="H43" s="343">
        <f t="shared" si="0"/>
        <v>270000</v>
      </c>
      <c r="I43" s="345"/>
      <c r="J43" s="345"/>
    </row>
    <row r="44" spans="1:10" ht="19.5" customHeight="1">
      <c r="A44" s="340">
        <v>26</v>
      </c>
      <c r="B44" s="331" t="s">
        <v>2076</v>
      </c>
      <c r="C44" s="848">
        <v>1916</v>
      </c>
      <c r="D44" s="333" t="s">
        <v>42</v>
      </c>
      <c r="E44" s="379">
        <v>270000</v>
      </c>
      <c r="F44" s="334"/>
      <c r="G44" s="334"/>
      <c r="H44" s="343">
        <f t="shared" si="0"/>
        <v>270000</v>
      </c>
      <c r="I44" s="340"/>
      <c r="J44" s="345"/>
    </row>
    <row r="45" spans="1:10" ht="19.5" customHeight="1">
      <c r="A45" s="340">
        <v>27</v>
      </c>
      <c r="B45" s="331" t="s">
        <v>89</v>
      </c>
      <c r="C45" s="848">
        <v>1918</v>
      </c>
      <c r="D45" s="333" t="s">
        <v>42</v>
      </c>
      <c r="E45" s="379">
        <v>270000</v>
      </c>
      <c r="F45" s="334"/>
      <c r="G45" s="334"/>
      <c r="H45" s="343">
        <f t="shared" si="0"/>
        <v>270000</v>
      </c>
      <c r="I45" s="340"/>
      <c r="J45" s="345"/>
    </row>
    <row r="46" spans="1:10" ht="19.5" customHeight="1">
      <c r="A46" s="340">
        <v>28</v>
      </c>
      <c r="B46" s="331" t="s">
        <v>95</v>
      </c>
      <c r="C46" s="848">
        <v>1923</v>
      </c>
      <c r="D46" s="333" t="s">
        <v>42</v>
      </c>
      <c r="E46" s="379">
        <v>270000</v>
      </c>
      <c r="F46" s="334"/>
      <c r="G46" s="334"/>
      <c r="H46" s="343">
        <f t="shared" si="0"/>
        <v>270000</v>
      </c>
      <c r="I46" s="340"/>
      <c r="J46" s="345"/>
    </row>
    <row r="47" spans="1:10" ht="19.5" customHeight="1">
      <c r="A47" s="340">
        <v>29</v>
      </c>
      <c r="B47" s="331" t="s">
        <v>100</v>
      </c>
      <c r="C47" s="848">
        <v>1925</v>
      </c>
      <c r="D47" s="333" t="s">
        <v>42</v>
      </c>
      <c r="E47" s="379">
        <v>270000</v>
      </c>
      <c r="F47" s="334"/>
      <c r="G47" s="334"/>
      <c r="H47" s="343">
        <f t="shared" si="0"/>
        <v>270000</v>
      </c>
      <c r="I47" s="340"/>
      <c r="J47" s="345"/>
    </row>
    <row r="48" spans="1:10" ht="19.5" customHeight="1">
      <c r="A48" s="340">
        <v>30</v>
      </c>
      <c r="B48" s="331" t="s">
        <v>103</v>
      </c>
      <c r="C48" s="848">
        <v>1930</v>
      </c>
      <c r="D48" s="333" t="s">
        <v>42</v>
      </c>
      <c r="E48" s="379">
        <v>270000</v>
      </c>
      <c r="F48" s="334"/>
      <c r="G48" s="334"/>
      <c r="H48" s="343">
        <f t="shared" si="0"/>
        <v>270000</v>
      </c>
      <c r="I48" s="340"/>
      <c r="J48" s="345"/>
    </row>
    <row r="49" spans="1:10" ht="19.5" customHeight="1">
      <c r="A49" s="340">
        <v>31</v>
      </c>
      <c r="B49" s="331" t="s">
        <v>1973</v>
      </c>
      <c r="C49" s="848">
        <v>1930</v>
      </c>
      <c r="D49" s="333" t="s">
        <v>42</v>
      </c>
      <c r="E49" s="379">
        <v>270000</v>
      </c>
      <c r="F49" s="334"/>
      <c r="G49" s="334"/>
      <c r="H49" s="343">
        <f t="shared" si="0"/>
        <v>270000</v>
      </c>
      <c r="I49" s="340"/>
      <c r="J49" s="345"/>
    </row>
    <row r="50" spans="1:10" ht="19.5" customHeight="1">
      <c r="A50" s="340">
        <v>32</v>
      </c>
      <c r="B50" s="331" t="s">
        <v>48</v>
      </c>
      <c r="C50" s="848">
        <v>1933</v>
      </c>
      <c r="D50" s="333" t="s">
        <v>37</v>
      </c>
      <c r="E50" s="379">
        <v>270000</v>
      </c>
      <c r="F50" s="334"/>
      <c r="G50" s="334"/>
      <c r="H50" s="343">
        <f t="shared" si="0"/>
        <v>270000</v>
      </c>
      <c r="I50" s="340"/>
      <c r="J50" s="345"/>
    </row>
    <row r="51" spans="1:10" ht="19.5" customHeight="1">
      <c r="A51" s="340">
        <v>33</v>
      </c>
      <c r="B51" s="331" t="s">
        <v>110</v>
      </c>
      <c r="C51" s="848">
        <v>1929</v>
      </c>
      <c r="D51" s="333" t="s">
        <v>37</v>
      </c>
      <c r="E51" s="379">
        <v>270000</v>
      </c>
      <c r="F51" s="334"/>
      <c r="G51" s="334"/>
      <c r="H51" s="343">
        <f t="shared" si="0"/>
        <v>270000</v>
      </c>
      <c r="I51" s="340"/>
      <c r="J51" s="345"/>
    </row>
    <row r="52" spans="1:10" ht="19.5" customHeight="1">
      <c r="A52" s="340">
        <v>34</v>
      </c>
      <c r="B52" s="331" t="s">
        <v>103</v>
      </c>
      <c r="C52" s="848">
        <v>1930</v>
      </c>
      <c r="D52" s="333" t="s">
        <v>37</v>
      </c>
      <c r="E52" s="379">
        <v>270000</v>
      </c>
      <c r="F52" s="334"/>
      <c r="G52" s="334"/>
      <c r="H52" s="343">
        <f t="shared" si="0"/>
        <v>270000</v>
      </c>
      <c r="I52" s="340"/>
      <c r="J52" s="345"/>
    </row>
    <row r="53" spans="1:10" ht="19.5" customHeight="1">
      <c r="A53" s="340">
        <v>35</v>
      </c>
      <c r="B53" s="331" t="s">
        <v>119</v>
      </c>
      <c r="C53" s="848">
        <v>1931</v>
      </c>
      <c r="D53" s="333" t="s">
        <v>37</v>
      </c>
      <c r="E53" s="379">
        <v>270000</v>
      </c>
      <c r="F53" s="334"/>
      <c r="G53" s="334"/>
      <c r="H53" s="343">
        <f t="shared" si="0"/>
        <v>270000</v>
      </c>
      <c r="I53" s="340"/>
      <c r="J53" s="345"/>
    </row>
    <row r="54" spans="1:10" ht="19.5" customHeight="1">
      <c r="A54" s="340">
        <v>36</v>
      </c>
      <c r="B54" s="331" t="s">
        <v>1241</v>
      </c>
      <c r="C54" s="848">
        <v>1932</v>
      </c>
      <c r="D54" s="333" t="s">
        <v>37</v>
      </c>
      <c r="E54" s="379">
        <v>270000</v>
      </c>
      <c r="F54" s="334"/>
      <c r="G54" s="334"/>
      <c r="H54" s="343">
        <f t="shared" si="0"/>
        <v>270000</v>
      </c>
      <c r="I54" s="340"/>
      <c r="J54" s="345"/>
    </row>
    <row r="55" spans="1:10" ht="19.5" customHeight="1">
      <c r="A55" s="340">
        <v>37</v>
      </c>
      <c r="B55" s="342" t="s">
        <v>135</v>
      </c>
      <c r="C55" s="340">
        <v>1934</v>
      </c>
      <c r="D55" s="337" t="s">
        <v>37</v>
      </c>
      <c r="E55" s="379">
        <v>270000</v>
      </c>
      <c r="F55" s="334"/>
      <c r="G55" s="334"/>
      <c r="H55" s="343">
        <f t="shared" si="0"/>
        <v>270000</v>
      </c>
      <c r="I55" s="345"/>
      <c r="J55" s="345"/>
    </row>
    <row r="56" spans="1:10" ht="19.5" customHeight="1">
      <c r="A56" s="340">
        <v>38</v>
      </c>
      <c r="B56" s="342" t="s">
        <v>880</v>
      </c>
      <c r="C56" s="345">
        <v>1934</v>
      </c>
      <c r="D56" s="337" t="s">
        <v>37</v>
      </c>
      <c r="E56" s="379">
        <v>270000</v>
      </c>
      <c r="F56" s="334"/>
      <c r="G56" s="334"/>
      <c r="H56" s="343">
        <f t="shared" si="0"/>
        <v>270000</v>
      </c>
      <c r="I56" s="345"/>
      <c r="J56" s="345"/>
    </row>
    <row r="57" spans="1:10" ht="19.5" customHeight="1">
      <c r="A57" s="340">
        <v>39</v>
      </c>
      <c r="B57" s="536" t="s">
        <v>883</v>
      </c>
      <c r="C57" s="345">
        <v>1935</v>
      </c>
      <c r="D57" s="337" t="s">
        <v>37</v>
      </c>
      <c r="E57" s="379">
        <v>270000</v>
      </c>
      <c r="F57" s="1109"/>
      <c r="G57" s="334"/>
      <c r="H57" s="343">
        <f t="shared" si="0"/>
        <v>270000</v>
      </c>
      <c r="I57" s="345"/>
      <c r="J57" s="345"/>
    </row>
    <row r="58" spans="1:10" ht="19.5" customHeight="1">
      <c r="A58" s="340">
        <v>40</v>
      </c>
      <c r="B58" s="536" t="s">
        <v>2730</v>
      </c>
      <c r="C58" s="345">
        <v>1936</v>
      </c>
      <c r="D58" s="337" t="s">
        <v>37</v>
      </c>
      <c r="E58" s="379">
        <v>270000</v>
      </c>
      <c r="F58" s="1109"/>
      <c r="G58" s="1117"/>
      <c r="H58" s="343">
        <f>E58+G58</f>
        <v>270000</v>
      </c>
      <c r="I58" s="1111"/>
      <c r="J58" s="1111"/>
    </row>
    <row r="59" spans="1:10" ht="19.5" customHeight="1">
      <c r="A59" s="340">
        <v>41</v>
      </c>
      <c r="B59" s="331" t="s">
        <v>126</v>
      </c>
      <c r="C59" s="848">
        <v>1933</v>
      </c>
      <c r="D59" s="333" t="s">
        <v>127</v>
      </c>
      <c r="E59" s="379">
        <v>270000</v>
      </c>
      <c r="F59" s="334"/>
      <c r="G59" s="334"/>
      <c r="H59" s="343">
        <f aca="true" t="shared" si="1" ref="H59:H95">E59+G59</f>
        <v>270000</v>
      </c>
      <c r="I59" s="340"/>
      <c r="J59" s="345"/>
    </row>
    <row r="60" spans="1:10" ht="19.5" customHeight="1">
      <c r="A60" s="340">
        <v>42</v>
      </c>
      <c r="B60" s="331" t="s">
        <v>91</v>
      </c>
      <c r="C60" s="848">
        <v>1919</v>
      </c>
      <c r="D60" s="333" t="s">
        <v>90</v>
      </c>
      <c r="E60" s="379">
        <v>270000</v>
      </c>
      <c r="F60" s="334"/>
      <c r="G60" s="334"/>
      <c r="H60" s="343">
        <f t="shared" si="1"/>
        <v>270000</v>
      </c>
      <c r="I60" s="340"/>
      <c r="J60" s="345"/>
    </row>
    <row r="61" spans="1:10" ht="19.5" customHeight="1">
      <c r="A61" s="340">
        <v>43</v>
      </c>
      <c r="B61" s="331" t="s">
        <v>99</v>
      </c>
      <c r="C61" s="848">
        <v>1933</v>
      </c>
      <c r="D61" s="333" t="s">
        <v>90</v>
      </c>
      <c r="E61" s="379">
        <v>270000</v>
      </c>
      <c r="F61" s="334"/>
      <c r="G61" s="334"/>
      <c r="H61" s="343">
        <f t="shared" si="1"/>
        <v>270000</v>
      </c>
      <c r="I61" s="340"/>
      <c r="J61" s="345"/>
    </row>
    <row r="62" spans="1:10" ht="19.5" customHeight="1">
      <c r="A62" s="340">
        <v>44</v>
      </c>
      <c r="B62" s="331" t="s">
        <v>1242</v>
      </c>
      <c r="C62" s="848">
        <v>1927</v>
      </c>
      <c r="D62" s="333" t="s">
        <v>90</v>
      </c>
      <c r="E62" s="379">
        <v>270000</v>
      </c>
      <c r="F62" s="334"/>
      <c r="G62" s="334"/>
      <c r="H62" s="343">
        <f t="shared" si="1"/>
        <v>270000</v>
      </c>
      <c r="I62" s="340"/>
      <c r="J62" s="345"/>
    </row>
    <row r="63" spans="1:10" ht="19.5" customHeight="1">
      <c r="A63" s="340">
        <v>45</v>
      </c>
      <c r="B63" s="331" t="s">
        <v>1278</v>
      </c>
      <c r="C63" s="848">
        <v>1931</v>
      </c>
      <c r="D63" s="333" t="s">
        <v>90</v>
      </c>
      <c r="E63" s="379">
        <v>270000</v>
      </c>
      <c r="F63" s="334"/>
      <c r="G63" s="334"/>
      <c r="H63" s="343">
        <f t="shared" si="1"/>
        <v>270000</v>
      </c>
      <c r="I63" s="340"/>
      <c r="J63" s="345"/>
    </row>
    <row r="64" spans="1:10" ht="19.5" customHeight="1">
      <c r="A64" s="340">
        <v>46</v>
      </c>
      <c r="B64" s="331" t="s">
        <v>511</v>
      </c>
      <c r="C64" s="848">
        <v>1933</v>
      </c>
      <c r="D64" s="333" t="s">
        <v>90</v>
      </c>
      <c r="E64" s="379">
        <v>270000</v>
      </c>
      <c r="F64" s="334"/>
      <c r="G64" s="334"/>
      <c r="H64" s="343">
        <f t="shared" si="1"/>
        <v>270000</v>
      </c>
      <c r="I64" s="340"/>
      <c r="J64" s="345"/>
    </row>
    <row r="65" spans="1:10" ht="19.5" customHeight="1">
      <c r="A65" s="340">
        <v>47</v>
      </c>
      <c r="B65" s="331" t="s">
        <v>131</v>
      </c>
      <c r="C65" s="848">
        <v>1933</v>
      </c>
      <c r="D65" s="333" t="s">
        <v>90</v>
      </c>
      <c r="E65" s="379">
        <v>270000</v>
      </c>
      <c r="F65" s="334"/>
      <c r="G65" s="334"/>
      <c r="H65" s="343">
        <f t="shared" si="1"/>
        <v>270000</v>
      </c>
      <c r="I65" s="340"/>
      <c r="J65" s="345"/>
    </row>
    <row r="66" spans="1:10" ht="19.5" customHeight="1">
      <c r="A66" s="340">
        <v>48</v>
      </c>
      <c r="B66" s="331" t="s">
        <v>97</v>
      </c>
      <c r="C66" s="848">
        <v>1924</v>
      </c>
      <c r="D66" s="333" t="s">
        <v>40</v>
      </c>
      <c r="E66" s="379">
        <v>270000</v>
      </c>
      <c r="F66" s="334"/>
      <c r="G66" s="334"/>
      <c r="H66" s="343">
        <f t="shared" si="1"/>
        <v>270000</v>
      </c>
      <c r="I66" s="340"/>
      <c r="J66" s="345"/>
    </row>
    <row r="67" spans="1:10" ht="19.5" customHeight="1">
      <c r="A67" s="340">
        <v>49</v>
      </c>
      <c r="B67" s="331" t="s">
        <v>2576</v>
      </c>
      <c r="C67" s="848">
        <v>1928</v>
      </c>
      <c r="D67" s="333" t="s">
        <v>40</v>
      </c>
      <c r="E67" s="379">
        <v>270000</v>
      </c>
      <c r="F67" s="334"/>
      <c r="G67" s="334"/>
      <c r="H67" s="343">
        <f t="shared" si="1"/>
        <v>270000</v>
      </c>
      <c r="I67" s="340"/>
      <c r="J67" s="345"/>
    </row>
    <row r="68" spans="1:10" ht="19.5" customHeight="1">
      <c r="A68" s="340">
        <v>50</v>
      </c>
      <c r="B68" s="331" t="s">
        <v>115</v>
      </c>
      <c r="C68" s="848">
        <v>1931</v>
      </c>
      <c r="D68" s="333" t="s">
        <v>40</v>
      </c>
      <c r="E68" s="379">
        <v>270000</v>
      </c>
      <c r="F68" s="334"/>
      <c r="G68" s="334"/>
      <c r="H68" s="343">
        <f t="shared" si="1"/>
        <v>270000</v>
      </c>
      <c r="I68" s="340"/>
      <c r="J68" s="345"/>
    </row>
    <row r="69" spans="1:10" ht="19.5" customHeight="1">
      <c r="A69" s="340">
        <v>51</v>
      </c>
      <c r="B69" s="331" t="s">
        <v>121</v>
      </c>
      <c r="C69" s="848">
        <v>1932</v>
      </c>
      <c r="D69" s="333" t="s">
        <v>40</v>
      </c>
      <c r="E69" s="379">
        <v>270000</v>
      </c>
      <c r="F69" s="334"/>
      <c r="G69" s="334"/>
      <c r="H69" s="343">
        <f t="shared" si="1"/>
        <v>270000</v>
      </c>
      <c r="I69" s="340"/>
      <c r="J69" s="345"/>
    </row>
    <row r="70" spans="1:10" ht="19.5" customHeight="1">
      <c r="A70" s="340">
        <v>52</v>
      </c>
      <c r="B70" s="331" t="s">
        <v>130</v>
      </c>
      <c r="C70" s="848">
        <v>1933</v>
      </c>
      <c r="D70" s="333" t="s">
        <v>40</v>
      </c>
      <c r="E70" s="379">
        <v>270000</v>
      </c>
      <c r="F70" s="334"/>
      <c r="G70" s="334"/>
      <c r="H70" s="343">
        <f t="shared" si="1"/>
        <v>270000</v>
      </c>
      <c r="I70" s="340"/>
      <c r="J70" s="345"/>
    </row>
    <row r="71" spans="1:10" ht="19.5" customHeight="1">
      <c r="A71" s="340">
        <v>53</v>
      </c>
      <c r="B71" s="536" t="s">
        <v>881</v>
      </c>
      <c r="C71" s="345">
        <v>1933</v>
      </c>
      <c r="D71" s="337" t="s">
        <v>40</v>
      </c>
      <c r="E71" s="379">
        <v>270000</v>
      </c>
      <c r="F71" s="1109"/>
      <c r="G71" s="334"/>
      <c r="H71" s="343">
        <f t="shared" si="1"/>
        <v>270000</v>
      </c>
      <c r="I71" s="345"/>
      <c r="J71" s="345"/>
    </row>
    <row r="72" spans="1:10" ht="19.5" customHeight="1">
      <c r="A72" s="340">
        <v>54</v>
      </c>
      <c r="B72" s="536" t="s">
        <v>1170</v>
      </c>
      <c r="C72" s="345">
        <v>1935</v>
      </c>
      <c r="D72" s="337" t="s">
        <v>40</v>
      </c>
      <c r="E72" s="379">
        <v>270000</v>
      </c>
      <c r="F72" s="1109"/>
      <c r="G72" s="334"/>
      <c r="H72" s="343">
        <f t="shared" si="1"/>
        <v>270000</v>
      </c>
      <c r="I72" s="345"/>
      <c r="J72" s="345"/>
    </row>
    <row r="73" spans="1:10" ht="19.5" customHeight="1">
      <c r="A73" s="340">
        <v>55</v>
      </c>
      <c r="B73" s="331" t="s">
        <v>43</v>
      </c>
      <c r="C73" s="848">
        <v>1916</v>
      </c>
      <c r="D73" s="333" t="s">
        <v>44</v>
      </c>
      <c r="E73" s="379">
        <v>270000</v>
      </c>
      <c r="F73" s="334"/>
      <c r="G73" s="334"/>
      <c r="H73" s="343">
        <f t="shared" si="1"/>
        <v>270000</v>
      </c>
      <c r="I73" s="340"/>
      <c r="J73" s="345"/>
    </row>
    <row r="74" spans="1:10" ht="19.5" customHeight="1">
      <c r="A74" s="340">
        <v>56</v>
      </c>
      <c r="B74" s="331" t="s">
        <v>45</v>
      </c>
      <c r="C74" s="848">
        <v>1922</v>
      </c>
      <c r="D74" s="333" t="s">
        <v>44</v>
      </c>
      <c r="E74" s="379">
        <v>270000</v>
      </c>
      <c r="F74" s="334"/>
      <c r="G74" s="334"/>
      <c r="H74" s="343">
        <f t="shared" si="1"/>
        <v>270000</v>
      </c>
      <c r="I74" s="340"/>
      <c r="J74" s="345"/>
    </row>
    <row r="75" spans="1:10" ht="19.5" customHeight="1">
      <c r="A75" s="340">
        <v>57</v>
      </c>
      <c r="B75" s="331" t="s">
        <v>61</v>
      </c>
      <c r="C75" s="848">
        <v>1917</v>
      </c>
      <c r="D75" s="333" t="s">
        <v>44</v>
      </c>
      <c r="E75" s="379">
        <v>270000</v>
      </c>
      <c r="F75" s="334"/>
      <c r="G75" s="334"/>
      <c r="H75" s="343">
        <f t="shared" si="1"/>
        <v>270000</v>
      </c>
      <c r="I75" s="340"/>
      <c r="J75" s="345"/>
    </row>
    <row r="76" spans="1:10" ht="19.5" customHeight="1">
      <c r="A76" s="340">
        <v>58</v>
      </c>
      <c r="B76" s="331" t="s">
        <v>1597</v>
      </c>
      <c r="C76" s="848">
        <v>1926</v>
      </c>
      <c r="D76" s="333" t="s">
        <v>44</v>
      </c>
      <c r="E76" s="379">
        <v>270000</v>
      </c>
      <c r="F76" s="334"/>
      <c r="G76" s="334"/>
      <c r="H76" s="343">
        <f t="shared" si="1"/>
        <v>270000</v>
      </c>
      <c r="I76" s="340"/>
      <c r="J76" s="345"/>
    </row>
    <row r="77" spans="1:10" ht="19.5" customHeight="1">
      <c r="A77" s="340">
        <v>59</v>
      </c>
      <c r="B77" s="331" t="s">
        <v>120</v>
      </c>
      <c r="C77" s="848">
        <v>1932</v>
      </c>
      <c r="D77" s="333" t="s">
        <v>44</v>
      </c>
      <c r="E77" s="379">
        <v>270000</v>
      </c>
      <c r="F77" s="334"/>
      <c r="G77" s="334"/>
      <c r="H77" s="343">
        <f t="shared" si="1"/>
        <v>270000</v>
      </c>
      <c r="I77" s="340"/>
      <c r="J77" s="345"/>
    </row>
    <row r="78" spans="1:10" ht="19.5" customHeight="1">
      <c r="A78" s="340">
        <v>60</v>
      </c>
      <c r="B78" s="331" t="s">
        <v>122</v>
      </c>
      <c r="C78" s="848">
        <v>1932</v>
      </c>
      <c r="D78" s="333" t="s">
        <v>44</v>
      </c>
      <c r="E78" s="379">
        <v>270000</v>
      </c>
      <c r="F78" s="1109"/>
      <c r="G78" s="334"/>
      <c r="H78" s="343">
        <f t="shared" si="1"/>
        <v>270000</v>
      </c>
      <c r="I78" s="345"/>
      <c r="J78" s="345"/>
    </row>
    <row r="79" spans="1:10" ht="19.5" customHeight="1">
      <c r="A79" s="340">
        <v>61</v>
      </c>
      <c r="B79" s="331" t="s">
        <v>118</v>
      </c>
      <c r="C79" s="848">
        <v>1931</v>
      </c>
      <c r="D79" s="333" t="s">
        <v>47</v>
      </c>
      <c r="E79" s="379">
        <v>270000</v>
      </c>
      <c r="F79" s="334"/>
      <c r="G79" s="334"/>
      <c r="H79" s="343">
        <f t="shared" si="1"/>
        <v>270000</v>
      </c>
      <c r="I79" s="340"/>
      <c r="J79" s="345"/>
    </row>
    <row r="80" spans="1:10" ht="19.5" customHeight="1">
      <c r="A80" s="340">
        <v>62</v>
      </c>
      <c r="B80" s="536" t="s">
        <v>1185</v>
      </c>
      <c r="C80" s="345">
        <v>1930</v>
      </c>
      <c r="D80" s="337" t="s">
        <v>47</v>
      </c>
      <c r="E80" s="379">
        <v>270000</v>
      </c>
      <c r="F80" s="1109"/>
      <c r="G80" s="334"/>
      <c r="H80" s="343">
        <f t="shared" si="1"/>
        <v>270000</v>
      </c>
      <c r="I80" s="345"/>
      <c r="J80" s="345"/>
    </row>
    <row r="81" spans="1:10" ht="19.5" customHeight="1">
      <c r="A81" s="340">
        <v>63</v>
      </c>
      <c r="B81" s="331" t="s">
        <v>46</v>
      </c>
      <c r="C81" s="848">
        <v>1917</v>
      </c>
      <c r="D81" s="333" t="s">
        <v>47</v>
      </c>
      <c r="E81" s="379">
        <v>270000</v>
      </c>
      <c r="F81" s="334"/>
      <c r="G81" s="334"/>
      <c r="H81" s="343">
        <f t="shared" si="1"/>
        <v>270000</v>
      </c>
      <c r="I81" s="340"/>
      <c r="J81" s="345"/>
    </row>
    <row r="82" spans="1:10" ht="19.5" customHeight="1">
      <c r="A82" s="340">
        <v>64</v>
      </c>
      <c r="B82" s="331" t="s">
        <v>63</v>
      </c>
      <c r="C82" s="848">
        <v>1920</v>
      </c>
      <c r="D82" s="333" t="s">
        <v>47</v>
      </c>
      <c r="E82" s="379">
        <v>270000</v>
      </c>
      <c r="F82" s="334"/>
      <c r="G82" s="334"/>
      <c r="H82" s="343">
        <f t="shared" si="1"/>
        <v>270000</v>
      </c>
      <c r="I82" s="340"/>
      <c r="J82" s="345"/>
    </row>
    <row r="83" spans="1:10" ht="19.5" customHeight="1">
      <c r="A83" s="340">
        <v>65</v>
      </c>
      <c r="B83" s="331" t="s">
        <v>2066</v>
      </c>
      <c r="C83" s="848">
        <v>1920</v>
      </c>
      <c r="D83" s="333" t="s">
        <v>47</v>
      </c>
      <c r="E83" s="379">
        <v>270000</v>
      </c>
      <c r="F83" s="334"/>
      <c r="G83" s="334"/>
      <c r="H83" s="343">
        <f t="shared" si="1"/>
        <v>270000</v>
      </c>
      <c r="I83" s="340"/>
      <c r="J83" s="345"/>
    </row>
    <row r="84" spans="1:10" ht="19.5" customHeight="1">
      <c r="A84" s="340">
        <v>66</v>
      </c>
      <c r="B84" s="331" t="s">
        <v>1583</v>
      </c>
      <c r="C84" s="848">
        <v>1925</v>
      </c>
      <c r="D84" s="333" t="s">
        <v>47</v>
      </c>
      <c r="E84" s="379">
        <v>270000</v>
      </c>
      <c r="F84" s="334"/>
      <c r="G84" s="334"/>
      <c r="H84" s="343">
        <f t="shared" si="1"/>
        <v>270000</v>
      </c>
      <c r="I84" s="340"/>
      <c r="J84" s="345"/>
    </row>
    <row r="85" spans="1:10" ht="19.5" customHeight="1">
      <c r="A85" s="340">
        <v>67</v>
      </c>
      <c r="B85" s="331" t="s">
        <v>818</v>
      </c>
      <c r="C85" s="848">
        <v>1927</v>
      </c>
      <c r="D85" s="333" t="s">
        <v>47</v>
      </c>
      <c r="E85" s="379">
        <v>270000</v>
      </c>
      <c r="F85" s="334"/>
      <c r="G85" s="334"/>
      <c r="H85" s="343">
        <f t="shared" si="1"/>
        <v>270000</v>
      </c>
      <c r="I85" s="340"/>
      <c r="J85" s="345"/>
    </row>
    <row r="86" spans="1:10" ht="19.5" customHeight="1">
      <c r="A86" s="340">
        <v>68</v>
      </c>
      <c r="B86" s="331" t="s">
        <v>114</v>
      </c>
      <c r="C86" s="848">
        <v>1930</v>
      </c>
      <c r="D86" s="333" t="s">
        <v>47</v>
      </c>
      <c r="E86" s="379">
        <v>270000</v>
      </c>
      <c r="F86" s="334"/>
      <c r="G86" s="334"/>
      <c r="H86" s="343">
        <f t="shared" si="1"/>
        <v>270000</v>
      </c>
      <c r="I86" s="340"/>
      <c r="J86" s="345"/>
    </row>
    <row r="87" spans="1:10" ht="19.5" customHeight="1">
      <c r="A87" s="340">
        <v>69</v>
      </c>
      <c r="B87" s="331" t="s">
        <v>117</v>
      </c>
      <c r="C87" s="848">
        <v>1932</v>
      </c>
      <c r="D87" s="333" t="s">
        <v>47</v>
      </c>
      <c r="E87" s="379">
        <v>270000</v>
      </c>
      <c r="F87" s="334"/>
      <c r="G87" s="334"/>
      <c r="H87" s="343">
        <f t="shared" si="1"/>
        <v>270000</v>
      </c>
      <c r="I87" s="340"/>
      <c r="J87" s="345"/>
    </row>
    <row r="88" spans="1:10" ht="19.5" customHeight="1">
      <c r="A88" s="340">
        <v>70</v>
      </c>
      <c r="B88" s="1118" t="s">
        <v>123</v>
      </c>
      <c r="C88" s="848">
        <v>1930</v>
      </c>
      <c r="D88" s="333" t="s">
        <v>47</v>
      </c>
      <c r="E88" s="379">
        <v>270000</v>
      </c>
      <c r="F88" s="334"/>
      <c r="G88" s="334"/>
      <c r="H88" s="343">
        <f t="shared" si="1"/>
        <v>270000</v>
      </c>
      <c r="I88" s="340"/>
      <c r="J88" s="345"/>
    </row>
    <row r="89" spans="1:10" ht="19.5" customHeight="1">
      <c r="A89" s="340">
        <v>71</v>
      </c>
      <c r="B89" s="342" t="s">
        <v>134</v>
      </c>
      <c r="C89" s="340">
        <v>1934</v>
      </c>
      <c r="D89" s="337" t="s">
        <v>47</v>
      </c>
      <c r="E89" s="379">
        <v>270000</v>
      </c>
      <c r="F89" s="334"/>
      <c r="G89" s="334"/>
      <c r="H89" s="343">
        <f t="shared" si="1"/>
        <v>270000</v>
      </c>
      <c r="I89" s="345"/>
      <c r="J89" s="345"/>
    </row>
    <row r="90" spans="1:10" ht="19.5" customHeight="1">
      <c r="A90" s="340">
        <v>72</v>
      </c>
      <c r="B90" s="331" t="s">
        <v>65</v>
      </c>
      <c r="C90" s="848">
        <v>1920</v>
      </c>
      <c r="D90" s="333" t="s">
        <v>2609</v>
      </c>
      <c r="E90" s="379">
        <v>270000</v>
      </c>
      <c r="F90" s="334"/>
      <c r="G90" s="334"/>
      <c r="H90" s="343">
        <f t="shared" si="1"/>
        <v>270000</v>
      </c>
      <c r="I90" s="340"/>
      <c r="J90" s="345"/>
    </row>
    <row r="91" spans="1:10" ht="19.5" customHeight="1">
      <c r="A91" s="340">
        <v>73</v>
      </c>
      <c r="B91" s="331" t="s">
        <v>957</v>
      </c>
      <c r="C91" s="848">
        <v>1923</v>
      </c>
      <c r="D91" s="333" t="s">
        <v>2609</v>
      </c>
      <c r="E91" s="379">
        <v>270000</v>
      </c>
      <c r="F91" s="334"/>
      <c r="G91" s="334"/>
      <c r="H91" s="343">
        <f t="shared" si="1"/>
        <v>270000</v>
      </c>
      <c r="I91" s="340"/>
      <c r="J91" s="345"/>
    </row>
    <row r="92" spans="1:10" ht="19.5" customHeight="1">
      <c r="A92" s="340">
        <v>74</v>
      </c>
      <c r="B92" s="342" t="s">
        <v>980</v>
      </c>
      <c r="C92" s="340">
        <v>1934</v>
      </c>
      <c r="D92" s="337" t="s">
        <v>2609</v>
      </c>
      <c r="E92" s="379">
        <v>270000</v>
      </c>
      <c r="F92" s="334"/>
      <c r="G92" s="334"/>
      <c r="H92" s="343">
        <f t="shared" si="1"/>
        <v>270000</v>
      </c>
      <c r="I92" s="345"/>
      <c r="J92" s="345"/>
    </row>
    <row r="93" spans="1:10" ht="19.5" customHeight="1">
      <c r="A93" s="340">
        <v>75</v>
      </c>
      <c r="B93" s="342" t="s">
        <v>86</v>
      </c>
      <c r="C93" s="340">
        <v>1934</v>
      </c>
      <c r="D93" s="337" t="s">
        <v>396</v>
      </c>
      <c r="E93" s="379">
        <v>270000</v>
      </c>
      <c r="F93" s="334"/>
      <c r="G93" s="334"/>
      <c r="H93" s="343">
        <f t="shared" si="1"/>
        <v>270000</v>
      </c>
      <c r="I93" s="345"/>
      <c r="J93" s="345"/>
    </row>
    <row r="94" spans="1:10" ht="19.5" customHeight="1">
      <c r="A94" s="340">
        <v>76</v>
      </c>
      <c r="B94" s="342" t="s">
        <v>145</v>
      </c>
      <c r="C94" s="340">
        <v>1933</v>
      </c>
      <c r="D94" s="337" t="s">
        <v>396</v>
      </c>
      <c r="E94" s="379">
        <v>270000</v>
      </c>
      <c r="F94" s="334"/>
      <c r="G94" s="334"/>
      <c r="H94" s="343">
        <f t="shared" si="1"/>
        <v>270000</v>
      </c>
      <c r="I94" s="345"/>
      <c r="J94" s="345"/>
    </row>
    <row r="95" spans="1:10" ht="19.5" customHeight="1">
      <c r="A95" s="340">
        <v>77</v>
      </c>
      <c r="B95" s="536" t="s">
        <v>141</v>
      </c>
      <c r="C95" s="345">
        <v>1935</v>
      </c>
      <c r="D95" s="337" t="s">
        <v>2609</v>
      </c>
      <c r="E95" s="379">
        <v>270000</v>
      </c>
      <c r="F95" s="1109"/>
      <c r="G95" s="334"/>
      <c r="H95" s="343">
        <f t="shared" si="1"/>
        <v>270000</v>
      </c>
      <c r="I95" s="345"/>
      <c r="J95" s="345"/>
    </row>
    <row r="96" spans="1:10" ht="19.5" customHeight="1">
      <c r="A96" s="340">
        <v>78</v>
      </c>
      <c r="B96" s="342" t="s">
        <v>670</v>
      </c>
      <c r="C96" s="340">
        <v>1936</v>
      </c>
      <c r="D96" s="337" t="s">
        <v>37</v>
      </c>
      <c r="E96" s="379">
        <v>270000</v>
      </c>
      <c r="F96" s="334"/>
      <c r="G96" s="334"/>
      <c r="H96" s="343">
        <f>E96+G96</f>
        <v>270000</v>
      </c>
      <c r="I96" s="1119"/>
      <c r="J96" s="1111"/>
    </row>
    <row r="97" spans="1:10" ht="19.5" customHeight="1">
      <c r="A97" s="340">
        <v>79</v>
      </c>
      <c r="B97" s="342" t="s">
        <v>671</v>
      </c>
      <c r="C97" s="340">
        <v>1936</v>
      </c>
      <c r="D97" s="337" t="s">
        <v>37</v>
      </c>
      <c r="E97" s="379">
        <v>270000</v>
      </c>
      <c r="F97" s="334"/>
      <c r="G97" s="334"/>
      <c r="H97" s="343">
        <f>E97+G97</f>
        <v>270000</v>
      </c>
      <c r="I97" s="1119"/>
      <c r="J97" s="1111"/>
    </row>
    <row r="98" spans="1:10" ht="19.5" customHeight="1">
      <c r="A98" s="340">
        <v>80</v>
      </c>
      <c r="B98" s="342" t="s">
        <v>672</v>
      </c>
      <c r="C98" s="340">
        <v>1936</v>
      </c>
      <c r="D98" s="337" t="s">
        <v>675</v>
      </c>
      <c r="E98" s="379">
        <v>270000</v>
      </c>
      <c r="F98" s="334"/>
      <c r="G98" s="334"/>
      <c r="H98" s="343">
        <f>E98+G98</f>
        <v>270000</v>
      </c>
      <c r="I98" s="1119"/>
      <c r="J98" s="1111"/>
    </row>
    <row r="99" spans="1:10" ht="19.5" customHeight="1">
      <c r="A99" s="340">
        <v>81</v>
      </c>
      <c r="B99" s="342" t="s">
        <v>327</v>
      </c>
      <c r="C99" s="340">
        <v>1936</v>
      </c>
      <c r="D99" s="337" t="s">
        <v>676</v>
      </c>
      <c r="E99" s="379">
        <v>270000</v>
      </c>
      <c r="F99" s="334"/>
      <c r="G99" s="334"/>
      <c r="H99" s="343">
        <f>E99+G99</f>
        <v>270000</v>
      </c>
      <c r="I99" s="1119"/>
      <c r="J99" s="1111"/>
    </row>
    <row r="100" spans="1:10" ht="19.5" customHeight="1">
      <c r="A100" s="340">
        <v>82</v>
      </c>
      <c r="B100" s="342" t="s">
        <v>673</v>
      </c>
      <c r="C100" s="340">
        <v>1936</v>
      </c>
      <c r="D100" s="337" t="s">
        <v>677</v>
      </c>
      <c r="E100" s="379">
        <v>270000</v>
      </c>
      <c r="F100" s="334"/>
      <c r="G100" s="1120"/>
      <c r="H100" s="343">
        <f>E100+G100</f>
        <v>270000</v>
      </c>
      <c r="I100" s="1119"/>
      <c r="J100" s="1111"/>
    </row>
    <row r="101" spans="1:10" ht="19.5" customHeight="1">
      <c r="A101" s="340">
        <v>83</v>
      </c>
      <c r="B101" s="342" t="s">
        <v>674</v>
      </c>
      <c r="C101" s="340">
        <v>1936</v>
      </c>
      <c r="D101" s="337" t="s">
        <v>2609</v>
      </c>
      <c r="E101" s="379">
        <v>270000</v>
      </c>
      <c r="F101" s="334"/>
      <c r="G101" s="1120"/>
      <c r="H101" s="343">
        <f>E102+G101</f>
        <v>270000</v>
      </c>
      <c r="I101" s="1111"/>
      <c r="J101" s="1111"/>
    </row>
    <row r="102" spans="1:10" ht="19.5" customHeight="1">
      <c r="A102" s="340">
        <v>84</v>
      </c>
      <c r="B102" s="342" t="s">
        <v>505</v>
      </c>
      <c r="C102" s="340">
        <v>1936</v>
      </c>
      <c r="D102" s="337" t="s">
        <v>2411</v>
      </c>
      <c r="E102" s="379">
        <v>270000</v>
      </c>
      <c r="F102" s="334"/>
      <c r="G102" s="1120"/>
      <c r="H102" s="343">
        <f>SUM(E102:G102)</f>
        <v>270000</v>
      </c>
      <c r="I102" s="345"/>
      <c r="J102" s="345"/>
    </row>
    <row r="103" spans="1:10" ht="19.5" customHeight="1">
      <c r="A103" s="340">
        <v>85</v>
      </c>
      <c r="B103" s="342" t="s">
        <v>1451</v>
      </c>
      <c r="C103" s="340">
        <v>1936</v>
      </c>
      <c r="D103" s="337" t="s">
        <v>1454</v>
      </c>
      <c r="E103" s="379">
        <v>270000</v>
      </c>
      <c r="F103" s="954"/>
      <c r="G103" s="1121"/>
      <c r="H103" s="343">
        <f>SUM(E103:G103)</f>
        <v>270000</v>
      </c>
      <c r="I103" s="1111"/>
      <c r="J103" s="1111"/>
    </row>
    <row r="104" spans="1:10" ht="19.5" customHeight="1">
      <c r="A104" s="340">
        <v>86</v>
      </c>
      <c r="B104" s="342" t="s">
        <v>1452</v>
      </c>
      <c r="C104" s="340">
        <v>1936</v>
      </c>
      <c r="D104" s="337" t="s">
        <v>140</v>
      </c>
      <c r="E104" s="379">
        <v>270000</v>
      </c>
      <c r="F104" s="954"/>
      <c r="G104" s="1121"/>
      <c r="H104" s="343">
        <f>SUM(E104:G104)</f>
        <v>270000</v>
      </c>
      <c r="I104" s="1111"/>
      <c r="J104" s="1111"/>
    </row>
    <row r="105" spans="1:10" ht="19.5" customHeight="1">
      <c r="A105" s="340">
        <v>87</v>
      </c>
      <c r="B105" s="342" t="s">
        <v>1453</v>
      </c>
      <c r="C105" s="340">
        <v>1936</v>
      </c>
      <c r="D105" s="337" t="s">
        <v>1454</v>
      </c>
      <c r="E105" s="379">
        <v>270000</v>
      </c>
      <c r="F105" s="954"/>
      <c r="G105" s="1121"/>
      <c r="H105" s="343">
        <f>SUM(E105:G105)</f>
        <v>270000</v>
      </c>
      <c r="I105" s="1111"/>
      <c r="J105" s="1111"/>
    </row>
    <row r="106" spans="1:10" ht="19.5" customHeight="1">
      <c r="A106" s="340">
        <v>88</v>
      </c>
      <c r="B106" s="331" t="s">
        <v>148</v>
      </c>
      <c r="C106" s="848">
        <v>1919</v>
      </c>
      <c r="D106" s="333" t="s">
        <v>49</v>
      </c>
      <c r="E106" s="379">
        <v>270000</v>
      </c>
      <c r="F106" s="334"/>
      <c r="G106" s="334"/>
      <c r="H106" s="343">
        <f aca="true" t="shared" si="2" ref="H106:H112">E106+G106</f>
        <v>270000</v>
      </c>
      <c r="I106" s="340"/>
      <c r="J106" s="345"/>
    </row>
    <row r="107" spans="1:10" ht="19.5" customHeight="1">
      <c r="A107" s="340">
        <v>89</v>
      </c>
      <c r="B107" s="331" t="s">
        <v>151</v>
      </c>
      <c r="C107" s="848">
        <v>1931</v>
      </c>
      <c r="D107" s="333" t="s">
        <v>36</v>
      </c>
      <c r="E107" s="379">
        <v>270000</v>
      </c>
      <c r="F107" s="334"/>
      <c r="G107" s="334"/>
      <c r="H107" s="343">
        <f t="shared" si="2"/>
        <v>270000</v>
      </c>
      <c r="I107" s="340"/>
      <c r="J107" s="345"/>
    </row>
    <row r="108" spans="1:10" ht="19.5" customHeight="1">
      <c r="A108" s="340">
        <v>90</v>
      </c>
      <c r="B108" s="331" t="s">
        <v>152</v>
      </c>
      <c r="C108" s="848">
        <v>1928</v>
      </c>
      <c r="D108" s="333" t="s">
        <v>36</v>
      </c>
      <c r="E108" s="379">
        <v>270000</v>
      </c>
      <c r="F108" s="334"/>
      <c r="G108" s="334"/>
      <c r="H108" s="343">
        <f t="shared" si="2"/>
        <v>270000</v>
      </c>
      <c r="I108" s="340"/>
      <c r="J108" s="345"/>
    </row>
    <row r="109" spans="1:10" ht="19.5" customHeight="1">
      <c r="A109" s="340">
        <v>91</v>
      </c>
      <c r="B109" s="331" t="s">
        <v>149</v>
      </c>
      <c r="C109" s="848">
        <v>1925</v>
      </c>
      <c r="D109" s="333" t="s">
        <v>88</v>
      </c>
      <c r="E109" s="379">
        <v>270000</v>
      </c>
      <c r="F109" s="334"/>
      <c r="G109" s="334"/>
      <c r="H109" s="343">
        <f t="shared" si="2"/>
        <v>270000</v>
      </c>
      <c r="I109" s="340"/>
      <c r="J109" s="345"/>
    </row>
    <row r="110" spans="1:10" ht="19.5" customHeight="1">
      <c r="A110" s="340">
        <v>92</v>
      </c>
      <c r="B110" s="342" t="s">
        <v>150</v>
      </c>
      <c r="C110" s="340">
        <v>1934</v>
      </c>
      <c r="D110" s="337" t="s">
        <v>38</v>
      </c>
      <c r="E110" s="379">
        <v>270000</v>
      </c>
      <c r="F110" s="334"/>
      <c r="G110" s="334"/>
      <c r="H110" s="343">
        <f t="shared" si="2"/>
        <v>270000</v>
      </c>
      <c r="I110" s="345"/>
      <c r="J110" s="345"/>
    </row>
    <row r="111" spans="1:10" ht="19.5" customHeight="1">
      <c r="A111" s="340">
        <v>93</v>
      </c>
      <c r="B111" s="331" t="s">
        <v>884</v>
      </c>
      <c r="C111" s="848">
        <v>1934</v>
      </c>
      <c r="D111" s="333" t="s">
        <v>38</v>
      </c>
      <c r="E111" s="379">
        <v>270000</v>
      </c>
      <c r="F111" s="334"/>
      <c r="G111" s="334"/>
      <c r="H111" s="343">
        <f t="shared" si="2"/>
        <v>270000</v>
      </c>
      <c r="I111" s="340"/>
      <c r="J111" s="345"/>
    </row>
    <row r="112" spans="1:10" ht="19.5" customHeight="1">
      <c r="A112" s="340">
        <v>94</v>
      </c>
      <c r="B112" s="342" t="s">
        <v>1176</v>
      </c>
      <c r="C112" s="340">
        <v>1935</v>
      </c>
      <c r="D112" s="337" t="s">
        <v>38</v>
      </c>
      <c r="E112" s="379">
        <v>270000</v>
      </c>
      <c r="F112" s="334"/>
      <c r="G112" s="334"/>
      <c r="H112" s="343">
        <f t="shared" si="2"/>
        <v>270000</v>
      </c>
      <c r="I112" s="340"/>
      <c r="J112" s="345"/>
    </row>
    <row r="113" spans="1:10" ht="19.5" customHeight="1">
      <c r="A113" s="340">
        <v>95</v>
      </c>
      <c r="B113" s="331" t="s">
        <v>769</v>
      </c>
      <c r="C113" s="848">
        <v>1927</v>
      </c>
      <c r="D113" s="333" t="s">
        <v>47</v>
      </c>
      <c r="E113" s="379">
        <v>270000</v>
      </c>
      <c r="F113" s="334"/>
      <c r="G113" s="334"/>
      <c r="H113" s="343">
        <f>E113+G113</f>
        <v>270000</v>
      </c>
      <c r="I113" s="340"/>
      <c r="J113" s="345"/>
    </row>
    <row r="114" spans="1:10" ht="19.5" customHeight="1">
      <c r="A114" s="340">
        <v>96</v>
      </c>
      <c r="B114" s="331" t="s">
        <v>2687</v>
      </c>
      <c r="C114" s="848">
        <v>1925</v>
      </c>
      <c r="D114" s="333" t="s">
        <v>49</v>
      </c>
      <c r="E114" s="379">
        <v>270000</v>
      </c>
      <c r="F114" s="334"/>
      <c r="G114" s="334"/>
      <c r="H114" s="343">
        <f>SUM(E114:G114)</f>
        <v>270000</v>
      </c>
      <c r="I114" s="340"/>
      <c r="J114" s="345"/>
    </row>
    <row r="115" spans="1:10" ht="19.5" customHeight="1">
      <c r="A115" s="340">
        <v>97</v>
      </c>
      <c r="B115" s="331" t="s">
        <v>60</v>
      </c>
      <c r="C115" s="848">
        <v>1919</v>
      </c>
      <c r="D115" s="333" t="s">
        <v>36</v>
      </c>
      <c r="E115" s="379">
        <v>270000</v>
      </c>
      <c r="F115" s="334"/>
      <c r="G115" s="334"/>
      <c r="H115" s="343">
        <f aca="true" t="shared" si="3" ref="H115:H129">SUM(E115:G115)</f>
        <v>270000</v>
      </c>
      <c r="I115" s="340"/>
      <c r="J115" s="345"/>
    </row>
    <row r="116" spans="1:10" ht="19.5" customHeight="1">
      <c r="A116" s="340">
        <v>98</v>
      </c>
      <c r="B116" s="331" t="s">
        <v>104</v>
      </c>
      <c r="C116" s="848">
        <v>1930</v>
      </c>
      <c r="D116" s="333" t="s">
        <v>49</v>
      </c>
      <c r="E116" s="379">
        <v>270000</v>
      </c>
      <c r="F116" s="334"/>
      <c r="G116" s="334"/>
      <c r="H116" s="343">
        <f t="shared" si="3"/>
        <v>270000</v>
      </c>
      <c r="I116" s="340"/>
      <c r="J116" s="345"/>
    </row>
    <row r="117" spans="1:10" ht="19.5" customHeight="1">
      <c r="A117" s="340">
        <v>99</v>
      </c>
      <c r="B117" s="331" t="s">
        <v>106</v>
      </c>
      <c r="C117" s="848">
        <v>1930</v>
      </c>
      <c r="D117" s="333" t="s">
        <v>49</v>
      </c>
      <c r="E117" s="379">
        <v>270000</v>
      </c>
      <c r="F117" s="334"/>
      <c r="G117" s="334"/>
      <c r="H117" s="343">
        <f t="shared" si="3"/>
        <v>270000</v>
      </c>
      <c r="I117" s="340"/>
      <c r="J117" s="345"/>
    </row>
    <row r="118" spans="1:10" ht="19.5" customHeight="1">
      <c r="A118" s="340">
        <v>100</v>
      </c>
      <c r="B118" s="331" t="s">
        <v>1174</v>
      </c>
      <c r="C118" s="848">
        <v>1930</v>
      </c>
      <c r="D118" s="333" t="s">
        <v>36</v>
      </c>
      <c r="E118" s="379">
        <v>270000</v>
      </c>
      <c r="F118" s="334"/>
      <c r="G118" s="334"/>
      <c r="H118" s="343">
        <f t="shared" si="3"/>
        <v>270000</v>
      </c>
      <c r="I118" s="340"/>
      <c r="J118" s="345"/>
    </row>
    <row r="119" spans="1:10" ht="19.5" customHeight="1">
      <c r="A119" s="340">
        <v>101</v>
      </c>
      <c r="B119" s="331" t="s">
        <v>62</v>
      </c>
      <c r="C119" s="848">
        <v>1919</v>
      </c>
      <c r="D119" s="333" t="s">
        <v>47</v>
      </c>
      <c r="E119" s="379">
        <v>270000</v>
      </c>
      <c r="F119" s="334"/>
      <c r="G119" s="334"/>
      <c r="H119" s="343">
        <f t="shared" si="3"/>
        <v>270000</v>
      </c>
      <c r="I119" s="340"/>
      <c r="J119" s="345"/>
    </row>
    <row r="120" spans="1:10" ht="19.5" customHeight="1">
      <c r="A120" s="340">
        <v>102</v>
      </c>
      <c r="B120" s="331" t="s">
        <v>2195</v>
      </c>
      <c r="C120" s="848">
        <v>1921</v>
      </c>
      <c r="D120" s="333" t="s">
        <v>47</v>
      </c>
      <c r="E120" s="379">
        <v>270000</v>
      </c>
      <c r="F120" s="334"/>
      <c r="G120" s="334"/>
      <c r="H120" s="343">
        <f t="shared" si="3"/>
        <v>270000</v>
      </c>
      <c r="I120" s="340"/>
      <c r="J120" s="345"/>
    </row>
    <row r="121" spans="1:10" ht="19.5" customHeight="1">
      <c r="A121" s="340">
        <v>103</v>
      </c>
      <c r="B121" s="342" t="s">
        <v>132</v>
      </c>
      <c r="C121" s="340">
        <v>1933</v>
      </c>
      <c r="D121" s="337" t="s">
        <v>36</v>
      </c>
      <c r="E121" s="379">
        <v>270000</v>
      </c>
      <c r="F121" s="334"/>
      <c r="G121" s="334"/>
      <c r="H121" s="343">
        <f t="shared" si="3"/>
        <v>270000</v>
      </c>
      <c r="I121" s="340"/>
      <c r="J121" s="345"/>
    </row>
    <row r="122" spans="1:10" ht="19.5" customHeight="1">
      <c r="A122" s="340">
        <v>104</v>
      </c>
      <c r="B122" s="331" t="s">
        <v>92</v>
      </c>
      <c r="C122" s="848">
        <v>1918</v>
      </c>
      <c r="D122" s="333" t="s">
        <v>88</v>
      </c>
      <c r="E122" s="379">
        <v>270000</v>
      </c>
      <c r="F122" s="334"/>
      <c r="G122" s="334"/>
      <c r="H122" s="343">
        <f t="shared" si="3"/>
        <v>270000</v>
      </c>
      <c r="I122" s="340"/>
      <c r="J122" s="345"/>
    </row>
    <row r="123" spans="1:10" ht="19.5" customHeight="1">
      <c r="A123" s="340">
        <v>105</v>
      </c>
      <c r="B123" s="342" t="s">
        <v>139</v>
      </c>
      <c r="C123" s="340">
        <v>1934</v>
      </c>
      <c r="D123" s="337" t="s">
        <v>140</v>
      </c>
      <c r="E123" s="379">
        <v>270000</v>
      </c>
      <c r="F123" s="334"/>
      <c r="G123" s="334"/>
      <c r="H123" s="343">
        <f t="shared" si="3"/>
        <v>270000</v>
      </c>
      <c r="I123" s="340"/>
      <c r="J123" s="345"/>
    </row>
    <row r="124" spans="1:10" ht="19.5" customHeight="1">
      <c r="A124" s="340">
        <v>106</v>
      </c>
      <c r="B124" s="331" t="s">
        <v>128</v>
      </c>
      <c r="C124" s="848">
        <v>1932</v>
      </c>
      <c r="D124" s="333" t="s">
        <v>129</v>
      </c>
      <c r="E124" s="379">
        <v>270000</v>
      </c>
      <c r="F124" s="334"/>
      <c r="G124" s="334"/>
      <c r="H124" s="343">
        <f t="shared" si="3"/>
        <v>270000</v>
      </c>
      <c r="I124" s="340"/>
      <c r="J124" s="345"/>
    </row>
    <row r="125" spans="1:10" ht="19.5" customHeight="1">
      <c r="A125" s="340">
        <v>107</v>
      </c>
      <c r="B125" s="536" t="s">
        <v>882</v>
      </c>
      <c r="C125" s="345">
        <v>1935</v>
      </c>
      <c r="D125" s="337" t="s">
        <v>37</v>
      </c>
      <c r="E125" s="379">
        <v>270000</v>
      </c>
      <c r="F125" s="334"/>
      <c r="G125" s="334"/>
      <c r="H125" s="343">
        <f t="shared" si="3"/>
        <v>270000</v>
      </c>
      <c r="I125" s="340"/>
      <c r="J125" s="345"/>
    </row>
    <row r="126" spans="1:10" ht="19.5" customHeight="1">
      <c r="A126" s="340">
        <v>108</v>
      </c>
      <c r="B126" s="331" t="s">
        <v>1219</v>
      </c>
      <c r="C126" s="848">
        <v>1930</v>
      </c>
      <c r="D126" s="333" t="s">
        <v>37</v>
      </c>
      <c r="E126" s="379">
        <v>270000</v>
      </c>
      <c r="F126" s="334"/>
      <c r="G126" s="334"/>
      <c r="H126" s="343">
        <f t="shared" si="3"/>
        <v>270000</v>
      </c>
      <c r="I126" s="340"/>
      <c r="J126" s="345"/>
    </row>
    <row r="127" spans="1:10" ht="19.5" customHeight="1">
      <c r="A127" s="340">
        <v>109</v>
      </c>
      <c r="B127" s="331" t="s">
        <v>0</v>
      </c>
      <c r="C127" s="848">
        <v>1918</v>
      </c>
      <c r="D127" s="333" t="s">
        <v>64</v>
      </c>
      <c r="E127" s="379">
        <v>270000</v>
      </c>
      <c r="F127" s="334"/>
      <c r="G127" s="334"/>
      <c r="H127" s="343">
        <f t="shared" si="3"/>
        <v>270000</v>
      </c>
      <c r="I127" s="340"/>
      <c r="J127" s="345"/>
    </row>
    <row r="128" spans="1:10" ht="19.5" customHeight="1">
      <c r="A128" s="340">
        <v>110</v>
      </c>
      <c r="B128" s="331" t="s">
        <v>125</v>
      </c>
      <c r="C128" s="848">
        <v>1933</v>
      </c>
      <c r="D128" s="333" t="s">
        <v>42</v>
      </c>
      <c r="E128" s="379">
        <v>270000</v>
      </c>
      <c r="F128" s="334"/>
      <c r="G128" s="334"/>
      <c r="H128" s="343">
        <f t="shared" si="3"/>
        <v>270000</v>
      </c>
      <c r="I128" s="340"/>
      <c r="J128" s="345"/>
    </row>
    <row r="129" spans="1:10" ht="19.5" customHeight="1">
      <c r="A129" s="340">
        <v>111</v>
      </c>
      <c r="B129" s="536" t="s">
        <v>894</v>
      </c>
      <c r="C129" s="345">
        <v>1935</v>
      </c>
      <c r="D129" s="337" t="s">
        <v>64</v>
      </c>
      <c r="E129" s="379">
        <v>270000</v>
      </c>
      <c r="F129" s="334"/>
      <c r="G129" s="334"/>
      <c r="H129" s="343">
        <f t="shared" si="3"/>
        <v>270000</v>
      </c>
      <c r="I129" s="340"/>
      <c r="J129" s="345"/>
    </row>
    <row r="130" spans="1:10" ht="19.5" customHeight="1">
      <c r="A130" s="340">
        <v>112</v>
      </c>
      <c r="B130" s="331" t="s">
        <v>1174</v>
      </c>
      <c r="C130" s="848">
        <v>1936</v>
      </c>
      <c r="D130" s="333" t="s">
        <v>2609</v>
      </c>
      <c r="E130" s="379">
        <v>270000</v>
      </c>
      <c r="F130" s="334"/>
      <c r="G130" s="1120"/>
      <c r="H130" s="343">
        <f>E130+G130</f>
        <v>270000</v>
      </c>
      <c r="I130" s="1119"/>
      <c r="J130" s="1122"/>
    </row>
    <row r="131" spans="1:10" ht="19.5" customHeight="1">
      <c r="A131" s="340">
        <v>113</v>
      </c>
      <c r="B131" s="536" t="s">
        <v>1124</v>
      </c>
      <c r="C131" s="345">
        <v>1936</v>
      </c>
      <c r="D131" s="337" t="s">
        <v>88</v>
      </c>
      <c r="E131" s="379">
        <v>270000</v>
      </c>
      <c r="F131" s="334"/>
      <c r="G131" s="334"/>
      <c r="H131" s="343">
        <f aca="true" t="shared" si="4" ref="H131:H138">SUM(E131:G131)</f>
        <v>270000</v>
      </c>
      <c r="I131" s="1119"/>
      <c r="J131" s="1111"/>
    </row>
    <row r="132" spans="1:10" ht="19.5" customHeight="1">
      <c r="A132" s="340">
        <v>114</v>
      </c>
      <c r="B132" s="536" t="s">
        <v>1125</v>
      </c>
      <c r="C132" s="345">
        <v>1936</v>
      </c>
      <c r="D132" s="337" t="s">
        <v>140</v>
      </c>
      <c r="E132" s="379">
        <v>270000</v>
      </c>
      <c r="F132" s="334"/>
      <c r="G132" s="334"/>
      <c r="H132" s="343">
        <f t="shared" si="4"/>
        <v>270000</v>
      </c>
      <c r="I132" s="1119"/>
      <c r="J132" s="1111"/>
    </row>
    <row r="133" spans="1:10" ht="19.5" customHeight="1">
      <c r="A133" s="340">
        <v>115</v>
      </c>
      <c r="B133" s="536" t="s">
        <v>1126</v>
      </c>
      <c r="C133" s="345">
        <v>1936</v>
      </c>
      <c r="D133" s="337" t="s">
        <v>49</v>
      </c>
      <c r="E133" s="379">
        <v>270000</v>
      </c>
      <c r="F133" s="334"/>
      <c r="G133" s="334"/>
      <c r="H133" s="343">
        <f t="shared" si="4"/>
        <v>270000</v>
      </c>
      <c r="I133" s="1119"/>
      <c r="J133" s="1111"/>
    </row>
    <row r="134" spans="1:10" ht="19.5" customHeight="1">
      <c r="A134" s="340">
        <v>116</v>
      </c>
      <c r="B134" s="536" t="s">
        <v>1603</v>
      </c>
      <c r="C134" s="345">
        <v>1936</v>
      </c>
      <c r="D134" s="337" t="s">
        <v>1602</v>
      </c>
      <c r="E134" s="379">
        <v>270000</v>
      </c>
      <c r="F134" s="954"/>
      <c r="G134" s="954"/>
      <c r="H134" s="343">
        <f t="shared" si="4"/>
        <v>270000</v>
      </c>
      <c r="I134" s="1119"/>
      <c r="J134" s="1123"/>
    </row>
    <row r="135" spans="1:10" ht="19.5" customHeight="1">
      <c r="A135" s="340">
        <v>117</v>
      </c>
      <c r="B135" s="536" t="s">
        <v>1604</v>
      </c>
      <c r="C135" s="345">
        <v>1936</v>
      </c>
      <c r="D135" s="337" t="s">
        <v>1605</v>
      </c>
      <c r="E135" s="379">
        <v>270000</v>
      </c>
      <c r="F135" s="954"/>
      <c r="G135" s="954"/>
      <c r="H135" s="343">
        <f t="shared" si="4"/>
        <v>270000</v>
      </c>
      <c r="I135" s="1119"/>
      <c r="J135" s="1123"/>
    </row>
    <row r="136" spans="1:10" ht="19.5" customHeight="1">
      <c r="A136" s="340">
        <v>118</v>
      </c>
      <c r="B136" s="536" t="s">
        <v>1837</v>
      </c>
      <c r="C136" s="345">
        <v>1936</v>
      </c>
      <c r="D136" s="337" t="s">
        <v>210</v>
      </c>
      <c r="E136" s="379">
        <v>270000</v>
      </c>
      <c r="F136" s="954"/>
      <c r="G136" s="1109"/>
      <c r="H136" s="343">
        <f>E136+G136</f>
        <v>270000</v>
      </c>
      <c r="I136" s="1119"/>
      <c r="J136" s="1123"/>
    </row>
    <row r="137" spans="1:10" ht="19.5" customHeight="1">
      <c r="A137" s="340">
        <v>119</v>
      </c>
      <c r="B137" s="536" t="s">
        <v>1606</v>
      </c>
      <c r="C137" s="345">
        <v>1936</v>
      </c>
      <c r="D137" s="337" t="s">
        <v>1602</v>
      </c>
      <c r="E137" s="379">
        <v>270000</v>
      </c>
      <c r="F137" s="954"/>
      <c r="G137" s="954"/>
      <c r="H137" s="343">
        <f t="shared" si="4"/>
        <v>270000</v>
      </c>
      <c r="I137" s="1119"/>
      <c r="J137" s="1123"/>
    </row>
    <row r="138" spans="1:10" ht="19.5" customHeight="1">
      <c r="A138" s="340">
        <v>120</v>
      </c>
      <c r="B138" s="536" t="s">
        <v>306</v>
      </c>
      <c r="C138" s="345">
        <v>1936</v>
      </c>
      <c r="D138" s="337" t="s">
        <v>2595</v>
      </c>
      <c r="E138" s="379">
        <v>270000</v>
      </c>
      <c r="F138" s="954"/>
      <c r="G138" s="334"/>
      <c r="H138" s="343">
        <f t="shared" si="4"/>
        <v>270000</v>
      </c>
      <c r="I138" s="1119"/>
      <c r="J138" s="1123"/>
    </row>
    <row r="139" spans="1:10" ht="19.5" customHeight="1">
      <c r="A139" s="340">
        <v>121</v>
      </c>
      <c r="B139" s="536" t="s">
        <v>1174</v>
      </c>
      <c r="C139" s="345">
        <v>1937</v>
      </c>
      <c r="D139" s="337" t="s">
        <v>2413</v>
      </c>
      <c r="E139" s="379">
        <v>270000</v>
      </c>
      <c r="F139" s="954"/>
      <c r="G139" s="334"/>
      <c r="H139" s="343">
        <f>G138+E138</f>
        <v>270000</v>
      </c>
      <c r="I139" s="1119"/>
      <c r="J139" s="1123"/>
    </row>
    <row r="140" spans="1:10" ht="19.5" customHeight="1">
      <c r="A140" s="340">
        <v>122</v>
      </c>
      <c r="B140" s="536" t="s">
        <v>74</v>
      </c>
      <c r="C140" s="345">
        <v>1937</v>
      </c>
      <c r="D140" s="333" t="s">
        <v>49</v>
      </c>
      <c r="E140" s="379">
        <v>270000</v>
      </c>
      <c r="F140" s="954"/>
      <c r="G140" s="334"/>
      <c r="H140" s="343">
        <f>G139+E139</f>
        <v>270000</v>
      </c>
      <c r="I140" s="1119"/>
      <c r="J140" s="1123"/>
    </row>
    <row r="141" spans="1:10" ht="19.5" customHeight="1">
      <c r="A141" s="340">
        <v>123</v>
      </c>
      <c r="B141" s="536" t="s">
        <v>73</v>
      </c>
      <c r="C141" s="345">
        <v>1937</v>
      </c>
      <c r="D141" s="337" t="s">
        <v>2595</v>
      </c>
      <c r="E141" s="379">
        <v>270000</v>
      </c>
      <c r="F141" s="954"/>
      <c r="G141" s="334"/>
      <c r="H141" s="343">
        <f>G141+E141</f>
        <v>270000</v>
      </c>
      <c r="I141" s="1119"/>
      <c r="J141" s="1123"/>
    </row>
    <row r="142" spans="1:10" ht="19.5" customHeight="1">
      <c r="A142" s="340">
        <v>124</v>
      </c>
      <c r="B142" s="536" t="s">
        <v>2299</v>
      </c>
      <c r="C142" s="345">
        <v>1937</v>
      </c>
      <c r="D142" s="337" t="s">
        <v>64</v>
      </c>
      <c r="E142" s="379">
        <v>270000</v>
      </c>
      <c r="F142" s="954"/>
      <c r="G142" s="334"/>
      <c r="H142" s="343">
        <f>G142+E142</f>
        <v>270000</v>
      </c>
      <c r="I142" s="1119"/>
      <c r="J142" s="1123"/>
    </row>
    <row r="143" spans="1:10" ht="19.5" customHeight="1">
      <c r="A143" s="340">
        <v>125</v>
      </c>
      <c r="B143" s="536" t="s">
        <v>2300</v>
      </c>
      <c r="C143" s="345">
        <v>1937</v>
      </c>
      <c r="D143" s="337" t="s">
        <v>38</v>
      </c>
      <c r="E143" s="379">
        <v>270000</v>
      </c>
      <c r="F143" s="954"/>
      <c r="G143" s="334"/>
      <c r="H143" s="343">
        <f>G143+E139</f>
        <v>270000</v>
      </c>
      <c r="I143" s="1119"/>
      <c r="J143" s="1123"/>
    </row>
    <row r="144" spans="1:10" ht="19.5" customHeight="1">
      <c r="A144" s="340">
        <v>126</v>
      </c>
      <c r="B144" s="536" t="s">
        <v>1084</v>
      </c>
      <c r="C144" s="345">
        <v>1937</v>
      </c>
      <c r="D144" s="337" t="s">
        <v>1307</v>
      </c>
      <c r="E144" s="379">
        <v>270000</v>
      </c>
      <c r="F144" s="954"/>
      <c r="G144" s="334"/>
      <c r="H144" s="343">
        <f>G144+E144</f>
        <v>270000</v>
      </c>
      <c r="I144" s="1119"/>
      <c r="J144" s="1123"/>
    </row>
    <row r="145" spans="1:10" ht="19.5" customHeight="1">
      <c r="A145" s="340">
        <v>127</v>
      </c>
      <c r="B145" s="536" t="s">
        <v>1306</v>
      </c>
      <c r="C145" s="345">
        <v>1937</v>
      </c>
      <c r="D145" s="337" t="s">
        <v>2599</v>
      </c>
      <c r="E145" s="379">
        <v>270000</v>
      </c>
      <c r="F145" s="954"/>
      <c r="G145" s="334"/>
      <c r="H145" s="343">
        <f>G145+E145</f>
        <v>270000</v>
      </c>
      <c r="I145" s="1119"/>
      <c r="J145" s="1123"/>
    </row>
    <row r="146" spans="1:10" ht="19.5" customHeight="1">
      <c r="A146" s="340" t="s">
        <v>1102</v>
      </c>
      <c r="B146" s="536"/>
      <c r="C146" s="345"/>
      <c r="D146" s="337"/>
      <c r="E146" s="1124">
        <f>SUM(E19:E145)</f>
        <v>34290000</v>
      </c>
      <c r="F146" s="954"/>
      <c r="G146" s="339"/>
      <c r="H146" s="338">
        <f>E146+G146</f>
        <v>34290000</v>
      </c>
      <c r="I146" s="1119"/>
      <c r="J146" s="1105"/>
    </row>
    <row r="147" spans="1:10" ht="19.5" customHeight="1">
      <c r="A147" s="1483" t="s">
        <v>153</v>
      </c>
      <c r="B147" s="1484"/>
      <c r="C147" s="1484"/>
      <c r="D147" s="1484"/>
      <c r="E147" s="1484"/>
      <c r="F147" s="1484"/>
      <c r="G147" s="1484"/>
      <c r="H147" s="1484"/>
      <c r="I147" s="1484"/>
      <c r="J147" s="1485"/>
    </row>
    <row r="148" spans="1:10" ht="19.5" customHeight="1">
      <c r="A148" s="340">
        <v>1</v>
      </c>
      <c r="B148" s="342" t="s">
        <v>1994</v>
      </c>
      <c r="C148" s="340">
        <v>1969</v>
      </c>
      <c r="D148" s="337" t="s">
        <v>49</v>
      </c>
      <c r="E148" s="1125">
        <v>405000</v>
      </c>
      <c r="F148" s="334"/>
      <c r="G148" s="1109"/>
      <c r="H148" s="1125">
        <v>405000</v>
      </c>
      <c r="I148" s="340"/>
      <c r="J148" s="345"/>
    </row>
    <row r="149" spans="1:10" ht="19.5" customHeight="1">
      <c r="A149" s="1281" t="s">
        <v>1102</v>
      </c>
      <c r="B149" s="1281"/>
      <c r="C149" s="1281"/>
      <c r="D149" s="1281"/>
      <c r="E149" s="1126">
        <v>405000</v>
      </c>
      <c r="F149" s="339"/>
      <c r="G149" s="1127"/>
      <c r="H149" s="1126">
        <v>405000</v>
      </c>
      <c r="I149" s="335"/>
      <c r="J149" s="345"/>
    </row>
    <row r="150" spans="1:10" ht="19.5" customHeight="1">
      <c r="A150" s="1483" t="s">
        <v>154</v>
      </c>
      <c r="B150" s="1484"/>
      <c r="C150" s="1484"/>
      <c r="D150" s="1484"/>
      <c r="E150" s="1484"/>
      <c r="F150" s="1484"/>
      <c r="G150" s="1484"/>
      <c r="H150" s="1484"/>
      <c r="I150" s="1484"/>
      <c r="J150" s="1485"/>
    </row>
    <row r="151" spans="1:10" ht="19.5" customHeight="1">
      <c r="A151" s="340">
        <v>1</v>
      </c>
      <c r="B151" s="331" t="s">
        <v>1265</v>
      </c>
      <c r="C151" s="848">
        <v>1973</v>
      </c>
      <c r="D151" s="333" t="s">
        <v>129</v>
      </c>
      <c r="E151" s="343">
        <v>270000</v>
      </c>
      <c r="F151" s="334"/>
      <c r="G151" s="334"/>
      <c r="H151" s="343">
        <f>E151+G151</f>
        <v>270000</v>
      </c>
      <c r="I151" s="340"/>
      <c r="J151" s="345"/>
    </row>
    <row r="152" spans="1:10" ht="19.5" customHeight="1">
      <c r="A152" s="340">
        <v>2</v>
      </c>
      <c r="B152" s="331" t="s">
        <v>102</v>
      </c>
      <c r="C152" s="848">
        <v>1972</v>
      </c>
      <c r="D152" s="333" t="s">
        <v>2414</v>
      </c>
      <c r="E152" s="343">
        <v>270000</v>
      </c>
      <c r="F152" s="334"/>
      <c r="G152" s="334"/>
      <c r="H152" s="343">
        <f>SUM(E152:G152)</f>
        <v>270000</v>
      </c>
      <c r="I152" s="340"/>
      <c r="J152" s="345"/>
    </row>
    <row r="153" spans="1:10" ht="19.5" customHeight="1">
      <c r="A153" s="340">
        <v>3</v>
      </c>
      <c r="B153" s="331" t="s">
        <v>2416</v>
      </c>
      <c r="C153" s="848">
        <v>1997</v>
      </c>
      <c r="D153" s="333" t="s">
        <v>2415</v>
      </c>
      <c r="E153" s="343">
        <v>270000</v>
      </c>
      <c r="F153" s="334"/>
      <c r="G153" s="334"/>
      <c r="H153" s="343">
        <f>SUM(E153:G153)</f>
        <v>270000</v>
      </c>
      <c r="I153" s="340"/>
      <c r="J153" s="345"/>
    </row>
    <row r="154" spans="1:10" ht="19.5" customHeight="1">
      <c r="A154" s="340">
        <v>4</v>
      </c>
      <c r="B154" s="331" t="s">
        <v>2417</v>
      </c>
      <c r="C154" s="848">
        <v>1965</v>
      </c>
      <c r="D154" s="333" t="s">
        <v>2415</v>
      </c>
      <c r="E154" s="343">
        <v>270000</v>
      </c>
      <c r="F154" s="334"/>
      <c r="G154" s="334"/>
      <c r="H154" s="343">
        <f>SUM(E154:G154)</f>
        <v>270000</v>
      </c>
      <c r="I154" s="340"/>
      <c r="J154" s="345"/>
    </row>
    <row r="155" spans="1:10" ht="19.5" customHeight="1">
      <c r="A155" s="340">
        <v>5</v>
      </c>
      <c r="B155" s="331" t="s">
        <v>2418</v>
      </c>
      <c r="C155" s="848">
        <v>1978</v>
      </c>
      <c r="D155" s="333" t="s">
        <v>2415</v>
      </c>
      <c r="E155" s="343">
        <v>270000</v>
      </c>
      <c r="F155" s="334"/>
      <c r="G155" s="334"/>
      <c r="H155" s="343">
        <f>SUM(E155:G155)</f>
        <v>270000</v>
      </c>
      <c r="I155" s="340"/>
      <c r="J155" s="345"/>
    </row>
    <row r="156" spans="1:10" ht="19.5" customHeight="1">
      <c r="A156" s="340">
        <v>6</v>
      </c>
      <c r="B156" s="331" t="s">
        <v>2419</v>
      </c>
      <c r="C156" s="848">
        <v>1965</v>
      </c>
      <c r="D156" s="333" t="s">
        <v>2420</v>
      </c>
      <c r="E156" s="343">
        <v>270000</v>
      </c>
      <c r="F156" s="334"/>
      <c r="G156" s="334"/>
      <c r="H156" s="343">
        <f>SUM(E156:G156)</f>
        <v>270000</v>
      </c>
      <c r="I156" s="340"/>
      <c r="J156" s="345"/>
    </row>
    <row r="157" spans="1:10" ht="19.5" customHeight="1">
      <c r="A157" s="1486" t="s">
        <v>1102</v>
      </c>
      <c r="B157" s="1486"/>
      <c r="C157" s="1486"/>
      <c r="D157" s="1486"/>
      <c r="E157" s="338">
        <f>SUM(E151:E156)</f>
        <v>1620000</v>
      </c>
      <c r="F157" s="339"/>
      <c r="G157" s="1128"/>
      <c r="H157" s="338">
        <f>SUM(H151:H156)</f>
        <v>1620000</v>
      </c>
      <c r="I157" s="340"/>
      <c r="J157" s="345"/>
    </row>
    <row r="158" spans="1:10" ht="19.5" customHeight="1">
      <c r="A158" s="1480" t="s">
        <v>156</v>
      </c>
      <c r="B158" s="1481"/>
      <c r="C158" s="1481"/>
      <c r="D158" s="1481"/>
      <c r="E158" s="1481"/>
      <c r="F158" s="1481"/>
      <c r="G158" s="1481"/>
      <c r="H158" s="1481"/>
      <c r="I158" s="1481"/>
      <c r="J158" s="1482"/>
    </row>
    <row r="159" spans="1:10" ht="19.5" customHeight="1">
      <c r="A159" s="1129">
        <v>1</v>
      </c>
      <c r="B159" s="1130" t="s">
        <v>2297</v>
      </c>
      <c r="C159" s="1130">
        <v>1983</v>
      </c>
      <c r="D159" s="1130" t="s">
        <v>2298</v>
      </c>
      <c r="E159" s="343">
        <v>540000</v>
      </c>
      <c r="F159" s="1130"/>
      <c r="G159" s="1131"/>
      <c r="H159" s="1131">
        <f>G159+E159</f>
        <v>540000</v>
      </c>
      <c r="I159" s="1130"/>
      <c r="J159" s="1132"/>
    </row>
    <row r="160" spans="1:10" ht="19.5" customHeight="1">
      <c r="A160" s="340">
        <v>2</v>
      </c>
      <c r="B160" s="331" t="s">
        <v>157</v>
      </c>
      <c r="C160" s="848">
        <v>1971</v>
      </c>
      <c r="D160" s="333" t="s">
        <v>37</v>
      </c>
      <c r="E160" s="343">
        <v>540000</v>
      </c>
      <c r="F160" s="334"/>
      <c r="G160" s="334"/>
      <c r="H160" s="343">
        <f>E160+G160</f>
        <v>540000</v>
      </c>
      <c r="I160" s="340"/>
      <c r="J160" s="345"/>
    </row>
    <row r="161" spans="1:10" ht="19.5" customHeight="1">
      <c r="A161" s="1281" t="s">
        <v>1101</v>
      </c>
      <c r="B161" s="1281"/>
      <c r="C161" s="1281"/>
      <c r="D161" s="1281"/>
      <c r="E161" s="338">
        <f>SUM(E159:E160)</f>
        <v>1080000</v>
      </c>
      <c r="F161" s="339"/>
      <c r="G161" s="339"/>
      <c r="H161" s="338">
        <f>SUM(H159:H160)</f>
        <v>1080000</v>
      </c>
      <c r="I161" s="340"/>
      <c r="J161" s="345"/>
    </row>
    <row r="162" spans="1:10" ht="19.5" customHeight="1">
      <c r="A162" s="1483" t="s">
        <v>1085</v>
      </c>
      <c r="B162" s="1484"/>
      <c r="C162" s="1484"/>
      <c r="D162" s="1484"/>
      <c r="E162" s="1484"/>
      <c r="F162" s="1484"/>
      <c r="G162" s="1484"/>
      <c r="H162" s="1484"/>
      <c r="I162" s="1484"/>
      <c r="J162" s="1485"/>
    </row>
    <row r="163" spans="1:10" ht="19.5" customHeight="1">
      <c r="A163" s="340">
        <v>1</v>
      </c>
      <c r="B163" s="331" t="s">
        <v>212</v>
      </c>
      <c r="C163" s="848">
        <v>1963</v>
      </c>
      <c r="D163" s="333" t="s">
        <v>49</v>
      </c>
      <c r="E163" s="343">
        <v>405000</v>
      </c>
      <c r="F163" s="334"/>
      <c r="G163" s="334"/>
      <c r="H163" s="379">
        <v>405000</v>
      </c>
      <c r="I163" s="340"/>
      <c r="J163" s="340"/>
    </row>
    <row r="164" spans="1:10" ht="19.5" customHeight="1">
      <c r="A164" s="340">
        <v>2</v>
      </c>
      <c r="B164" s="331" t="s">
        <v>243</v>
      </c>
      <c r="C164" s="848">
        <v>1963</v>
      </c>
      <c r="D164" s="333" t="s">
        <v>49</v>
      </c>
      <c r="E164" s="343">
        <v>405000</v>
      </c>
      <c r="F164" s="334"/>
      <c r="G164" s="334"/>
      <c r="H164" s="379">
        <v>405000</v>
      </c>
      <c r="I164" s="340"/>
      <c r="J164" s="340"/>
    </row>
    <row r="165" spans="1:10" ht="19.5" customHeight="1">
      <c r="A165" s="340">
        <v>3</v>
      </c>
      <c r="B165" s="331" t="s">
        <v>245</v>
      </c>
      <c r="C165" s="848">
        <v>1964</v>
      </c>
      <c r="D165" s="333" t="s">
        <v>49</v>
      </c>
      <c r="E165" s="343">
        <v>405000</v>
      </c>
      <c r="F165" s="334"/>
      <c r="G165" s="334"/>
      <c r="H165" s="379">
        <v>405000</v>
      </c>
      <c r="I165" s="340"/>
      <c r="J165" s="340"/>
    </row>
    <row r="166" spans="1:10" ht="19.5" customHeight="1">
      <c r="A166" s="340">
        <v>4</v>
      </c>
      <c r="B166" s="331" t="s">
        <v>885</v>
      </c>
      <c r="C166" s="848">
        <v>1966</v>
      </c>
      <c r="D166" s="333" t="s">
        <v>49</v>
      </c>
      <c r="E166" s="343">
        <v>405000</v>
      </c>
      <c r="F166" s="334"/>
      <c r="G166" s="334"/>
      <c r="H166" s="379">
        <v>405000</v>
      </c>
      <c r="I166" s="340"/>
      <c r="J166" s="340"/>
    </row>
    <row r="167" spans="1:10" ht="19.5" customHeight="1">
      <c r="A167" s="340">
        <v>5</v>
      </c>
      <c r="B167" s="331" t="s">
        <v>1404</v>
      </c>
      <c r="C167" s="848">
        <v>1958</v>
      </c>
      <c r="D167" s="333" t="s">
        <v>1405</v>
      </c>
      <c r="E167" s="343">
        <v>405000</v>
      </c>
      <c r="F167" s="334"/>
      <c r="G167" s="334"/>
      <c r="H167" s="379">
        <v>405000</v>
      </c>
      <c r="I167" s="340"/>
      <c r="J167" s="340"/>
    </row>
    <row r="168" spans="1:10" ht="19.5" customHeight="1">
      <c r="A168" s="340">
        <v>6</v>
      </c>
      <c r="B168" s="331" t="s">
        <v>2585</v>
      </c>
      <c r="C168" s="848">
        <v>1970</v>
      </c>
      <c r="D168" s="333" t="s">
        <v>36</v>
      </c>
      <c r="E168" s="343">
        <v>405000</v>
      </c>
      <c r="F168" s="334"/>
      <c r="G168" s="334"/>
      <c r="H168" s="379">
        <v>405000</v>
      </c>
      <c r="I168" s="340"/>
      <c r="J168" s="340"/>
    </row>
    <row r="169" spans="1:10" ht="19.5" customHeight="1">
      <c r="A169" s="340">
        <v>7</v>
      </c>
      <c r="B169" s="331" t="s">
        <v>222</v>
      </c>
      <c r="C169" s="848">
        <v>1997</v>
      </c>
      <c r="D169" s="333" t="s">
        <v>36</v>
      </c>
      <c r="E169" s="343">
        <v>405000</v>
      </c>
      <c r="F169" s="334"/>
      <c r="G169" s="334"/>
      <c r="H169" s="379">
        <v>405000</v>
      </c>
      <c r="I169" s="340"/>
      <c r="J169" s="340"/>
    </row>
    <row r="170" spans="1:10" ht="19.5" customHeight="1">
      <c r="A170" s="340">
        <v>8</v>
      </c>
      <c r="B170" s="331" t="s">
        <v>1001</v>
      </c>
      <c r="C170" s="848">
        <v>1982</v>
      </c>
      <c r="D170" s="333" t="s">
        <v>36</v>
      </c>
      <c r="E170" s="343">
        <v>405000</v>
      </c>
      <c r="F170" s="334"/>
      <c r="G170" s="334"/>
      <c r="H170" s="379">
        <v>405000</v>
      </c>
      <c r="I170" s="340"/>
      <c r="J170" s="340"/>
    </row>
    <row r="171" spans="1:10" ht="19.5" customHeight="1">
      <c r="A171" s="340">
        <v>9</v>
      </c>
      <c r="B171" s="331" t="s">
        <v>213</v>
      </c>
      <c r="C171" s="848">
        <v>1958</v>
      </c>
      <c r="D171" s="333" t="s">
        <v>88</v>
      </c>
      <c r="E171" s="343">
        <v>405000</v>
      </c>
      <c r="F171" s="334"/>
      <c r="G171" s="334"/>
      <c r="H171" s="379">
        <v>405000</v>
      </c>
      <c r="I171" s="340"/>
      <c r="J171" s="340"/>
    </row>
    <row r="172" spans="1:10" ht="19.5" customHeight="1">
      <c r="A172" s="340">
        <v>10</v>
      </c>
      <c r="B172" s="331" t="s">
        <v>228</v>
      </c>
      <c r="C172" s="848">
        <v>1991</v>
      </c>
      <c r="D172" s="333" t="s">
        <v>88</v>
      </c>
      <c r="E172" s="343">
        <v>405000</v>
      </c>
      <c r="F172" s="334"/>
      <c r="G172" s="334"/>
      <c r="H172" s="379">
        <v>405000</v>
      </c>
      <c r="I172" s="340"/>
      <c r="J172" s="340"/>
    </row>
    <row r="173" spans="1:10" ht="19.5" customHeight="1">
      <c r="A173" s="340">
        <v>11</v>
      </c>
      <c r="B173" s="331" t="s">
        <v>887</v>
      </c>
      <c r="C173" s="848">
        <v>1959</v>
      </c>
      <c r="D173" s="333" t="s">
        <v>88</v>
      </c>
      <c r="E173" s="343">
        <v>405000</v>
      </c>
      <c r="F173" s="334"/>
      <c r="G173" s="334"/>
      <c r="H173" s="379">
        <v>405000</v>
      </c>
      <c r="I173" s="340"/>
      <c r="J173" s="340"/>
    </row>
    <row r="174" spans="1:10" ht="19.5" customHeight="1">
      <c r="A174" s="340">
        <v>12</v>
      </c>
      <c r="B174" s="331" t="s">
        <v>2574</v>
      </c>
      <c r="C174" s="848">
        <v>1960</v>
      </c>
      <c r="D174" s="333" t="s">
        <v>88</v>
      </c>
      <c r="E174" s="343">
        <v>405000</v>
      </c>
      <c r="F174" s="334"/>
      <c r="G174" s="334"/>
      <c r="H174" s="379">
        <v>405000</v>
      </c>
      <c r="I174" s="340"/>
      <c r="J174" s="340"/>
    </row>
    <row r="175" spans="1:10" ht="19.5" customHeight="1">
      <c r="A175" s="340">
        <v>13</v>
      </c>
      <c r="B175" s="331" t="s">
        <v>221</v>
      </c>
      <c r="C175" s="848">
        <v>1972</v>
      </c>
      <c r="D175" s="333" t="s">
        <v>64</v>
      </c>
      <c r="E175" s="343">
        <v>405000</v>
      </c>
      <c r="F175" s="334"/>
      <c r="G175" s="334"/>
      <c r="H175" s="379">
        <v>405000</v>
      </c>
      <c r="I175" s="340"/>
      <c r="J175" s="340"/>
    </row>
    <row r="176" spans="1:10" ht="19.5" customHeight="1">
      <c r="A176" s="340">
        <v>14</v>
      </c>
      <c r="B176" s="331" t="s">
        <v>244</v>
      </c>
      <c r="C176" s="848">
        <v>1988</v>
      </c>
      <c r="D176" s="333" t="s">
        <v>64</v>
      </c>
      <c r="E176" s="343">
        <v>405000</v>
      </c>
      <c r="F176" s="334"/>
      <c r="G176" s="334"/>
      <c r="H176" s="379">
        <v>405000</v>
      </c>
      <c r="I176" s="340"/>
      <c r="J176" s="340"/>
    </row>
    <row r="177" spans="1:10" ht="19.5" customHeight="1">
      <c r="A177" s="340">
        <v>15</v>
      </c>
      <c r="B177" s="331" t="s">
        <v>1178</v>
      </c>
      <c r="C177" s="848">
        <v>1968</v>
      </c>
      <c r="D177" s="333" t="s">
        <v>64</v>
      </c>
      <c r="E177" s="343">
        <v>405000</v>
      </c>
      <c r="F177" s="334"/>
      <c r="G177" s="334"/>
      <c r="H177" s="379">
        <v>405000</v>
      </c>
      <c r="I177" s="340"/>
      <c r="J177" s="340"/>
    </row>
    <row r="178" spans="1:10" ht="19.5" customHeight="1">
      <c r="A178" s="340">
        <v>16</v>
      </c>
      <c r="B178" s="331" t="s">
        <v>1851</v>
      </c>
      <c r="C178" s="848">
        <v>1966</v>
      </c>
      <c r="D178" s="333" t="s">
        <v>42</v>
      </c>
      <c r="E178" s="343">
        <v>405000</v>
      </c>
      <c r="F178" s="334"/>
      <c r="G178" s="334"/>
      <c r="H178" s="379">
        <v>405000</v>
      </c>
      <c r="I178" s="340"/>
      <c r="J178" s="340"/>
    </row>
    <row r="179" spans="1:10" ht="19.5" customHeight="1">
      <c r="A179" s="340">
        <v>17</v>
      </c>
      <c r="B179" s="331" t="s">
        <v>886</v>
      </c>
      <c r="C179" s="848">
        <v>1964</v>
      </c>
      <c r="D179" s="333" t="s">
        <v>42</v>
      </c>
      <c r="E179" s="343">
        <v>405000</v>
      </c>
      <c r="F179" s="334"/>
      <c r="G179" s="334"/>
      <c r="H179" s="379">
        <v>405000</v>
      </c>
      <c r="I179" s="340"/>
      <c r="J179" s="340"/>
    </row>
    <row r="180" spans="1:10" ht="19.5" customHeight="1">
      <c r="A180" s="340">
        <v>18</v>
      </c>
      <c r="B180" s="331" t="s">
        <v>895</v>
      </c>
      <c r="C180" s="848">
        <v>1962</v>
      </c>
      <c r="D180" s="333" t="s">
        <v>42</v>
      </c>
      <c r="E180" s="343">
        <v>405000</v>
      </c>
      <c r="F180" s="334"/>
      <c r="G180" s="334"/>
      <c r="H180" s="379">
        <v>405000</v>
      </c>
      <c r="I180" s="340"/>
      <c r="J180" s="340"/>
    </row>
    <row r="181" spans="1:10" ht="19.5" customHeight="1">
      <c r="A181" s="340">
        <v>19</v>
      </c>
      <c r="B181" s="331" t="s">
        <v>1904</v>
      </c>
      <c r="C181" s="848">
        <v>1960</v>
      </c>
      <c r="D181" s="333" t="s">
        <v>42</v>
      </c>
      <c r="E181" s="343">
        <v>405000</v>
      </c>
      <c r="F181" s="334"/>
      <c r="G181" s="334"/>
      <c r="H181" s="379">
        <v>405000</v>
      </c>
      <c r="I181" s="340"/>
      <c r="J181" s="340"/>
    </row>
    <row r="182" spans="1:10" ht="19.5" customHeight="1">
      <c r="A182" s="340">
        <v>20</v>
      </c>
      <c r="B182" s="331" t="s">
        <v>223</v>
      </c>
      <c r="C182" s="848">
        <v>1992</v>
      </c>
      <c r="D182" s="333" t="s">
        <v>224</v>
      </c>
      <c r="E182" s="343">
        <v>405000</v>
      </c>
      <c r="F182" s="334"/>
      <c r="G182" s="334"/>
      <c r="H182" s="379">
        <v>405000</v>
      </c>
      <c r="I182" s="340"/>
      <c r="J182" s="340"/>
    </row>
    <row r="183" spans="1:10" ht="19.5" customHeight="1">
      <c r="A183" s="340">
        <v>21</v>
      </c>
      <c r="B183" s="331" t="s">
        <v>250</v>
      </c>
      <c r="C183" s="848">
        <v>1998</v>
      </c>
      <c r="D183" s="333" t="s">
        <v>37</v>
      </c>
      <c r="E183" s="343">
        <v>405000</v>
      </c>
      <c r="F183" s="334"/>
      <c r="G183" s="334"/>
      <c r="H183" s="379">
        <v>405000</v>
      </c>
      <c r="I183" s="340"/>
      <c r="J183" s="340"/>
    </row>
    <row r="184" spans="1:10" ht="19.5" customHeight="1">
      <c r="A184" s="340">
        <v>22</v>
      </c>
      <c r="B184" s="331" t="s">
        <v>169</v>
      </c>
      <c r="C184" s="848">
        <v>1962</v>
      </c>
      <c r="D184" s="333" t="s">
        <v>90</v>
      </c>
      <c r="E184" s="343">
        <v>405000</v>
      </c>
      <c r="F184" s="334"/>
      <c r="G184" s="334"/>
      <c r="H184" s="379">
        <v>405000</v>
      </c>
      <c r="I184" s="340"/>
      <c r="J184" s="340"/>
    </row>
    <row r="185" spans="1:10" ht="19.5" customHeight="1">
      <c r="A185" s="340">
        <v>23</v>
      </c>
      <c r="B185" s="331" t="s">
        <v>170</v>
      </c>
      <c r="C185" s="848">
        <v>1986</v>
      </c>
      <c r="D185" s="333" t="s">
        <v>90</v>
      </c>
      <c r="E185" s="343">
        <v>405000</v>
      </c>
      <c r="F185" s="334"/>
      <c r="G185" s="334"/>
      <c r="H185" s="379">
        <v>405000</v>
      </c>
      <c r="I185" s="340"/>
      <c r="J185" s="340"/>
    </row>
    <row r="186" spans="1:10" ht="19.5" customHeight="1">
      <c r="A186" s="340">
        <v>24</v>
      </c>
      <c r="B186" s="331" t="s">
        <v>225</v>
      </c>
      <c r="C186" s="848">
        <v>1974</v>
      </c>
      <c r="D186" s="333" t="s">
        <v>90</v>
      </c>
      <c r="E186" s="343">
        <v>405000</v>
      </c>
      <c r="F186" s="334"/>
      <c r="G186" s="334"/>
      <c r="H186" s="379">
        <v>405000</v>
      </c>
      <c r="I186" s="340"/>
      <c r="J186" s="340"/>
    </row>
    <row r="187" spans="1:10" ht="19.5" customHeight="1">
      <c r="A187" s="340">
        <v>25</v>
      </c>
      <c r="B187" s="331" t="s">
        <v>171</v>
      </c>
      <c r="C187" s="848">
        <v>1972</v>
      </c>
      <c r="D187" s="333" t="s">
        <v>40</v>
      </c>
      <c r="E187" s="343">
        <v>405000</v>
      </c>
      <c r="F187" s="334"/>
      <c r="G187" s="334"/>
      <c r="H187" s="379">
        <v>405000</v>
      </c>
      <c r="I187" s="340"/>
      <c r="J187" s="340"/>
    </row>
    <row r="188" spans="1:10" ht="19.5" customHeight="1">
      <c r="A188" s="340">
        <v>26</v>
      </c>
      <c r="B188" s="331" t="s">
        <v>247</v>
      </c>
      <c r="C188" s="848">
        <v>1971</v>
      </c>
      <c r="D188" s="333" t="s">
        <v>248</v>
      </c>
      <c r="E188" s="343">
        <v>405000</v>
      </c>
      <c r="F188" s="334"/>
      <c r="G188" s="334"/>
      <c r="H188" s="379">
        <v>405000</v>
      </c>
      <c r="I188" s="340"/>
      <c r="J188" s="340"/>
    </row>
    <row r="189" spans="1:10" ht="19.5" customHeight="1">
      <c r="A189" s="340">
        <v>27</v>
      </c>
      <c r="B189" s="331" t="s">
        <v>888</v>
      </c>
      <c r="C189" s="848">
        <v>1976</v>
      </c>
      <c r="D189" s="333" t="s">
        <v>40</v>
      </c>
      <c r="E189" s="343">
        <v>405000</v>
      </c>
      <c r="F189" s="334"/>
      <c r="G189" s="334"/>
      <c r="H189" s="379">
        <v>405000</v>
      </c>
      <c r="I189" s="340"/>
      <c r="J189" s="340"/>
    </row>
    <row r="190" spans="1:10" ht="19.5" customHeight="1">
      <c r="A190" s="340">
        <v>28</v>
      </c>
      <c r="B190" s="331" t="s">
        <v>173</v>
      </c>
      <c r="C190" s="848">
        <v>1964</v>
      </c>
      <c r="D190" s="333" t="s">
        <v>38</v>
      </c>
      <c r="E190" s="343">
        <v>405000</v>
      </c>
      <c r="F190" s="334"/>
      <c r="G190" s="334"/>
      <c r="H190" s="379">
        <v>405000</v>
      </c>
      <c r="I190" s="340"/>
      <c r="J190" s="340"/>
    </row>
    <row r="191" spans="1:10" ht="19.5" customHeight="1">
      <c r="A191" s="340">
        <v>29</v>
      </c>
      <c r="B191" s="331" t="s">
        <v>175</v>
      </c>
      <c r="C191" s="848">
        <v>1972</v>
      </c>
      <c r="D191" s="333" t="s">
        <v>38</v>
      </c>
      <c r="E191" s="343">
        <v>405000</v>
      </c>
      <c r="F191" s="334"/>
      <c r="G191" s="334"/>
      <c r="H191" s="379">
        <v>405000</v>
      </c>
      <c r="I191" s="340"/>
      <c r="J191" s="340"/>
    </row>
    <row r="192" spans="1:10" ht="19.5" customHeight="1">
      <c r="A192" s="340">
        <v>30</v>
      </c>
      <c r="B192" s="331" t="s">
        <v>227</v>
      </c>
      <c r="C192" s="848">
        <v>1963</v>
      </c>
      <c r="D192" s="333" t="s">
        <v>38</v>
      </c>
      <c r="E192" s="343">
        <v>405000</v>
      </c>
      <c r="F192" s="334"/>
      <c r="G192" s="334"/>
      <c r="H192" s="379">
        <v>405000</v>
      </c>
      <c r="I192" s="340"/>
      <c r="J192" s="340"/>
    </row>
    <row r="193" spans="1:10" ht="19.5" customHeight="1">
      <c r="A193" s="340">
        <v>31</v>
      </c>
      <c r="B193" s="331" t="s">
        <v>204</v>
      </c>
      <c r="C193" s="848">
        <v>1996</v>
      </c>
      <c r="D193" s="333" t="s">
        <v>47</v>
      </c>
      <c r="E193" s="343">
        <v>405000</v>
      </c>
      <c r="F193" s="334"/>
      <c r="G193" s="334"/>
      <c r="H193" s="379">
        <v>405000</v>
      </c>
      <c r="I193" s="340"/>
      <c r="J193" s="340"/>
    </row>
    <row r="194" spans="1:10" ht="19.5" customHeight="1">
      <c r="A194" s="340">
        <v>32</v>
      </c>
      <c r="B194" s="331" t="s">
        <v>205</v>
      </c>
      <c r="C194" s="848">
        <v>1995</v>
      </c>
      <c r="D194" s="333" t="s">
        <v>47</v>
      </c>
      <c r="E194" s="343">
        <v>405000</v>
      </c>
      <c r="F194" s="334"/>
      <c r="G194" s="334"/>
      <c r="H194" s="379">
        <v>405000</v>
      </c>
      <c r="I194" s="340"/>
      <c r="J194" s="340"/>
    </row>
    <row r="195" spans="1:10" ht="19.5" customHeight="1">
      <c r="A195" s="340">
        <v>33</v>
      </c>
      <c r="B195" s="331" t="s">
        <v>229</v>
      </c>
      <c r="C195" s="848">
        <v>1998</v>
      </c>
      <c r="D195" s="333" t="s">
        <v>47</v>
      </c>
      <c r="E195" s="343">
        <v>405000</v>
      </c>
      <c r="F195" s="334"/>
      <c r="G195" s="334"/>
      <c r="H195" s="379">
        <v>405000</v>
      </c>
      <c r="I195" s="340"/>
      <c r="J195" s="340"/>
    </row>
    <row r="196" spans="1:10" ht="19.5" customHeight="1">
      <c r="A196" s="340">
        <v>34</v>
      </c>
      <c r="B196" s="331" t="s">
        <v>246</v>
      </c>
      <c r="C196" s="848">
        <v>1998</v>
      </c>
      <c r="D196" s="333" t="s">
        <v>47</v>
      </c>
      <c r="E196" s="343">
        <v>405000</v>
      </c>
      <c r="F196" s="334"/>
      <c r="G196" s="334"/>
      <c r="H196" s="379">
        <v>405000</v>
      </c>
      <c r="I196" s="340"/>
      <c r="J196" s="340"/>
    </row>
    <row r="197" spans="1:10" ht="19.5" customHeight="1">
      <c r="A197" s="340">
        <v>35</v>
      </c>
      <c r="B197" s="331" t="s">
        <v>1186</v>
      </c>
      <c r="C197" s="848">
        <v>1963</v>
      </c>
      <c r="D197" s="333" t="s">
        <v>47</v>
      </c>
      <c r="E197" s="343">
        <v>405000</v>
      </c>
      <c r="F197" s="334"/>
      <c r="G197" s="334"/>
      <c r="H197" s="379">
        <v>405000</v>
      </c>
      <c r="I197" s="340"/>
      <c r="J197" s="340"/>
    </row>
    <row r="198" spans="1:10" ht="19.5" customHeight="1">
      <c r="A198" s="340">
        <v>36</v>
      </c>
      <c r="B198" s="331" t="s">
        <v>2729</v>
      </c>
      <c r="C198" s="848">
        <v>1965</v>
      </c>
      <c r="D198" s="333" t="s">
        <v>44</v>
      </c>
      <c r="E198" s="343">
        <v>405000</v>
      </c>
      <c r="F198" s="954"/>
      <c r="G198" s="1133"/>
      <c r="H198" s="379">
        <v>405000</v>
      </c>
      <c r="I198" s="1119"/>
      <c r="J198" s="1119"/>
    </row>
    <row r="199" spans="1:10" ht="19.5" customHeight="1">
      <c r="A199" s="340">
        <v>37</v>
      </c>
      <c r="B199" s="331" t="s">
        <v>206</v>
      </c>
      <c r="C199" s="848">
        <v>1965</v>
      </c>
      <c r="D199" s="333" t="s">
        <v>2609</v>
      </c>
      <c r="E199" s="343">
        <v>405000</v>
      </c>
      <c r="F199" s="334"/>
      <c r="G199" s="334"/>
      <c r="H199" s="379">
        <v>405000</v>
      </c>
      <c r="I199" s="340"/>
      <c r="J199" s="340"/>
    </row>
    <row r="200" spans="1:10" ht="19.5" customHeight="1">
      <c r="A200" s="340">
        <v>38</v>
      </c>
      <c r="B200" s="331" t="s">
        <v>207</v>
      </c>
      <c r="C200" s="848">
        <v>1968</v>
      </c>
      <c r="D200" s="333" t="s">
        <v>396</v>
      </c>
      <c r="E200" s="343">
        <v>405000</v>
      </c>
      <c r="F200" s="334"/>
      <c r="G200" s="334"/>
      <c r="H200" s="379">
        <v>405000</v>
      </c>
      <c r="I200" s="340" t="s">
        <v>1117</v>
      </c>
      <c r="J200" s="340"/>
    </row>
    <row r="201" spans="1:10" ht="19.5" customHeight="1">
      <c r="A201" s="340">
        <v>39</v>
      </c>
      <c r="B201" s="331" t="s">
        <v>226</v>
      </c>
      <c r="C201" s="848">
        <v>1973</v>
      </c>
      <c r="D201" s="333" t="s">
        <v>2609</v>
      </c>
      <c r="E201" s="343">
        <v>405000</v>
      </c>
      <c r="F201" s="334"/>
      <c r="G201" s="334"/>
      <c r="H201" s="379">
        <v>405000</v>
      </c>
      <c r="I201" s="340"/>
      <c r="J201" s="340"/>
    </row>
    <row r="202" spans="1:10" ht="19.5" customHeight="1">
      <c r="A202" s="340">
        <v>40</v>
      </c>
      <c r="B202" s="331" t="s">
        <v>956</v>
      </c>
      <c r="C202" s="848">
        <v>1969</v>
      </c>
      <c r="D202" s="333" t="s">
        <v>2609</v>
      </c>
      <c r="E202" s="343">
        <v>405000</v>
      </c>
      <c r="F202" s="954"/>
      <c r="G202" s="1133"/>
      <c r="H202" s="379">
        <v>405000</v>
      </c>
      <c r="I202" s="340"/>
      <c r="J202" s="340"/>
    </row>
    <row r="203" spans="1:10" ht="19.5" customHeight="1">
      <c r="A203" s="340">
        <v>41</v>
      </c>
      <c r="B203" s="331" t="s">
        <v>1279</v>
      </c>
      <c r="C203" s="848">
        <v>1969</v>
      </c>
      <c r="D203" s="333" t="s">
        <v>40</v>
      </c>
      <c r="E203" s="343">
        <v>405000</v>
      </c>
      <c r="F203" s="954"/>
      <c r="G203" s="1133"/>
      <c r="H203" s="379">
        <v>405000</v>
      </c>
      <c r="I203" s="1119"/>
      <c r="J203" s="1119"/>
    </row>
    <row r="204" spans="1:10" ht="19.5" customHeight="1">
      <c r="A204" s="340">
        <v>42</v>
      </c>
      <c r="B204" s="1134" t="s">
        <v>1539</v>
      </c>
      <c r="C204" s="1135">
        <v>1964</v>
      </c>
      <c r="D204" s="1136" t="s">
        <v>47</v>
      </c>
      <c r="E204" s="343">
        <v>405000</v>
      </c>
      <c r="F204" s="334"/>
      <c r="G204" s="334"/>
      <c r="H204" s="379">
        <v>405000</v>
      </c>
      <c r="I204" s="340"/>
      <c r="J204" s="340"/>
    </row>
    <row r="205" spans="1:10" ht="19.5" customHeight="1">
      <c r="A205" s="340">
        <v>43</v>
      </c>
      <c r="B205" s="331" t="s">
        <v>260</v>
      </c>
      <c r="C205" s="848">
        <v>1962</v>
      </c>
      <c r="D205" s="333" t="s">
        <v>36</v>
      </c>
      <c r="E205" s="343">
        <v>405000</v>
      </c>
      <c r="F205" s="334"/>
      <c r="G205" s="334"/>
      <c r="H205" s="343">
        <v>405000</v>
      </c>
      <c r="I205" s="340"/>
      <c r="J205" s="340"/>
    </row>
    <row r="206" spans="1:10" ht="19.5" customHeight="1">
      <c r="A206" s="340">
        <v>44</v>
      </c>
      <c r="B206" s="331" t="s">
        <v>252</v>
      </c>
      <c r="C206" s="848">
        <v>1970</v>
      </c>
      <c r="D206" s="333" t="s">
        <v>88</v>
      </c>
      <c r="E206" s="343">
        <v>405000</v>
      </c>
      <c r="F206" s="334"/>
      <c r="G206" s="334"/>
      <c r="H206" s="343">
        <v>405000</v>
      </c>
      <c r="I206" s="340"/>
      <c r="J206" s="340"/>
    </row>
    <row r="207" spans="1:10" ht="19.5" customHeight="1">
      <c r="A207" s="340">
        <v>45</v>
      </c>
      <c r="B207" s="331" t="s">
        <v>257</v>
      </c>
      <c r="C207" s="848">
        <v>1960</v>
      </c>
      <c r="D207" s="333" t="s">
        <v>64</v>
      </c>
      <c r="E207" s="343">
        <v>405000</v>
      </c>
      <c r="F207" s="334"/>
      <c r="G207" s="334"/>
      <c r="H207" s="343">
        <v>405000</v>
      </c>
      <c r="I207" s="340"/>
      <c r="J207" s="340"/>
    </row>
    <row r="208" spans="1:10" ht="19.5" customHeight="1">
      <c r="A208" s="340">
        <v>46</v>
      </c>
      <c r="B208" s="331" t="s">
        <v>258</v>
      </c>
      <c r="C208" s="848">
        <v>1989</v>
      </c>
      <c r="D208" s="333" t="s">
        <v>64</v>
      </c>
      <c r="E208" s="343">
        <v>405000</v>
      </c>
      <c r="F208" s="334"/>
      <c r="G208" s="334"/>
      <c r="H208" s="343">
        <v>405000</v>
      </c>
      <c r="I208" s="340"/>
      <c r="J208" s="340"/>
    </row>
    <row r="209" spans="1:10" ht="19.5" customHeight="1">
      <c r="A209" s="340">
        <v>47</v>
      </c>
      <c r="B209" s="331" t="s">
        <v>259</v>
      </c>
      <c r="C209" s="848">
        <v>1985</v>
      </c>
      <c r="D209" s="333" t="s">
        <v>64</v>
      </c>
      <c r="E209" s="343">
        <v>405000</v>
      </c>
      <c r="F209" s="334"/>
      <c r="G209" s="334"/>
      <c r="H209" s="343">
        <v>405000</v>
      </c>
      <c r="I209" s="340"/>
      <c r="J209" s="340"/>
    </row>
    <row r="210" spans="1:10" ht="19.5" customHeight="1">
      <c r="A210" s="340">
        <v>48</v>
      </c>
      <c r="B210" s="331" t="s">
        <v>255</v>
      </c>
      <c r="C210" s="848">
        <v>1967</v>
      </c>
      <c r="D210" s="333" t="s">
        <v>42</v>
      </c>
      <c r="E210" s="343">
        <v>405000</v>
      </c>
      <c r="F210" s="334"/>
      <c r="G210" s="334"/>
      <c r="H210" s="343">
        <v>405000</v>
      </c>
      <c r="I210" s="340"/>
      <c r="J210" s="340"/>
    </row>
    <row r="211" spans="1:10" ht="19.5" customHeight="1">
      <c r="A211" s="340">
        <v>49</v>
      </c>
      <c r="B211" s="331" t="s">
        <v>253</v>
      </c>
      <c r="C211" s="848">
        <v>1967</v>
      </c>
      <c r="D211" s="333" t="s">
        <v>90</v>
      </c>
      <c r="E211" s="343">
        <v>405000</v>
      </c>
      <c r="F211" s="334"/>
      <c r="G211" s="334"/>
      <c r="H211" s="343">
        <v>405000</v>
      </c>
      <c r="I211" s="340"/>
      <c r="J211" s="340"/>
    </row>
    <row r="212" spans="1:10" ht="19.5" customHeight="1">
      <c r="A212" s="340">
        <v>50</v>
      </c>
      <c r="B212" s="331" t="s">
        <v>251</v>
      </c>
      <c r="C212" s="848">
        <v>1969</v>
      </c>
      <c r="D212" s="333" t="s">
        <v>38</v>
      </c>
      <c r="E212" s="343">
        <v>405000</v>
      </c>
      <c r="F212" s="334"/>
      <c r="G212" s="334"/>
      <c r="H212" s="343">
        <v>405000</v>
      </c>
      <c r="I212" s="340"/>
      <c r="J212" s="340"/>
    </row>
    <row r="213" spans="1:10" ht="19.5" customHeight="1">
      <c r="A213" s="340">
        <v>51</v>
      </c>
      <c r="B213" s="331" t="s">
        <v>254</v>
      </c>
      <c r="C213" s="848">
        <v>1980</v>
      </c>
      <c r="D213" s="333" t="s">
        <v>38</v>
      </c>
      <c r="E213" s="343">
        <v>405000</v>
      </c>
      <c r="F213" s="334"/>
      <c r="G213" s="334"/>
      <c r="H213" s="343">
        <v>405000</v>
      </c>
      <c r="I213" s="340"/>
      <c r="J213" s="340"/>
    </row>
    <row r="214" spans="1:10" ht="19.5" customHeight="1">
      <c r="A214" s="340">
        <v>52</v>
      </c>
      <c r="B214" s="331" t="s">
        <v>980</v>
      </c>
      <c r="C214" s="848">
        <v>1979</v>
      </c>
      <c r="D214" s="333" t="s">
        <v>44</v>
      </c>
      <c r="E214" s="343">
        <v>405000</v>
      </c>
      <c r="F214" s="334"/>
      <c r="G214" s="334"/>
      <c r="H214" s="343">
        <v>405000</v>
      </c>
      <c r="I214" s="340"/>
      <c r="J214" s="340"/>
    </row>
    <row r="215" spans="1:10" ht="19.5" customHeight="1">
      <c r="A215" s="340">
        <v>53</v>
      </c>
      <c r="B215" s="331" t="s">
        <v>256</v>
      </c>
      <c r="C215" s="848">
        <v>1973</v>
      </c>
      <c r="D215" s="333" t="s">
        <v>47</v>
      </c>
      <c r="E215" s="343">
        <v>405000</v>
      </c>
      <c r="F215" s="334"/>
      <c r="G215" s="334"/>
      <c r="H215" s="343">
        <v>405000</v>
      </c>
      <c r="I215" s="340"/>
      <c r="J215" s="340"/>
    </row>
    <row r="216" spans="1:10" ht="19.5" customHeight="1">
      <c r="A216" s="340">
        <v>54</v>
      </c>
      <c r="B216" s="331" t="s">
        <v>249</v>
      </c>
      <c r="C216" s="848">
        <v>1985</v>
      </c>
      <c r="D216" s="333" t="s">
        <v>49</v>
      </c>
      <c r="E216" s="343">
        <v>405000</v>
      </c>
      <c r="F216" s="334"/>
      <c r="G216" s="334"/>
      <c r="H216" s="343">
        <f aca="true" t="shared" si="5" ref="H216:H223">SUM(E216:G216)</f>
        <v>405000</v>
      </c>
      <c r="I216" s="340"/>
      <c r="J216" s="340"/>
    </row>
    <row r="217" spans="1:10" ht="19.5" customHeight="1">
      <c r="A217" s="340">
        <v>55</v>
      </c>
      <c r="B217" s="331" t="s">
        <v>225</v>
      </c>
      <c r="C217" s="848">
        <v>1965</v>
      </c>
      <c r="D217" s="333" t="s">
        <v>36</v>
      </c>
      <c r="E217" s="343">
        <v>405000</v>
      </c>
      <c r="F217" s="334"/>
      <c r="G217" s="334"/>
      <c r="H217" s="343">
        <f t="shared" si="5"/>
        <v>405000</v>
      </c>
      <c r="I217" s="340"/>
      <c r="J217" s="340"/>
    </row>
    <row r="218" spans="1:10" ht="19.5" customHeight="1">
      <c r="A218" s="340">
        <v>56</v>
      </c>
      <c r="B218" s="331" t="s">
        <v>203</v>
      </c>
      <c r="C218" s="848">
        <v>1973</v>
      </c>
      <c r="D218" s="333" t="s">
        <v>47</v>
      </c>
      <c r="E218" s="343">
        <v>405000</v>
      </c>
      <c r="F218" s="334"/>
      <c r="G218" s="334"/>
      <c r="H218" s="343">
        <f t="shared" si="5"/>
        <v>405000</v>
      </c>
      <c r="I218" s="340"/>
      <c r="J218" s="340"/>
    </row>
    <row r="219" spans="1:10" ht="19.5" customHeight="1">
      <c r="A219" s="340">
        <v>57</v>
      </c>
      <c r="B219" s="331" t="s">
        <v>174</v>
      </c>
      <c r="C219" s="848">
        <v>1988</v>
      </c>
      <c r="D219" s="333" t="s">
        <v>38</v>
      </c>
      <c r="E219" s="343">
        <v>405000</v>
      </c>
      <c r="F219" s="334"/>
      <c r="G219" s="334"/>
      <c r="H219" s="343">
        <f t="shared" si="5"/>
        <v>405000</v>
      </c>
      <c r="I219" s="340"/>
      <c r="J219" s="340"/>
    </row>
    <row r="220" spans="1:10" ht="19.5" customHeight="1">
      <c r="A220" s="340">
        <v>58</v>
      </c>
      <c r="B220" s="331" t="s">
        <v>211</v>
      </c>
      <c r="C220" s="848">
        <v>1985</v>
      </c>
      <c r="D220" s="333" t="s">
        <v>47</v>
      </c>
      <c r="E220" s="343">
        <v>405000</v>
      </c>
      <c r="F220" s="334"/>
      <c r="G220" s="334"/>
      <c r="H220" s="343">
        <f t="shared" si="5"/>
        <v>405000</v>
      </c>
      <c r="I220" s="340"/>
      <c r="J220" s="340"/>
    </row>
    <row r="221" spans="1:10" ht="19.5" customHeight="1">
      <c r="A221" s="340">
        <v>59</v>
      </c>
      <c r="B221" s="331" t="s">
        <v>160</v>
      </c>
      <c r="C221" s="848">
        <v>1991</v>
      </c>
      <c r="D221" s="333" t="s">
        <v>37</v>
      </c>
      <c r="E221" s="343">
        <v>405000</v>
      </c>
      <c r="F221" s="334"/>
      <c r="G221" s="334"/>
      <c r="H221" s="343">
        <f t="shared" si="5"/>
        <v>405000</v>
      </c>
      <c r="I221" s="340"/>
      <c r="J221" s="340"/>
    </row>
    <row r="222" spans="1:10" ht="19.5" customHeight="1">
      <c r="A222" s="340">
        <v>60</v>
      </c>
      <c r="B222" s="331" t="s">
        <v>219</v>
      </c>
      <c r="C222" s="848">
        <v>1958</v>
      </c>
      <c r="D222" s="333" t="s">
        <v>220</v>
      </c>
      <c r="E222" s="343">
        <v>405000</v>
      </c>
      <c r="F222" s="334"/>
      <c r="G222" s="334"/>
      <c r="H222" s="343">
        <f t="shared" si="5"/>
        <v>405000</v>
      </c>
      <c r="I222" s="1119"/>
      <c r="J222" s="1119"/>
    </row>
    <row r="223" spans="1:10" ht="19.5" customHeight="1">
      <c r="A223" s="340">
        <v>61</v>
      </c>
      <c r="B223" s="331" t="s">
        <v>1540</v>
      </c>
      <c r="C223" s="848">
        <v>1965</v>
      </c>
      <c r="D223" s="333" t="s">
        <v>285</v>
      </c>
      <c r="E223" s="343">
        <v>405000</v>
      </c>
      <c r="F223" s="334"/>
      <c r="G223" s="334"/>
      <c r="H223" s="343">
        <f t="shared" si="5"/>
        <v>405000</v>
      </c>
      <c r="I223" s="1119"/>
      <c r="J223" s="1119"/>
    </row>
    <row r="224" spans="1:10" ht="19.5" customHeight="1">
      <c r="A224" s="340">
        <v>62</v>
      </c>
      <c r="B224" s="333" t="s">
        <v>1127</v>
      </c>
      <c r="C224" s="848">
        <v>1976</v>
      </c>
      <c r="D224" s="333" t="s">
        <v>44</v>
      </c>
      <c r="E224" s="343">
        <v>405000</v>
      </c>
      <c r="F224" s="334"/>
      <c r="G224" s="334"/>
      <c r="H224" s="343">
        <f aca="true" t="shared" si="6" ref="H224:H239">E224+G224</f>
        <v>405000</v>
      </c>
      <c r="I224" s="1119"/>
      <c r="J224" s="1119"/>
    </row>
    <row r="225" spans="1:10" ht="19.5" customHeight="1">
      <c r="A225" s="340">
        <v>63</v>
      </c>
      <c r="B225" s="331" t="s">
        <v>1607</v>
      </c>
      <c r="C225" s="848">
        <v>1965</v>
      </c>
      <c r="D225" s="333" t="s">
        <v>1608</v>
      </c>
      <c r="E225" s="343">
        <v>405000</v>
      </c>
      <c r="F225" s="334"/>
      <c r="G225" s="334"/>
      <c r="H225" s="343">
        <f t="shared" si="6"/>
        <v>405000</v>
      </c>
      <c r="I225" s="1119"/>
      <c r="J225" s="1123"/>
    </row>
    <row r="226" spans="1:10" ht="19.5" customHeight="1">
      <c r="A226" s="340">
        <v>64</v>
      </c>
      <c r="B226" s="395" t="s">
        <v>1609</v>
      </c>
      <c r="C226" s="396">
        <v>1964</v>
      </c>
      <c r="D226" s="397" t="s">
        <v>1610</v>
      </c>
      <c r="E226" s="398">
        <v>405000</v>
      </c>
      <c r="F226" s="399"/>
      <c r="G226" s="400"/>
      <c r="H226" s="398">
        <f t="shared" si="6"/>
        <v>405000</v>
      </c>
      <c r="I226" s="1119"/>
      <c r="J226" s="1123"/>
    </row>
    <row r="227" spans="1:10" ht="19.5" customHeight="1">
      <c r="A227" s="340">
        <v>65</v>
      </c>
      <c r="B227" s="395" t="s">
        <v>1611</v>
      </c>
      <c r="C227" s="396">
        <v>1960</v>
      </c>
      <c r="D227" s="397" t="s">
        <v>2414</v>
      </c>
      <c r="E227" s="398">
        <v>405000</v>
      </c>
      <c r="F227" s="399"/>
      <c r="G227" s="400"/>
      <c r="H227" s="398">
        <f t="shared" si="6"/>
        <v>405000</v>
      </c>
      <c r="I227" s="1119"/>
      <c r="J227" s="1123"/>
    </row>
    <row r="228" spans="1:10" ht="19.5" customHeight="1">
      <c r="A228" s="340">
        <v>66</v>
      </c>
      <c r="B228" s="331" t="s">
        <v>286</v>
      </c>
      <c r="C228" s="848">
        <v>2000</v>
      </c>
      <c r="D228" s="333" t="s">
        <v>44</v>
      </c>
      <c r="E228" s="398">
        <v>405000</v>
      </c>
      <c r="F228" s="399"/>
      <c r="G228" s="400"/>
      <c r="H228" s="398">
        <f t="shared" si="6"/>
        <v>405000</v>
      </c>
      <c r="I228" s="340"/>
      <c r="J228" s="849"/>
    </row>
    <row r="229" spans="1:10" ht="19.5" customHeight="1">
      <c r="A229" s="340">
        <v>67</v>
      </c>
      <c r="B229" s="395" t="s">
        <v>2592</v>
      </c>
      <c r="C229" s="848">
        <v>1963</v>
      </c>
      <c r="D229" s="333" t="s">
        <v>2593</v>
      </c>
      <c r="E229" s="398">
        <v>405000</v>
      </c>
      <c r="F229" s="399"/>
      <c r="G229" s="400"/>
      <c r="H229" s="398">
        <f t="shared" si="6"/>
        <v>405000</v>
      </c>
      <c r="I229" s="340"/>
      <c r="J229" s="849"/>
    </row>
    <row r="230" spans="1:10" ht="19.5" customHeight="1">
      <c r="A230" s="340">
        <v>68</v>
      </c>
      <c r="B230" s="331" t="s">
        <v>1992</v>
      </c>
      <c r="C230" s="848">
        <v>1969</v>
      </c>
      <c r="D230" s="333" t="s">
        <v>42</v>
      </c>
      <c r="E230" s="398">
        <v>405000</v>
      </c>
      <c r="F230" s="399"/>
      <c r="G230" s="400"/>
      <c r="H230" s="398">
        <f t="shared" si="6"/>
        <v>405000</v>
      </c>
      <c r="I230" s="340"/>
      <c r="J230" s="849"/>
    </row>
    <row r="231" spans="1:10" ht="19.5" customHeight="1">
      <c r="A231" s="340">
        <v>69</v>
      </c>
      <c r="B231" s="395" t="s">
        <v>2594</v>
      </c>
      <c r="C231" s="848">
        <v>1962</v>
      </c>
      <c r="D231" s="333" t="s">
        <v>42</v>
      </c>
      <c r="E231" s="398">
        <v>405000</v>
      </c>
      <c r="F231" s="399"/>
      <c r="G231" s="400"/>
      <c r="H231" s="398">
        <f t="shared" si="6"/>
        <v>405000</v>
      </c>
      <c r="I231" s="340"/>
      <c r="J231" s="849"/>
    </row>
    <row r="232" spans="1:12" ht="19.5" customHeight="1">
      <c r="A232" s="340">
        <v>70</v>
      </c>
      <c r="B232" s="331" t="s">
        <v>924</v>
      </c>
      <c r="C232" s="848">
        <v>1997</v>
      </c>
      <c r="D232" s="333" t="s">
        <v>926</v>
      </c>
      <c r="E232" s="398">
        <v>405000</v>
      </c>
      <c r="F232" s="399"/>
      <c r="G232" s="400"/>
      <c r="H232" s="398">
        <f t="shared" si="6"/>
        <v>405000</v>
      </c>
      <c r="I232" s="340"/>
      <c r="J232" s="341" t="s">
        <v>927</v>
      </c>
      <c r="K232" s="1288"/>
      <c r="L232" s="425" t="s">
        <v>1117</v>
      </c>
    </row>
    <row r="233" spans="1:11" ht="19.5" customHeight="1">
      <c r="A233" s="340">
        <v>71</v>
      </c>
      <c r="B233" s="331" t="s">
        <v>281</v>
      </c>
      <c r="C233" s="848">
        <v>2001</v>
      </c>
      <c r="D233" s="333" t="s">
        <v>47</v>
      </c>
      <c r="E233" s="398">
        <v>405000</v>
      </c>
      <c r="F233" s="399"/>
      <c r="G233" s="398"/>
      <c r="H233" s="398">
        <f t="shared" si="6"/>
        <v>405000</v>
      </c>
      <c r="I233" s="1137"/>
      <c r="J233" s="341" t="s">
        <v>927</v>
      </c>
      <c r="K233" s="1288"/>
    </row>
    <row r="234" spans="1:11" ht="19.5" customHeight="1">
      <c r="A234" s="340">
        <v>72</v>
      </c>
      <c r="B234" s="331" t="s">
        <v>925</v>
      </c>
      <c r="C234" s="848">
        <v>1987</v>
      </c>
      <c r="D234" s="333" t="s">
        <v>2413</v>
      </c>
      <c r="E234" s="398">
        <v>405000</v>
      </c>
      <c r="F234" s="399"/>
      <c r="G234" s="398"/>
      <c r="H234" s="398">
        <f t="shared" si="6"/>
        <v>405000</v>
      </c>
      <c r="I234" s="1137"/>
      <c r="J234" s="341"/>
      <c r="K234" s="1288"/>
    </row>
    <row r="235" spans="1:11" ht="19.5" customHeight="1">
      <c r="A235" s="340">
        <v>73</v>
      </c>
      <c r="B235" s="1166" t="s">
        <v>705</v>
      </c>
      <c r="C235" s="1167">
        <v>1965</v>
      </c>
      <c r="D235" s="1167" t="s">
        <v>2158</v>
      </c>
      <c r="E235" s="1176">
        <v>405000</v>
      </c>
      <c r="F235" s="1177"/>
      <c r="G235" s="1176">
        <v>405000</v>
      </c>
      <c r="H235" s="1176">
        <f t="shared" si="6"/>
        <v>810000</v>
      </c>
      <c r="I235" s="1137"/>
      <c r="J235" s="341"/>
      <c r="K235" s="1288"/>
    </row>
    <row r="236" spans="1:11" ht="19.5" customHeight="1">
      <c r="A236" s="340">
        <v>74</v>
      </c>
      <c r="B236" s="1166" t="s">
        <v>2159</v>
      </c>
      <c r="C236" s="1167">
        <v>1962</v>
      </c>
      <c r="D236" s="1167" t="s">
        <v>64</v>
      </c>
      <c r="E236" s="1176">
        <v>405000</v>
      </c>
      <c r="F236" s="1177"/>
      <c r="G236" s="1176">
        <v>405000</v>
      </c>
      <c r="H236" s="1176">
        <f t="shared" si="6"/>
        <v>810000</v>
      </c>
      <c r="I236" s="1137"/>
      <c r="J236" s="341"/>
      <c r="K236" s="1288"/>
    </row>
    <row r="237" spans="1:11" ht="19.5" customHeight="1">
      <c r="A237" s="340">
        <v>75</v>
      </c>
      <c r="B237" s="1166" t="s">
        <v>2160</v>
      </c>
      <c r="C237" s="1167">
        <v>1957</v>
      </c>
      <c r="D237" s="1167" t="s">
        <v>2161</v>
      </c>
      <c r="E237" s="1176">
        <v>405000</v>
      </c>
      <c r="F237" s="1177"/>
      <c r="G237" s="1176">
        <v>405000</v>
      </c>
      <c r="H237" s="1176">
        <f t="shared" si="6"/>
        <v>810000</v>
      </c>
      <c r="I237" s="1137"/>
      <c r="J237" s="341"/>
      <c r="K237" s="1288"/>
    </row>
    <row r="238" spans="1:11" ht="19.5" customHeight="1">
      <c r="A238" s="340">
        <v>76</v>
      </c>
      <c r="B238" s="1166" t="s">
        <v>2162</v>
      </c>
      <c r="C238" s="1167">
        <v>1998</v>
      </c>
      <c r="D238" s="1167" t="s">
        <v>42</v>
      </c>
      <c r="E238" s="1176">
        <v>405000</v>
      </c>
      <c r="F238" s="1177"/>
      <c r="G238" s="1176">
        <v>405000</v>
      </c>
      <c r="H238" s="1176">
        <f t="shared" si="6"/>
        <v>810000</v>
      </c>
      <c r="I238" s="1137"/>
      <c r="J238" s="341"/>
      <c r="K238" s="1288"/>
    </row>
    <row r="239" spans="1:11" ht="19.5" customHeight="1">
      <c r="A239" s="340">
        <v>77</v>
      </c>
      <c r="B239" s="1166" t="s">
        <v>2163</v>
      </c>
      <c r="C239" s="1167">
        <v>1984</v>
      </c>
      <c r="D239" s="1167" t="s">
        <v>42</v>
      </c>
      <c r="E239" s="1176">
        <v>405000</v>
      </c>
      <c r="F239" s="1177"/>
      <c r="G239" s="1176">
        <v>405000</v>
      </c>
      <c r="H239" s="1176">
        <f t="shared" si="6"/>
        <v>810000</v>
      </c>
      <c r="I239" s="1137"/>
      <c r="J239" s="341"/>
      <c r="K239" s="1288"/>
    </row>
    <row r="240" spans="1:10" ht="19.5" customHeight="1">
      <c r="A240" s="1486" t="s">
        <v>1102</v>
      </c>
      <c r="B240" s="1486"/>
      <c r="C240" s="1486"/>
      <c r="D240" s="1486"/>
      <c r="E240" s="1126">
        <f>SUM(E163:E239)</f>
        <v>31185000</v>
      </c>
      <c r="F240" s="1126">
        <f>SUM(F163:F227)</f>
        <v>0</v>
      </c>
      <c r="G240" s="1126">
        <f>SUM(G234:G239)</f>
        <v>2025000</v>
      </c>
      <c r="H240" s="1126">
        <f>SUM(H163:H239)</f>
        <v>33210000</v>
      </c>
      <c r="I240" s="335"/>
      <c r="J240" s="335"/>
    </row>
    <row r="241" spans="1:10" ht="19.5" customHeight="1">
      <c r="A241" s="1480" t="s">
        <v>261</v>
      </c>
      <c r="B241" s="1481"/>
      <c r="C241" s="1481"/>
      <c r="D241" s="1481"/>
      <c r="E241" s="1481"/>
      <c r="F241" s="1481"/>
      <c r="G241" s="1481"/>
      <c r="H241" s="1481"/>
      <c r="I241" s="1481"/>
      <c r="J241" s="1482"/>
    </row>
    <row r="242" spans="1:10" ht="19.5" customHeight="1">
      <c r="A242" s="340">
        <v>1</v>
      </c>
      <c r="B242" s="331" t="s">
        <v>262</v>
      </c>
      <c r="C242" s="848">
        <v>1947</v>
      </c>
      <c r="D242" s="333" t="s">
        <v>36</v>
      </c>
      <c r="E242" s="379">
        <v>540000</v>
      </c>
      <c r="F242" s="334"/>
      <c r="G242" s="334"/>
      <c r="H242" s="379">
        <f>E242+G242</f>
        <v>540000</v>
      </c>
      <c r="I242" s="340"/>
      <c r="J242" s="340"/>
    </row>
    <row r="243" spans="1:10" ht="19.5" customHeight="1">
      <c r="A243" s="340">
        <v>2</v>
      </c>
      <c r="B243" s="331" t="s">
        <v>263</v>
      </c>
      <c r="C243" s="848">
        <v>1933</v>
      </c>
      <c r="D243" s="333" t="s">
        <v>36</v>
      </c>
      <c r="E243" s="379">
        <v>540000</v>
      </c>
      <c r="F243" s="334"/>
      <c r="G243" s="334"/>
      <c r="H243" s="379">
        <f aca="true" t="shared" si="7" ref="H243:H255">E243+G243</f>
        <v>540000</v>
      </c>
      <c r="I243" s="340"/>
      <c r="J243" s="340"/>
    </row>
    <row r="244" spans="1:10" ht="19.5" customHeight="1">
      <c r="A244" s="340">
        <v>3</v>
      </c>
      <c r="B244" s="331" t="s">
        <v>264</v>
      </c>
      <c r="C244" s="848">
        <v>1947</v>
      </c>
      <c r="D244" s="333" t="s">
        <v>36</v>
      </c>
      <c r="E244" s="379">
        <v>540000</v>
      </c>
      <c r="F244" s="334"/>
      <c r="G244" s="334"/>
      <c r="H244" s="379">
        <f t="shared" si="7"/>
        <v>540000</v>
      </c>
      <c r="I244" s="340"/>
      <c r="J244" s="340"/>
    </row>
    <row r="245" spans="1:10" ht="19.5" customHeight="1">
      <c r="A245" s="340">
        <v>4</v>
      </c>
      <c r="B245" s="331" t="s">
        <v>273</v>
      </c>
      <c r="C245" s="848">
        <v>1953</v>
      </c>
      <c r="D245" s="333" t="s">
        <v>36</v>
      </c>
      <c r="E245" s="379">
        <v>540000</v>
      </c>
      <c r="F245" s="334"/>
      <c r="G245" s="334"/>
      <c r="H245" s="379">
        <f t="shared" si="7"/>
        <v>540000</v>
      </c>
      <c r="I245" s="340"/>
      <c r="J245" s="340"/>
    </row>
    <row r="246" spans="1:10" ht="19.5" customHeight="1">
      <c r="A246" s="340">
        <v>5</v>
      </c>
      <c r="B246" s="331" t="s">
        <v>274</v>
      </c>
      <c r="C246" s="848">
        <v>1953</v>
      </c>
      <c r="D246" s="333" t="s">
        <v>36</v>
      </c>
      <c r="E246" s="379">
        <v>540000</v>
      </c>
      <c r="F246" s="334"/>
      <c r="G246" s="334"/>
      <c r="H246" s="379">
        <f t="shared" si="7"/>
        <v>540000</v>
      </c>
      <c r="I246" s="340"/>
      <c r="J246" s="340"/>
    </row>
    <row r="247" spans="1:10" ht="19.5" customHeight="1">
      <c r="A247" s="340">
        <v>6</v>
      </c>
      <c r="B247" s="331" t="s">
        <v>265</v>
      </c>
      <c r="C247" s="848">
        <v>1948</v>
      </c>
      <c r="D247" s="333" t="s">
        <v>42</v>
      </c>
      <c r="E247" s="379">
        <v>540000</v>
      </c>
      <c r="F247" s="334"/>
      <c r="G247" s="334"/>
      <c r="H247" s="379">
        <f t="shared" si="7"/>
        <v>540000</v>
      </c>
      <c r="I247" s="340"/>
      <c r="J247" s="340"/>
    </row>
    <row r="248" spans="1:10" ht="19.5" customHeight="1">
      <c r="A248" s="340">
        <v>7</v>
      </c>
      <c r="B248" s="331" t="s">
        <v>267</v>
      </c>
      <c r="C248" s="848">
        <v>1947</v>
      </c>
      <c r="D248" s="333" t="s">
        <v>90</v>
      </c>
      <c r="E248" s="379">
        <v>540000</v>
      </c>
      <c r="F248" s="334"/>
      <c r="G248" s="334"/>
      <c r="H248" s="379">
        <f t="shared" si="7"/>
        <v>540000</v>
      </c>
      <c r="I248" s="340"/>
      <c r="J248" s="340"/>
    </row>
    <row r="249" spans="1:10" ht="19.5" customHeight="1">
      <c r="A249" s="340">
        <v>8</v>
      </c>
      <c r="B249" s="331" t="s">
        <v>268</v>
      </c>
      <c r="C249" s="848">
        <v>1946</v>
      </c>
      <c r="D249" s="333" t="s">
        <v>38</v>
      </c>
      <c r="E249" s="379">
        <v>540000</v>
      </c>
      <c r="F249" s="334"/>
      <c r="G249" s="334"/>
      <c r="H249" s="379">
        <f t="shared" si="7"/>
        <v>540000</v>
      </c>
      <c r="I249" s="340"/>
      <c r="J249" s="340"/>
    </row>
    <row r="250" spans="1:10" ht="19.5" customHeight="1">
      <c r="A250" s="340">
        <v>9</v>
      </c>
      <c r="B250" s="331" t="s">
        <v>269</v>
      </c>
      <c r="C250" s="848">
        <v>1943</v>
      </c>
      <c r="D250" s="333" t="s">
        <v>44</v>
      </c>
      <c r="E250" s="379">
        <v>540000</v>
      </c>
      <c r="F250" s="334"/>
      <c r="G250" s="334"/>
      <c r="H250" s="379">
        <f t="shared" si="7"/>
        <v>540000</v>
      </c>
      <c r="I250" s="340"/>
      <c r="J250" s="340"/>
    </row>
    <row r="251" spans="1:10" ht="19.5" customHeight="1">
      <c r="A251" s="340">
        <v>10</v>
      </c>
      <c r="B251" s="331" t="s">
        <v>890</v>
      </c>
      <c r="C251" s="848">
        <v>1943</v>
      </c>
      <c r="D251" s="333" t="s">
        <v>47</v>
      </c>
      <c r="E251" s="379">
        <v>540000</v>
      </c>
      <c r="F251" s="334"/>
      <c r="G251" s="334"/>
      <c r="H251" s="379">
        <f t="shared" si="7"/>
        <v>540000</v>
      </c>
      <c r="I251" s="340"/>
      <c r="J251" s="340"/>
    </row>
    <row r="252" spans="1:10" ht="19.5" customHeight="1">
      <c r="A252" s="340">
        <v>11</v>
      </c>
      <c r="B252" s="331" t="s">
        <v>271</v>
      </c>
      <c r="C252" s="848">
        <v>1948</v>
      </c>
      <c r="D252" s="333" t="s">
        <v>209</v>
      </c>
      <c r="E252" s="379">
        <v>540000</v>
      </c>
      <c r="F252" s="334"/>
      <c r="G252" s="334"/>
      <c r="H252" s="379">
        <f t="shared" si="7"/>
        <v>540000</v>
      </c>
      <c r="I252" s="340"/>
      <c r="J252" s="340"/>
    </row>
    <row r="253" spans="1:10" ht="19.5" customHeight="1">
      <c r="A253" s="340">
        <v>12</v>
      </c>
      <c r="B253" s="331" t="s">
        <v>1541</v>
      </c>
      <c r="C253" s="848">
        <v>1952</v>
      </c>
      <c r="D253" s="333" t="s">
        <v>42</v>
      </c>
      <c r="E253" s="379">
        <v>540000</v>
      </c>
      <c r="F253" s="334"/>
      <c r="G253" s="334"/>
      <c r="H253" s="379">
        <f t="shared" si="7"/>
        <v>540000</v>
      </c>
      <c r="I253" s="340"/>
      <c r="J253" s="340"/>
    </row>
    <row r="254" spans="1:10" ht="19.5" customHeight="1">
      <c r="A254" s="340">
        <v>13</v>
      </c>
      <c r="B254" s="331" t="s">
        <v>1542</v>
      </c>
      <c r="C254" s="848">
        <v>1954</v>
      </c>
      <c r="D254" s="333" t="s">
        <v>129</v>
      </c>
      <c r="E254" s="379">
        <v>540000</v>
      </c>
      <c r="F254" s="334"/>
      <c r="G254" s="334"/>
      <c r="H254" s="379">
        <f t="shared" si="7"/>
        <v>540000</v>
      </c>
      <c r="I254" s="340"/>
      <c r="J254" s="340"/>
    </row>
    <row r="255" spans="1:10" ht="19.5" customHeight="1">
      <c r="A255" s="340">
        <v>14</v>
      </c>
      <c r="B255" s="331" t="s">
        <v>1543</v>
      </c>
      <c r="C255" s="848">
        <v>1938</v>
      </c>
      <c r="D255" s="333" t="s">
        <v>42</v>
      </c>
      <c r="E255" s="379">
        <v>540000</v>
      </c>
      <c r="F255" s="334"/>
      <c r="G255" s="334"/>
      <c r="H255" s="379">
        <f t="shared" si="7"/>
        <v>540000</v>
      </c>
      <c r="I255" s="340"/>
      <c r="J255" s="340"/>
    </row>
    <row r="256" spans="1:10" ht="19.5" customHeight="1">
      <c r="A256" s="340">
        <v>15</v>
      </c>
      <c r="B256" s="331" t="s">
        <v>276</v>
      </c>
      <c r="C256" s="848">
        <v>1954</v>
      </c>
      <c r="D256" s="333" t="s">
        <v>42</v>
      </c>
      <c r="E256" s="379">
        <v>540000</v>
      </c>
      <c r="F256" s="334"/>
      <c r="G256" s="334"/>
      <c r="H256" s="379">
        <v>540000</v>
      </c>
      <c r="I256" s="340"/>
      <c r="J256" s="340"/>
    </row>
    <row r="257" spans="1:10" ht="19.5" customHeight="1">
      <c r="A257" s="340">
        <v>16</v>
      </c>
      <c r="B257" s="331" t="s">
        <v>889</v>
      </c>
      <c r="C257" s="848">
        <v>1951</v>
      </c>
      <c r="D257" s="333" t="s">
        <v>44</v>
      </c>
      <c r="E257" s="379">
        <v>540000</v>
      </c>
      <c r="F257" s="334"/>
      <c r="G257" s="1109"/>
      <c r="H257" s="379">
        <v>540000</v>
      </c>
      <c r="I257" s="340"/>
      <c r="J257" s="340"/>
    </row>
    <row r="258" spans="1:10" ht="19.5" customHeight="1">
      <c r="A258" s="340">
        <v>17</v>
      </c>
      <c r="B258" s="331" t="s">
        <v>270</v>
      </c>
      <c r="C258" s="848">
        <v>1949</v>
      </c>
      <c r="D258" s="333" t="s">
        <v>47</v>
      </c>
      <c r="E258" s="379">
        <v>540000</v>
      </c>
      <c r="F258" s="334"/>
      <c r="G258" s="1109"/>
      <c r="H258" s="379">
        <f aca="true" t="shared" si="8" ref="H258:H268">SUM(E258:G258)</f>
        <v>540000</v>
      </c>
      <c r="I258" s="340"/>
      <c r="J258" s="340"/>
    </row>
    <row r="259" spans="1:10" ht="19.5" customHeight="1">
      <c r="A259" s="340">
        <v>18</v>
      </c>
      <c r="B259" s="331" t="s">
        <v>272</v>
      </c>
      <c r="C259" s="848">
        <v>1949</v>
      </c>
      <c r="D259" s="333" t="s">
        <v>47</v>
      </c>
      <c r="E259" s="379">
        <v>540000</v>
      </c>
      <c r="F259" s="334"/>
      <c r="G259" s="1109"/>
      <c r="H259" s="379">
        <f t="shared" si="8"/>
        <v>540000</v>
      </c>
      <c r="I259" s="340"/>
      <c r="J259" s="340"/>
    </row>
    <row r="260" spans="1:10" ht="19.5" customHeight="1">
      <c r="A260" s="340">
        <v>19</v>
      </c>
      <c r="B260" s="331" t="s">
        <v>266</v>
      </c>
      <c r="C260" s="848">
        <v>1939</v>
      </c>
      <c r="D260" s="333" t="s">
        <v>37</v>
      </c>
      <c r="E260" s="379">
        <v>540000</v>
      </c>
      <c r="F260" s="334"/>
      <c r="G260" s="1109"/>
      <c r="H260" s="379">
        <f t="shared" si="8"/>
        <v>540000</v>
      </c>
      <c r="I260" s="340"/>
      <c r="J260" s="340"/>
    </row>
    <row r="261" spans="1:12" ht="19.5" customHeight="1">
      <c r="A261" s="340">
        <v>20</v>
      </c>
      <c r="B261" s="531" t="s">
        <v>218</v>
      </c>
      <c r="C261" s="1107">
        <v>1956</v>
      </c>
      <c r="D261" s="531" t="s">
        <v>88</v>
      </c>
      <c r="E261" s="379">
        <v>540000</v>
      </c>
      <c r="F261" s="1109"/>
      <c r="G261" s="1109"/>
      <c r="H261" s="379">
        <f t="shared" si="8"/>
        <v>540000</v>
      </c>
      <c r="I261" s="340"/>
      <c r="J261" s="846"/>
      <c r="L261" s="425" t="s">
        <v>1117</v>
      </c>
    </row>
    <row r="262" spans="1:10" ht="19.5" customHeight="1">
      <c r="A262" s="340">
        <v>21</v>
      </c>
      <c r="B262" s="531" t="s">
        <v>172</v>
      </c>
      <c r="C262" s="1107">
        <v>1956</v>
      </c>
      <c r="D262" s="531" t="s">
        <v>38</v>
      </c>
      <c r="E262" s="379">
        <v>540000</v>
      </c>
      <c r="F262" s="1109"/>
      <c r="G262" s="1109"/>
      <c r="H262" s="379">
        <f t="shared" si="8"/>
        <v>540000</v>
      </c>
      <c r="I262" s="340"/>
      <c r="J262" s="846"/>
    </row>
    <row r="263" spans="1:10" ht="19.5" customHeight="1">
      <c r="A263" s="340">
        <v>22</v>
      </c>
      <c r="B263" s="531" t="s">
        <v>208</v>
      </c>
      <c r="C263" s="1107">
        <v>1956</v>
      </c>
      <c r="D263" s="531" t="s">
        <v>209</v>
      </c>
      <c r="E263" s="379">
        <v>540000</v>
      </c>
      <c r="F263" s="1109"/>
      <c r="G263" s="1109"/>
      <c r="H263" s="379">
        <f t="shared" si="8"/>
        <v>540000</v>
      </c>
      <c r="I263" s="340"/>
      <c r="J263" s="846"/>
    </row>
    <row r="264" spans="1:10" ht="19.5" customHeight="1">
      <c r="A264" s="340">
        <v>23</v>
      </c>
      <c r="B264" s="331" t="s">
        <v>159</v>
      </c>
      <c r="C264" s="848">
        <v>1956</v>
      </c>
      <c r="D264" s="333" t="s">
        <v>37</v>
      </c>
      <c r="E264" s="379">
        <v>540000</v>
      </c>
      <c r="F264" s="334"/>
      <c r="G264" s="1109"/>
      <c r="H264" s="379">
        <f t="shared" si="8"/>
        <v>540000</v>
      </c>
      <c r="I264" s="340"/>
      <c r="J264" s="846"/>
    </row>
    <row r="265" spans="1:10" ht="19.5" customHeight="1">
      <c r="A265" s="340">
        <v>24</v>
      </c>
      <c r="B265" s="395" t="s">
        <v>1612</v>
      </c>
      <c r="C265" s="396">
        <v>1955</v>
      </c>
      <c r="D265" s="333" t="s">
        <v>38</v>
      </c>
      <c r="E265" s="379">
        <v>540000</v>
      </c>
      <c r="F265" s="399"/>
      <c r="G265" s="847"/>
      <c r="H265" s="379">
        <f t="shared" si="8"/>
        <v>540000</v>
      </c>
      <c r="I265" s="340"/>
      <c r="J265" s="846"/>
    </row>
    <row r="266" spans="1:10" ht="19.5" customHeight="1">
      <c r="A266" s="340">
        <v>25</v>
      </c>
      <c r="B266" s="395" t="s">
        <v>152</v>
      </c>
      <c r="C266" s="396">
        <v>1941</v>
      </c>
      <c r="D266" s="333" t="s">
        <v>2596</v>
      </c>
      <c r="E266" s="379">
        <v>540000</v>
      </c>
      <c r="F266" s="399"/>
      <c r="G266" s="847"/>
      <c r="H266" s="379">
        <f t="shared" si="8"/>
        <v>540000</v>
      </c>
      <c r="I266" s="340"/>
      <c r="J266" s="846"/>
    </row>
    <row r="267" spans="1:10" ht="19.5" customHeight="1">
      <c r="A267" s="340">
        <v>26</v>
      </c>
      <c r="B267" s="395" t="s">
        <v>2597</v>
      </c>
      <c r="C267" s="396">
        <v>1956</v>
      </c>
      <c r="D267" s="333" t="s">
        <v>64</v>
      </c>
      <c r="E267" s="379">
        <v>540000</v>
      </c>
      <c r="F267" s="399"/>
      <c r="G267" s="847"/>
      <c r="H267" s="379">
        <f t="shared" si="8"/>
        <v>540000</v>
      </c>
      <c r="I267" s="340"/>
      <c r="J267" s="846"/>
    </row>
    <row r="268" spans="1:10" ht="19.5" customHeight="1">
      <c r="A268" s="340">
        <v>27</v>
      </c>
      <c r="B268" s="1178" t="s">
        <v>2156</v>
      </c>
      <c r="C268" s="1179">
        <v>1939</v>
      </c>
      <c r="D268" s="1167" t="s">
        <v>2157</v>
      </c>
      <c r="E268" s="1168">
        <v>540000</v>
      </c>
      <c r="F268" s="1177"/>
      <c r="G268" s="1180">
        <v>540000</v>
      </c>
      <c r="H268" s="1168">
        <f t="shared" si="8"/>
        <v>1080000</v>
      </c>
      <c r="I268" s="340"/>
      <c r="J268" s="846"/>
    </row>
    <row r="269" spans="1:10" ht="19.5" customHeight="1">
      <c r="A269" s="1486" t="s">
        <v>1102</v>
      </c>
      <c r="B269" s="1486"/>
      <c r="C269" s="1486"/>
      <c r="D269" s="1486"/>
      <c r="E269" s="1124">
        <f>SUM(E242:E268)</f>
        <v>14580000</v>
      </c>
      <c r="F269" s="1124">
        <f>SUM(F242:F264)</f>
        <v>0</v>
      </c>
      <c r="G269" s="1124">
        <v>540000</v>
      </c>
      <c r="H269" s="1124">
        <f>G269+E269</f>
        <v>15120000</v>
      </c>
      <c r="I269" s="335"/>
      <c r="J269" s="335"/>
    </row>
    <row r="270" spans="1:10" ht="19.5" customHeight="1">
      <c r="A270" s="1480" t="s">
        <v>277</v>
      </c>
      <c r="B270" s="1481"/>
      <c r="C270" s="1481"/>
      <c r="D270" s="1481"/>
      <c r="E270" s="1481"/>
      <c r="F270" s="1481"/>
      <c r="G270" s="1481"/>
      <c r="H270" s="1481"/>
      <c r="I270" s="1481"/>
      <c r="J270" s="1482"/>
    </row>
    <row r="271" spans="1:10" ht="19.5" customHeight="1">
      <c r="A271" s="340">
        <v>1</v>
      </c>
      <c r="B271" s="331" t="s">
        <v>278</v>
      </c>
      <c r="C271" s="848">
        <v>2001</v>
      </c>
      <c r="D271" s="333" t="s">
        <v>42</v>
      </c>
      <c r="E271" s="379">
        <v>540000</v>
      </c>
      <c r="F271" s="334"/>
      <c r="G271" s="334"/>
      <c r="H271" s="379">
        <v>540000</v>
      </c>
      <c r="I271" s="340"/>
      <c r="J271" s="340"/>
    </row>
    <row r="272" spans="1:10" ht="19.5" customHeight="1">
      <c r="A272" s="340">
        <v>2</v>
      </c>
      <c r="B272" s="331" t="s">
        <v>279</v>
      </c>
      <c r="C272" s="848">
        <v>2004</v>
      </c>
      <c r="D272" s="333" t="s">
        <v>37</v>
      </c>
      <c r="E272" s="379">
        <v>540000</v>
      </c>
      <c r="F272" s="334"/>
      <c r="G272" s="334"/>
      <c r="H272" s="379">
        <v>540000</v>
      </c>
      <c r="I272" s="340"/>
      <c r="J272" s="340"/>
    </row>
    <row r="273" spans="1:10" ht="19.5" customHeight="1">
      <c r="A273" s="340">
        <v>3</v>
      </c>
      <c r="B273" s="331" t="s">
        <v>1986</v>
      </c>
      <c r="C273" s="848">
        <v>2003</v>
      </c>
      <c r="D273" s="333" t="s">
        <v>37</v>
      </c>
      <c r="E273" s="379">
        <v>540000</v>
      </c>
      <c r="F273" s="334"/>
      <c r="G273" s="334"/>
      <c r="H273" s="379">
        <v>540000</v>
      </c>
      <c r="I273" s="340"/>
      <c r="J273" s="340"/>
    </row>
    <row r="274" spans="1:10" ht="19.5" customHeight="1">
      <c r="A274" s="340">
        <v>4</v>
      </c>
      <c r="B274" s="331" t="s">
        <v>1613</v>
      </c>
      <c r="C274" s="848">
        <v>2004</v>
      </c>
      <c r="D274" s="333" t="s">
        <v>37</v>
      </c>
      <c r="E274" s="379">
        <v>540000</v>
      </c>
      <c r="F274" s="334"/>
      <c r="G274" s="334"/>
      <c r="H274" s="379">
        <v>540000</v>
      </c>
      <c r="I274" s="340"/>
      <c r="J274" s="340"/>
    </row>
    <row r="275" spans="1:10" ht="19.5" customHeight="1">
      <c r="A275" s="340">
        <v>5</v>
      </c>
      <c r="B275" s="531" t="s">
        <v>283</v>
      </c>
      <c r="C275" s="848">
        <v>2005</v>
      </c>
      <c r="D275" s="333" t="s">
        <v>40</v>
      </c>
      <c r="E275" s="379">
        <v>540000</v>
      </c>
      <c r="F275" s="334"/>
      <c r="G275" s="334"/>
      <c r="H275" s="379">
        <v>540000</v>
      </c>
      <c r="I275" s="340"/>
      <c r="J275" s="340"/>
    </row>
    <row r="276" spans="1:10" ht="19.5" customHeight="1">
      <c r="A276" s="340">
        <v>6</v>
      </c>
      <c r="B276" s="331" t="s">
        <v>287</v>
      </c>
      <c r="C276" s="848">
        <v>2011</v>
      </c>
      <c r="D276" s="333" t="s">
        <v>248</v>
      </c>
      <c r="E276" s="379">
        <v>540000</v>
      </c>
      <c r="F276" s="334"/>
      <c r="G276" s="334"/>
      <c r="H276" s="379">
        <v>540000</v>
      </c>
      <c r="I276" s="340"/>
      <c r="J276" s="340"/>
    </row>
    <row r="277" spans="1:10" ht="19.5" customHeight="1">
      <c r="A277" s="340">
        <v>7</v>
      </c>
      <c r="B277" s="331" t="s">
        <v>280</v>
      </c>
      <c r="C277" s="848">
        <v>2006</v>
      </c>
      <c r="D277" s="333" t="s">
        <v>47</v>
      </c>
      <c r="E277" s="379">
        <v>540000</v>
      </c>
      <c r="F277" s="334"/>
      <c r="G277" s="334"/>
      <c r="H277" s="379">
        <v>540000</v>
      </c>
      <c r="I277" s="340"/>
      <c r="J277" s="340"/>
    </row>
    <row r="278" spans="1:10" ht="19.5" customHeight="1">
      <c r="A278" s="340">
        <v>8</v>
      </c>
      <c r="B278" s="331" t="s">
        <v>282</v>
      </c>
      <c r="C278" s="848">
        <v>2005</v>
      </c>
      <c r="D278" s="333" t="s">
        <v>47</v>
      </c>
      <c r="E278" s="379">
        <v>540000</v>
      </c>
      <c r="F278" s="334"/>
      <c r="G278" s="334"/>
      <c r="H278" s="379">
        <v>540000</v>
      </c>
      <c r="I278" s="340"/>
      <c r="J278" s="340"/>
    </row>
    <row r="279" spans="1:10" ht="19.5" customHeight="1">
      <c r="A279" s="340">
        <v>9</v>
      </c>
      <c r="B279" s="331" t="s">
        <v>288</v>
      </c>
      <c r="C279" s="848">
        <v>2007</v>
      </c>
      <c r="D279" s="333" t="s">
        <v>47</v>
      </c>
      <c r="E279" s="379">
        <v>540000</v>
      </c>
      <c r="F279" s="334"/>
      <c r="G279" s="334"/>
      <c r="H279" s="379">
        <v>540000</v>
      </c>
      <c r="I279" s="340"/>
      <c r="J279" s="340"/>
    </row>
    <row r="280" spans="1:10" ht="19.5" customHeight="1">
      <c r="A280" s="340">
        <v>10</v>
      </c>
      <c r="B280" s="331" t="s">
        <v>2392</v>
      </c>
      <c r="C280" s="848">
        <v>2009</v>
      </c>
      <c r="D280" s="333" t="s">
        <v>47</v>
      </c>
      <c r="E280" s="379">
        <v>540000</v>
      </c>
      <c r="F280" s="334"/>
      <c r="G280" s="334"/>
      <c r="H280" s="379">
        <f>SUM(E280:G280)</f>
        <v>540000</v>
      </c>
      <c r="I280" s="340"/>
      <c r="J280" s="340"/>
    </row>
    <row r="281" spans="1:10" ht="19.5" customHeight="1">
      <c r="A281" s="340">
        <v>11</v>
      </c>
      <c r="B281" s="331" t="s">
        <v>1919</v>
      </c>
      <c r="C281" s="848">
        <v>2001</v>
      </c>
      <c r="D281" s="333" t="s">
        <v>47</v>
      </c>
      <c r="E281" s="379">
        <v>540000</v>
      </c>
      <c r="F281" s="334"/>
      <c r="G281" s="334"/>
      <c r="H281" s="379">
        <f>SUM(E281:G281)</f>
        <v>540000</v>
      </c>
      <c r="I281" s="340"/>
      <c r="J281" s="340"/>
    </row>
    <row r="282" spans="1:10" ht="19.5" customHeight="1">
      <c r="A282" s="340">
        <v>12</v>
      </c>
      <c r="B282" s="331" t="s">
        <v>1187</v>
      </c>
      <c r="C282" s="848">
        <v>2014</v>
      </c>
      <c r="D282" s="333" t="s">
        <v>90</v>
      </c>
      <c r="E282" s="379">
        <v>540000</v>
      </c>
      <c r="F282" s="334"/>
      <c r="G282" s="334"/>
      <c r="H282" s="379">
        <f>SUM(E282:G282)</f>
        <v>540000</v>
      </c>
      <c r="I282" s="340"/>
      <c r="J282" s="340"/>
    </row>
    <row r="283" spans="1:10" ht="19.5" customHeight="1">
      <c r="A283" s="340">
        <v>13</v>
      </c>
      <c r="B283" s="331" t="s">
        <v>2598</v>
      </c>
      <c r="C283" s="848">
        <v>2006</v>
      </c>
      <c r="D283" s="333" t="s">
        <v>2599</v>
      </c>
      <c r="E283" s="379">
        <v>540000</v>
      </c>
      <c r="F283" s="334"/>
      <c r="G283" s="334"/>
      <c r="H283" s="379">
        <f>SUM(E283:G283)</f>
        <v>540000</v>
      </c>
      <c r="I283" s="340"/>
      <c r="J283" s="340"/>
    </row>
    <row r="284" spans="1:10" ht="19.5" customHeight="1">
      <c r="A284" s="340">
        <v>14</v>
      </c>
      <c r="B284" s="331" t="s">
        <v>2600</v>
      </c>
      <c r="C284" s="848">
        <v>2016</v>
      </c>
      <c r="D284" s="333" t="s">
        <v>2601</v>
      </c>
      <c r="E284" s="379">
        <v>540000</v>
      </c>
      <c r="F284" s="334"/>
      <c r="G284" s="334"/>
      <c r="H284" s="379">
        <f>SUM(E284:G284)</f>
        <v>540000</v>
      </c>
      <c r="I284" s="340"/>
      <c r="J284" s="340"/>
    </row>
    <row r="285" spans="1:10" ht="19.5" customHeight="1">
      <c r="A285" s="1495" t="s">
        <v>1102</v>
      </c>
      <c r="B285" s="1496"/>
      <c r="C285" s="1496"/>
      <c r="D285" s="1497"/>
      <c r="E285" s="1138">
        <f>SUM(E271:E284)</f>
        <v>7560000</v>
      </c>
      <c r="F285" s="1139"/>
      <c r="G285" s="1139"/>
      <c r="H285" s="1138">
        <f>E285+G285</f>
        <v>7560000</v>
      </c>
      <c r="I285" s="335"/>
      <c r="J285" s="335"/>
    </row>
    <row r="286" spans="1:10" ht="19.5" customHeight="1">
      <c r="A286" s="1480" t="s">
        <v>1100</v>
      </c>
      <c r="B286" s="1481"/>
      <c r="C286" s="1481"/>
      <c r="D286" s="1481"/>
      <c r="E286" s="1481"/>
      <c r="F286" s="1481"/>
      <c r="G286" s="1481"/>
      <c r="H286" s="1481"/>
      <c r="I286" s="1481"/>
      <c r="J286" s="1482"/>
    </row>
    <row r="287" spans="1:10" ht="19.5" customHeight="1">
      <c r="A287" s="848">
        <v>1</v>
      </c>
      <c r="B287" s="331" t="s">
        <v>296</v>
      </c>
      <c r="C287" s="848">
        <v>1983</v>
      </c>
      <c r="D287" s="333" t="s">
        <v>49</v>
      </c>
      <c r="E287" s="379">
        <v>540000</v>
      </c>
      <c r="F287" s="334"/>
      <c r="G287" s="334"/>
      <c r="H287" s="379">
        <v>540000</v>
      </c>
      <c r="I287" s="340"/>
      <c r="J287" s="345"/>
    </row>
    <row r="288" spans="1:10" ht="19.5" customHeight="1">
      <c r="A288" s="848">
        <v>2</v>
      </c>
      <c r="B288" s="331" t="s">
        <v>799</v>
      </c>
      <c r="C288" s="848">
        <v>1977</v>
      </c>
      <c r="D288" s="333" t="s">
        <v>36</v>
      </c>
      <c r="E288" s="379">
        <v>540000</v>
      </c>
      <c r="F288" s="334"/>
      <c r="G288" s="334"/>
      <c r="H288" s="379">
        <v>540000</v>
      </c>
      <c r="I288" s="340"/>
      <c r="J288" s="345"/>
    </row>
    <row r="289" spans="1:10" ht="19.5" customHeight="1">
      <c r="A289" s="848">
        <v>3</v>
      </c>
      <c r="B289" s="331" t="s">
        <v>290</v>
      </c>
      <c r="C289" s="848">
        <v>1970</v>
      </c>
      <c r="D289" s="333" t="s">
        <v>36</v>
      </c>
      <c r="E289" s="379">
        <v>540000</v>
      </c>
      <c r="F289" s="334"/>
      <c r="G289" s="334"/>
      <c r="H289" s="379">
        <v>540000</v>
      </c>
      <c r="I289" s="340"/>
      <c r="J289" s="345"/>
    </row>
    <row r="290" spans="1:10" ht="19.5" customHeight="1">
      <c r="A290" s="848">
        <v>4</v>
      </c>
      <c r="B290" s="331" t="s">
        <v>1926</v>
      </c>
      <c r="C290" s="848">
        <v>1968</v>
      </c>
      <c r="D290" s="333" t="s">
        <v>42</v>
      </c>
      <c r="E290" s="379">
        <v>540000</v>
      </c>
      <c r="F290" s="334"/>
      <c r="G290" s="334"/>
      <c r="H290" s="379">
        <v>540000</v>
      </c>
      <c r="I290" s="340"/>
      <c r="J290" s="345"/>
    </row>
    <row r="291" spans="1:10" ht="19.5" customHeight="1">
      <c r="A291" s="848">
        <v>5</v>
      </c>
      <c r="B291" s="331" t="s">
        <v>311</v>
      </c>
      <c r="C291" s="848">
        <v>1993</v>
      </c>
      <c r="D291" s="333" t="s">
        <v>40</v>
      </c>
      <c r="E291" s="379">
        <v>540000</v>
      </c>
      <c r="F291" s="334"/>
      <c r="G291" s="334"/>
      <c r="H291" s="379">
        <v>540000</v>
      </c>
      <c r="I291" s="340"/>
      <c r="J291" s="345"/>
    </row>
    <row r="292" spans="1:10" ht="19.5" customHeight="1">
      <c r="A292" s="848">
        <v>6</v>
      </c>
      <c r="B292" s="331" t="s">
        <v>292</v>
      </c>
      <c r="C292" s="848">
        <v>1994</v>
      </c>
      <c r="D292" s="333" t="s">
        <v>38</v>
      </c>
      <c r="E292" s="379">
        <v>540000</v>
      </c>
      <c r="F292" s="334"/>
      <c r="G292" s="334"/>
      <c r="H292" s="379">
        <v>540000</v>
      </c>
      <c r="I292" s="340"/>
      <c r="J292" s="345"/>
    </row>
    <row r="293" spans="1:10" ht="19.5" customHeight="1">
      <c r="A293" s="848">
        <v>7</v>
      </c>
      <c r="B293" s="331" t="s">
        <v>294</v>
      </c>
      <c r="C293" s="848">
        <v>1985</v>
      </c>
      <c r="D293" s="333" t="s">
        <v>44</v>
      </c>
      <c r="E293" s="379">
        <v>540000</v>
      </c>
      <c r="F293" s="334"/>
      <c r="G293" s="334"/>
      <c r="H293" s="379">
        <v>540000</v>
      </c>
      <c r="I293" s="340"/>
      <c r="J293" s="345"/>
    </row>
    <row r="294" spans="1:10" ht="19.5" customHeight="1">
      <c r="A294" s="848">
        <v>8</v>
      </c>
      <c r="B294" s="331" t="s">
        <v>297</v>
      </c>
      <c r="C294" s="848">
        <v>1984</v>
      </c>
      <c r="D294" s="333" t="s">
        <v>44</v>
      </c>
      <c r="E294" s="379">
        <v>540000</v>
      </c>
      <c r="F294" s="334"/>
      <c r="G294" s="334"/>
      <c r="H294" s="379">
        <v>540000</v>
      </c>
      <c r="I294" s="340"/>
      <c r="J294" s="345"/>
    </row>
    <row r="295" spans="1:10" ht="19.5" customHeight="1">
      <c r="A295" s="848">
        <v>9</v>
      </c>
      <c r="B295" s="331" t="s">
        <v>302</v>
      </c>
      <c r="C295" s="848">
        <v>1998</v>
      </c>
      <c r="D295" s="333" t="s">
        <v>210</v>
      </c>
      <c r="E295" s="379">
        <v>540000</v>
      </c>
      <c r="F295" s="334"/>
      <c r="G295" s="334"/>
      <c r="H295" s="379">
        <v>540000</v>
      </c>
      <c r="I295" s="340"/>
      <c r="J295" s="345"/>
    </row>
    <row r="296" spans="1:10" ht="19.5" customHeight="1">
      <c r="A296" s="848">
        <v>10</v>
      </c>
      <c r="B296" s="331" t="s">
        <v>1544</v>
      </c>
      <c r="C296" s="848">
        <v>1966</v>
      </c>
      <c r="D296" s="333" t="s">
        <v>210</v>
      </c>
      <c r="E296" s="379">
        <v>540000</v>
      </c>
      <c r="F296" s="954"/>
      <c r="G296" s="954"/>
      <c r="H296" s="379">
        <v>540000</v>
      </c>
      <c r="I296" s="1119"/>
      <c r="J296" s="1111"/>
    </row>
    <row r="297" spans="1:10" ht="19.5" customHeight="1">
      <c r="A297" s="848">
        <v>11</v>
      </c>
      <c r="B297" s="331" t="s">
        <v>308</v>
      </c>
      <c r="C297" s="848">
        <v>1992</v>
      </c>
      <c r="D297" s="333" t="s">
        <v>88</v>
      </c>
      <c r="E297" s="379">
        <v>540000</v>
      </c>
      <c r="F297" s="334"/>
      <c r="G297" s="334"/>
      <c r="H297" s="379">
        <v>540000</v>
      </c>
      <c r="I297" s="340"/>
      <c r="J297" s="345"/>
    </row>
    <row r="298" spans="1:10" ht="19.5" customHeight="1">
      <c r="A298" s="848">
        <v>12</v>
      </c>
      <c r="B298" s="331" t="s">
        <v>309</v>
      </c>
      <c r="C298" s="848">
        <v>1969</v>
      </c>
      <c r="D298" s="333" t="s">
        <v>88</v>
      </c>
      <c r="E298" s="379">
        <v>540000</v>
      </c>
      <c r="F298" s="334"/>
      <c r="G298" s="334"/>
      <c r="H298" s="379">
        <v>540000</v>
      </c>
      <c r="I298" s="340"/>
      <c r="J298" s="345"/>
    </row>
    <row r="299" spans="1:10" ht="19.5" customHeight="1">
      <c r="A299" s="848">
        <v>13</v>
      </c>
      <c r="B299" s="331" t="s">
        <v>310</v>
      </c>
      <c r="C299" s="848">
        <v>1966</v>
      </c>
      <c r="D299" s="333" t="s">
        <v>36</v>
      </c>
      <c r="E299" s="379">
        <v>540000</v>
      </c>
      <c r="F299" s="334"/>
      <c r="G299" s="334"/>
      <c r="H299" s="379">
        <v>540000</v>
      </c>
      <c r="I299" s="340"/>
      <c r="J299" s="345"/>
    </row>
    <row r="300" spans="1:10" ht="19.5" customHeight="1">
      <c r="A300" s="848">
        <v>14</v>
      </c>
      <c r="B300" s="331" t="s">
        <v>304</v>
      </c>
      <c r="C300" s="848">
        <v>1992</v>
      </c>
      <c r="D300" s="333" t="s">
        <v>42</v>
      </c>
      <c r="E300" s="379">
        <v>540000</v>
      </c>
      <c r="F300" s="334"/>
      <c r="G300" s="334"/>
      <c r="H300" s="379">
        <v>540000</v>
      </c>
      <c r="I300" s="340"/>
      <c r="J300" s="345"/>
    </row>
    <row r="301" spans="1:10" ht="19.5" customHeight="1">
      <c r="A301" s="848">
        <v>15</v>
      </c>
      <c r="B301" s="331" t="s">
        <v>1010</v>
      </c>
      <c r="C301" s="848">
        <v>1970</v>
      </c>
      <c r="D301" s="333" t="s">
        <v>42</v>
      </c>
      <c r="E301" s="379">
        <v>540000</v>
      </c>
      <c r="F301" s="334"/>
      <c r="G301" s="334"/>
      <c r="H301" s="379">
        <v>540000</v>
      </c>
      <c r="I301" s="340"/>
      <c r="J301" s="345"/>
    </row>
    <row r="302" spans="1:10" ht="19.5" customHeight="1">
      <c r="A302" s="848">
        <v>16</v>
      </c>
      <c r="B302" s="331" t="s">
        <v>303</v>
      </c>
      <c r="C302" s="848">
        <v>1966</v>
      </c>
      <c r="D302" s="333" t="s">
        <v>44</v>
      </c>
      <c r="E302" s="379">
        <v>540000</v>
      </c>
      <c r="F302" s="334"/>
      <c r="G302" s="334"/>
      <c r="H302" s="379">
        <v>540000</v>
      </c>
      <c r="I302" s="340"/>
      <c r="J302" s="345"/>
    </row>
    <row r="303" spans="1:10" ht="19.5" customHeight="1">
      <c r="A303" s="848">
        <v>17</v>
      </c>
      <c r="B303" s="331" t="s">
        <v>312</v>
      </c>
      <c r="C303" s="848">
        <v>1981</v>
      </c>
      <c r="D303" s="333" t="s">
        <v>44</v>
      </c>
      <c r="E303" s="379">
        <v>540000</v>
      </c>
      <c r="F303" s="334"/>
      <c r="G303" s="334"/>
      <c r="H303" s="379">
        <v>540000</v>
      </c>
      <c r="I303" s="340"/>
      <c r="J303" s="345"/>
    </row>
    <row r="304" spans="1:10" ht="19.5" customHeight="1">
      <c r="A304" s="848">
        <v>18</v>
      </c>
      <c r="B304" s="331" t="s">
        <v>313</v>
      </c>
      <c r="C304" s="848">
        <v>1960</v>
      </c>
      <c r="D304" s="333" t="s">
        <v>44</v>
      </c>
      <c r="E304" s="379">
        <v>540000</v>
      </c>
      <c r="F304" s="334"/>
      <c r="G304" s="334"/>
      <c r="H304" s="379">
        <v>540000</v>
      </c>
      <c r="I304" s="340"/>
      <c r="J304" s="345"/>
    </row>
    <row r="305" spans="1:10" ht="19.5" customHeight="1">
      <c r="A305" s="848">
        <v>19</v>
      </c>
      <c r="B305" s="331" t="s">
        <v>314</v>
      </c>
      <c r="C305" s="848">
        <v>1973</v>
      </c>
      <c r="D305" s="333" t="s">
        <v>44</v>
      </c>
      <c r="E305" s="379">
        <v>540000</v>
      </c>
      <c r="F305" s="334"/>
      <c r="G305" s="334"/>
      <c r="H305" s="379">
        <v>540000</v>
      </c>
      <c r="I305" s="340"/>
      <c r="J305" s="345"/>
    </row>
    <row r="306" spans="1:10" ht="19.5" customHeight="1">
      <c r="A306" s="848">
        <v>21</v>
      </c>
      <c r="B306" s="331" t="s">
        <v>295</v>
      </c>
      <c r="C306" s="848">
        <v>1997</v>
      </c>
      <c r="D306" s="333" t="s">
        <v>38</v>
      </c>
      <c r="E306" s="379">
        <v>540000</v>
      </c>
      <c r="F306" s="334"/>
      <c r="G306" s="334"/>
      <c r="H306" s="379">
        <f>SUM(E306:G306)</f>
        <v>540000</v>
      </c>
      <c r="I306" s="340"/>
      <c r="J306" s="345"/>
    </row>
    <row r="307" spans="1:10" ht="19.5" customHeight="1">
      <c r="A307" s="848">
        <v>22</v>
      </c>
      <c r="B307" s="331" t="s">
        <v>293</v>
      </c>
      <c r="C307" s="848">
        <v>1962</v>
      </c>
      <c r="D307" s="333" t="s">
        <v>44</v>
      </c>
      <c r="E307" s="379">
        <v>540000</v>
      </c>
      <c r="F307" s="334"/>
      <c r="G307" s="334"/>
      <c r="H307" s="379">
        <f>SUM(E307:G307)</f>
        <v>540000</v>
      </c>
      <c r="I307" s="340"/>
      <c r="J307" s="345"/>
    </row>
    <row r="308" spans="1:10" ht="19.5" customHeight="1">
      <c r="A308" s="848">
        <v>23</v>
      </c>
      <c r="B308" s="331" t="s">
        <v>289</v>
      </c>
      <c r="C308" s="848">
        <v>1960</v>
      </c>
      <c r="D308" s="333" t="s">
        <v>37</v>
      </c>
      <c r="E308" s="379">
        <v>540000</v>
      </c>
      <c r="F308" s="334"/>
      <c r="G308" s="334"/>
      <c r="H308" s="379">
        <f>SUM(E308:G308)</f>
        <v>540000</v>
      </c>
      <c r="I308" s="340"/>
      <c r="J308" s="345"/>
    </row>
    <row r="309" spans="1:10" ht="19.5" customHeight="1">
      <c r="A309" s="848">
        <v>24</v>
      </c>
      <c r="B309" s="331" t="s">
        <v>291</v>
      </c>
      <c r="C309" s="848">
        <v>1968</v>
      </c>
      <c r="D309" s="333" t="s">
        <v>37</v>
      </c>
      <c r="E309" s="379">
        <v>540000</v>
      </c>
      <c r="F309" s="334"/>
      <c r="G309" s="334"/>
      <c r="H309" s="379">
        <f>SUM(E309:G309)</f>
        <v>540000</v>
      </c>
      <c r="I309" s="340"/>
      <c r="J309" s="345"/>
    </row>
    <row r="310" spans="1:10" ht="19.5" customHeight="1">
      <c r="A310" s="848">
        <v>25</v>
      </c>
      <c r="B310" s="395" t="s">
        <v>338</v>
      </c>
      <c r="C310" s="396">
        <v>2000</v>
      </c>
      <c r="D310" s="397" t="s">
        <v>36</v>
      </c>
      <c r="E310" s="401">
        <v>540000</v>
      </c>
      <c r="F310" s="399"/>
      <c r="G310" s="402"/>
      <c r="H310" s="401">
        <f>SUM(E310:G310)</f>
        <v>540000</v>
      </c>
      <c r="I310" s="340"/>
      <c r="J310" s="345"/>
    </row>
    <row r="311" spans="1:10" ht="19.5" customHeight="1">
      <c r="A311" s="1281" t="s">
        <v>1102</v>
      </c>
      <c r="B311" s="1281"/>
      <c r="C311" s="1281"/>
      <c r="D311" s="1281"/>
      <c r="E311" s="1140">
        <f>SUM(E287:E310)</f>
        <v>12960000</v>
      </c>
      <c r="F311" s="1140">
        <f>SUM(F287:F310)</f>
        <v>0</v>
      </c>
      <c r="G311" s="1140">
        <f>SUM(G287:G310)</f>
        <v>0</v>
      </c>
      <c r="H311" s="1140">
        <f>SUM(H287:H310)</f>
        <v>12960000</v>
      </c>
      <c r="I311" s="340"/>
      <c r="J311" s="345"/>
    </row>
    <row r="312" spans="1:10" ht="19.5" customHeight="1">
      <c r="A312" s="1483" t="s">
        <v>1868</v>
      </c>
      <c r="B312" s="1484"/>
      <c r="C312" s="1484"/>
      <c r="D312" s="1484"/>
      <c r="E312" s="1484"/>
      <c r="F312" s="1484"/>
      <c r="G312" s="1484"/>
      <c r="H312" s="1484"/>
      <c r="I312" s="1484"/>
      <c r="J312" s="1485"/>
    </row>
    <row r="313" spans="1:10" ht="19.5" customHeight="1">
      <c r="A313" s="848">
        <v>1</v>
      </c>
      <c r="B313" s="331" t="s">
        <v>326</v>
      </c>
      <c r="C313" s="848">
        <v>1954</v>
      </c>
      <c r="D313" s="333" t="s">
        <v>49</v>
      </c>
      <c r="E313" s="379">
        <v>675000</v>
      </c>
      <c r="F313" s="334"/>
      <c r="G313" s="334"/>
      <c r="H313" s="379">
        <v>675000</v>
      </c>
      <c r="I313" s="340"/>
      <c r="J313" s="345"/>
    </row>
    <row r="314" spans="1:10" ht="19.5" customHeight="1">
      <c r="A314" s="848">
        <v>2</v>
      </c>
      <c r="B314" s="331" t="s">
        <v>315</v>
      </c>
      <c r="C314" s="848">
        <v>1942</v>
      </c>
      <c r="D314" s="333" t="s">
        <v>36</v>
      </c>
      <c r="E314" s="379">
        <v>675000</v>
      </c>
      <c r="F314" s="334"/>
      <c r="G314" s="334"/>
      <c r="H314" s="379">
        <v>675000</v>
      </c>
      <c r="I314" s="340"/>
      <c r="J314" s="345"/>
    </row>
    <row r="315" spans="1:10" ht="19.5" customHeight="1">
      <c r="A315" s="848">
        <v>3</v>
      </c>
      <c r="B315" s="331" t="s">
        <v>316</v>
      </c>
      <c r="C315" s="848">
        <v>1929</v>
      </c>
      <c r="D315" s="333" t="s">
        <v>64</v>
      </c>
      <c r="E315" s="379">
        <v>675000</v>
      </c>
      <c r="F315" s="334"/>
      <c r="G315" s="334"/>
      <c r="H315" s="379">
        <v>675000</v>
      </c>
      <c r="I315" s="340"/>
      <c r="J315" s="345"/>
    </row>
    <row r="316" spans="1:10" ht="19.5" customHeight="1">
      <c r="A316" s="848">
        <v>4</v>
      </c>
      <c r="B316" s="331" t="s">
        <v>1261</v>
      </c>
      <c r="C316" s="848">
        <v>1957</v>
      </c>
      <c r="D316" s="333" t="s">
        <v>47</v>
      </c>
      <c r="E316" s="379">
        <v>675000</v>
      </c>
      <c r="F316" s="334"/>
      <c r="G316" s="334"/>
      <c r="H316" s="379">
        <f>G316+E316</f>
        <v>675000</v>
      </c>
      <c r="I316" s="340"/>
      <c r="J316" s="345"/>
    </row>
    <row r="317" spans="1:10" ht="19.5" customHeight="1">
      <c r="A317" s="848">
        <v>5</v>
      </c>
      <c r="B317" s="331" t="s">
        <v>318</v>
      </c>
      <c r="C317" s="848">
        <v>1931</v>
      </c>
      <c r="D317" s="333" t="s">
        <v>37</v>
      </c>
      <c r="E317" s="379">
        <v>675000</v>
      </c>
      <c r="F317" s="334"/>
      <c r="G317" s="334"/>
      <c r="H317" s="379">
        <v>675000</v>
      </c>
      <c r="I317" s="340"/>
      <c r="J317" s="345"/>
    </row>
    <row r="318" spans="1:10" ht="19.5" customHeight="1">
      <c r="A318" s="848">
        <v>6</v>
      </c>
      <c r="B318" s="331" t="s">
        <v>2794</v>
      </c>
      <c r="C318" s="848">
        <v>1931</v>
      </c>
      <c r="D318" s="333" t="s">
        <v>37</v>
      </c>
      <c r="E318" s="379">
        <v>675000</v>
      </c>
      <c r="F318" s="334"/>
      <c r="G318" s="334"/>
      <c r="H318" s="379">
        <v>675000</v>
      </c>
      <c r="I318" s="340"/>
      <c r="J318" s="345"/>
    </row>
    <row r="319" spans="1:10" ht="19.5" customHeight="1">
      <c r="A319" s="848">
        <v>7</v>
      </c>
      <c r="B319" s="331" t="s">
        <v>891</v>
      </c>
      <c r="C319" s="848">
        <v>1945</v>
      </c>
      <c r="D319" s="333" t="s">
        <v>37</v>
      </c>
      <c r="E319" s="379">
        <v>675000</v>
      </c>
      <c r="F319" s="334"/>
      <c r="G319" s="334"/>
      <c r="H319" s="379">
        <v>675000</v>
      </c>
      <c r="I319" s="340"/>
      <c r="J319" s="345"/>
    </row>
    <row r="320" spans="1:10" ht="19.5" customHeight="1">
      <c r="A320" s="848">
        <v>8</v>
      </c>
      <c r="B320" s="331" t="s">
        <v>319</v>
      </c>
      <c r="C320" s="848">
        <v>1932</v>
      </c>
      <c r="D320" s="333" t="s">
        <v>38</v>
      </c>
      <c r="E320" s="379">
        <v>675000</v>
      </c>
      <c r="F320" s="334"/>
      <c r="G320" s="334"/>
      <c r="H320" s="379">
        <v>675000</v>
      </c>
      <c r="I320" s="340"/>
      <c r="J320" s="345"/>
    </row>
    <row r="321" spans="1:10" ht="19.5" customHeight="1">
      <c r="A321" s="848">
        <v>9</v>
      </c>
      <c r="B321" s="331" t="s">
        <v>320</v>
      </c>
      <c r="C321" s="848">
        <v>1932</v>
      </c>
      <c r="D321" s="333" t="s">
        <v>38</v>
      </c>
      <c r="E321" s="379">
        <v>675000</v>
      </c>
      <c r="F321" s="334"/>
      <c r="G321" s="334"/>
      <c r="H321" s="379">
        <v>675000</v>
      </c>
      <c r="I321" s="340"/>
      <c r="J321" s="345"/>
    </row>
    <row r="322" spans="1:10" ht="19.5" customHeight="1">
      <c r="A322" s="848">
        <v>10</v>
      </c>
      <c r="B322" s="331" t="s">
        <v>321</v>
      </c>
      <c r="C322" s="848">
        <v>1927</v>
      </c>
      <c r="D322" s="333" t="s">
        <v>38</v>
      </c>
      <c r="E322" s="379">
        <v>675000</v>
      </c>
      <c r="F322" s="334"/>
      <c r="G322" s="334"/>
      <c r="H322" s="379">
        <v>675000</v>
      </c>
      <c r="I322" s="340"/>
      <c r="J322" s="345"/>
    </row>
    <row r="323" spans="1:10" ht="19.5" customHeight="1">
      <c r="A323" s="848">
        <v>11</v>
      </c>
      <c r="B323" s="1169" t="s">
        <v>1991</v>
      </c>
      <c r="C323" s="1170">
        <v>1928</v>
      </c>
      <c r="D323" s="1171" t="s">
        <v>44</v>
      </c>
      <c r="E323" s="1172">
        <v>0</v>
      </c>
      <c r="F323" s="1173"/>
      <c r="G323" s="1173"/>
      <c r="H323" s="1172">
        <v>0</v>
      </c>
      <c r="I323" s="340" t="s">
        <v>2152</v>
      </c>
      <c r="J323" s="345"/>
    </row>
    <row r="324" spans="1:10" ht="19.5" customHeight="1">
      <c r="A324" s="848">
        <v>12</v>
      </c>
      <c r="B324" s="331" t="s">
        <v>322</v>
      </c>
      <c r="C324" s="848">
        <v>1943</v>
      </c>
      <c r="D324" s="333" t="s">
        <v>2609</v>
      </c>
      <c r="E324" s="379">
        <v>675000</v>
      </c>
      <c r="F324" s="334"/>
      <c r="G324" s="334"/>
      <c r="H324" s="379">
        <v>675000</v>
      </c>
      <c r="I324" s="340"/>
      <c r="J324" s="345"/>
    </row>
    <row r="325" spans="1:10" ht="19.5" customHeight="1">
      <c r="A325" s="848">
        <v>13</v>
      </c>
      <c r="B325" s="342" t="s">
        <v>146</v>
      </c>
      <c r="C325" s="340">
        <v>1935</v>
      </c>
      <c r="D325" s="337" t="s">
        <v>37</v>
      </c>
      <c r="E325" s="379">
        <v>675000</v>
      </c>
      <c r="F325" s="334"/>
      <c r="G325" s="334"/>
      <c r="H325" s="379">
        <f>SUM(E325:G325)</f>
        <v>675000</v>
      </c>
      <c r="I325" s="340"/>
      <c r="J325" s="1111"/>
    </row>
    <row r="326" spans="1:10" ht="19.5" customHeight="1">
      <c r="A326" s="848">
        <v>14</v>
      </c>
      <c r="B326" s="331" t="s">
        <v>328</v>
      </c>
      <c r="C326" s="848">
        <v>1927</v>
      </c>
      <c r="D326" s="333" t="s">
        <v>49</v>
      </c>
      <c r="E326" s="379">
        <v>675000</v>
      </c>
      <c r="F326" s="334"/>
      <c r="G326" s="334"/>
      <c r="H326" s="379">
        <v>675000</v>
      </c>
      <c r="I326" s="340"/>
      <c r="J326" s="345"/>
    </row>
    <row r="327" spans="1:10" ht="19.5" customHeight="1">
      <c r="A327" s="848">
        <v>15</v>
      </c>
      <c r="B327" s="331" t="s">
        <v>327</v>
      </c>
      <c r="C327" s="848">
        <v>1938</v>
      </c>
      <c r="D327" s="333" t="s">
        <v>88</v>
      </c>
      <c r="E327" s="379">
        <v>675000</v>
      </c>
      <c r="F327" s="334"/>
      <c r="G327" s="334"/>
      <c r="H327" s="379">
        <v>675000</v>
      </c>
      <c r="I327" s="340"/>
      <c r="J327" s="345"/>
    </row>
    <row r="328" spans="1:10" ht="19.5" customHeight="1">
      <c r="A328" s="848">
        <v>16</v>
      </c>
      <c r="B328" s="331" t="s">
        <v>331</v>
      </c>
      <c r="C328" s="848">
        <v>1938</v>
      </c>
      <c r="D328" s="333" t="s">
        <v>38</v>
      </c>
      <c r="E328" s="379">
        <v>675000</v>
      </c>
      <c r="F328" s="334"/>
      <c r="G328" s="334"/>
      <c r="H328" s="379">
        <v>675000</v>
      </c>
      <c r="I328" s="340"/>
      <c r="J328" s="345"/>
    </row>
    <row r="329" spans="1:10" ht="19.5" customHeight="1">
      <c r="A329" s="848">
        <v>17</v>
      </c>
      <c r="B329" s="331" t="s">
        <v>329</v>
      </c>
      <c r="C329" s="848">
        <v>1934</v>
      </c>
      <c r="D329" s="333" t="s">
        <v>44</v>
      </c>
      <c r="E329" s="379">
        <v>675000</v>
      </c>
      <c r="F329" s="334"/>
      <c r="G329" s="334"/>
      <c r="H329" s="379">
        <v>675000</v>
      </c>
      <c r="I329" s="340"/>
      <c r="J329" s="345"/>
    </row>
    <row r="330" spans="1:10" ht="19.5" customHeight="1">
      <c r="A330" s="848">
        <v>18</v>
      </c>
      <c r="B330" s="331" t="s">
        <v>1390</v>
      </c>
      <c r="C330" s="848">
        <v>1949</v>
      </c>
      <c r="D330" s="333" t="s">
        <v>47</v>
      </c>
      <c r="E330" s="379">
        <v>675000</v>
      </c>
      <c r="F330" s="334"/>
      <c r="G330" s="334"/>
      <c r="H330" s="379">
        <v>675000</v>
      </c>
      <c r="I330" s="340"/>
      <c r="J330" s="345"/>
    </row>
    <row r="331" spans="1:10" ht="19.5" customHeight="1">
      <c r="A331" s="848">
        <v>19</v>
      </c>
      <c r="B331" s="331" t="s">
        <v>330</v>
      </c>
      <c r="C331" s="848">
        <v>1937</v>
      </c>
      <c r="D331" s="333" t="s">
        <v>396</v>
      </c>
      <c r="E331" s="379">
        <v>675000</v>
      </c>
      <c r="F331" s="334"/>
      <c r="G331" s="334"/>
      <c r="H331" s="379">
        <v>675000</v>
      </c>
      <c r="I331" s="340"/>
      <c r="J331" s="345"/>
    </row>
    <row r="332" spans="1:10" ht="19.5" customHeight="1">
      <c r="A332" s="848">
        <v>20</v>
      </c>
      <c r="B332" s="331" t="s">
        <v>317</v>
      </c>
      <c r="C332" s="848">
        <v>1923</v>
      </c>
      <c r="D332" s="333" t="s">
        <v>64</v>
      </c>
      <c r="E332" s="379">
        <v>675000</v>
      </c>
      <c r="F332" s="334"/>
      <c r="G332" s="334"/>
      <c r="H332" s="379">
        <f aca="true" t="shared" si="9" ref="H332:H337">SUM(E332:G332)</f>
        <v>675000</v>
      </c>
      <c r="I332" s="340"/>
      <c r="J332" s="345"/>
    </row>
    <row r="333" spans="1:10" ht="19.5" customHeight="1">
      <c r="A333" s="848">
        <v>21</v>
      </c>
      <c r="B333" s="331" t="s">
        <v>325</v>
      </c>
      <c r="C333" s="848">
        <v>1937</v>
      </c>
      <c r="D333" s="333" t="s">
        <v>44</v>
      </c>
      <c r="E333" s="379">
        <v>675000</v>
      </c>
      <c r="F333" s="334"/>
      <c r="G333" s="334"/>
      <c r="H333" s="379">
        <f t="shared" si="9"/>
        <v>675000</v>
      </c>
      <c r="I333" s="340"/>
      <c r="J333" s="345"/>
    </row>
    <row r="334" spans="1:10" ht="19.5" customHeight="1">
      <c r="A334" s="848">
        <v>22</v>
      </c>
      <c r="B334" s="331" t="s">
        <v>323</v>
      </c>
      <c r="C334" s="848">
        <v>1927</v>
      </c>
      <c r="D334" s="333" t="s">
        <v>47</v>
      </c>
      <c r="E334" s="379">
        <v>675000</v>
      </c>
      <c r="F334" s="334"/>
      <c r="G334" s="334"/>
      <c r="H334" s="379">
        <f t="shared" si="9"/>
        <v>675000</v>
      </c>
      <c r="I334" s="340"/>
      <c r="J334" s="345"/>
    </row>
    <row r="335" spans="1:10" ht="19.5" customHeight="1">
      <c r="A335" s="848">
        <v>23</v>
      </c>
      <c r="B335" s="331" t="s">
        <v>275</v>
      </c>
      <c r="C335" s="848">
        <v>1954</v>
      </c>
      <c r="D335" s="333" t="s">
        <v>47</v>
      </c>
      <c r="E335" s="379">
        <v>675000</v>
      </c>
      <c r="F335" s="334"/>
      <c r="G335" s="334"/>
      <c r="H335" s="379">
        <f t="shared" si="9"/>
        <v>675000</v>
      </c>
      <c r="I335" s="340"/>
      <c r="J335" s="345"/>
    </row>
    <row r="336" spans="1:10" ht="19.5" customHeight="1">
      <c r="A336" s="848">
        <v>24</v>
      </c>
      <c r="B336" s="395" t="s">
        <v>1615</v>
      </c>
      <c r="C336" s="396">
        <v>1942</v>
      </c>
      <c r="D336" s="397" t="s">
        <v>1616</v>
      </c>
      <c r="E336" s="401">
        <v>675000</v>
      </c>
      <c r="F336" s="399"/>
      <c r="G336" s="399"/>
      <c r="H336" s="401">
        <f t="shared" si="9"/>
        <v>675000</v>
      </c>
      <c r="I336" s="340"/>
      <c r="J336" s="1141"/>
    </row>
    <row r="337" spans="1:10" ht="19.5" customHeight="1">
      <c r="A337" s="848">
        <v>25</v>
      </c>
      <c r="B337" s="395" t="s">
        <v>305</v>
      </c>
      <c r="C337" s="396">
        <v>1950</v>
      </c>
      <c r="D337" s="397" t="s">
        <v>2420</v>
      </c>
      <c r="E337" s="401">
        <v>675000</v>
      </c>
      <c r="F337" s="399"/>
      <c r="G337" s="399"/>
      <c r="H337" s="401">
        <f t="shared" si="9"/>
        <v>675000</v>
      </c>
      <c r="I337" s="340"/>
      <c r="J337" s="1141"/>
    </row>
    <row r="338" spans="1:10" ht="19.5" customHeight="1">
      <c r="A338" s="848">
        <v>26</v>
      </c>
      <c r="B338" s="395" t="s">
        <v>2589</v>
      </c>
      <c r="C338" s="396">
        <v>1943</v>
      </c>
      <c r="D338" s="397" t="s">
        <v>224</v>
      </c>
      <c r="E338" s="401">
        <v>675000</v>
      </c>
      <c r="F338" s="399"/>
      <c r="G338" s="399"/>
      <c r="H338" s="401">
        <f>SUM(E337:G337)</f>
        <v>675000</v>
      </c>
      <c r="I338" s="340"/>
      <c r="J338" s="1141"/>
    </row>
    <row r="339" spans="1:10" ht="19.5" customHeight="1">
      <c r="A339" s="1486" t="s">
        <v>1102</v>
      </c>
      <c r="B339" s="1498"/>
      <c r="C339" s="1498"/>
      <c r="D339" s="1498"/>
      <c r="E339" s="1140">
        <f>SUM(E313:E338)</f>
        <v>16875000</v>
      </c>
      <c r="F339" s="1142"/>
      <c r="G339" s="1142"/>
      <c r="H339" s="1140">
        <f>E339+G339</f>
        <v>16875000</v>
      </c>
      <c r="I339" s="340"/>
      <c r="J339" s="345"/>
    </row>
    <row r="340" spans="1:10" ht="19.5" customHeight="1">
      <c r="A340" s="1480" t="s">
        <v>1867</v>
      </c>
      <c r="B340" s="1481"/>
      <c r="C340" s="1481"/>
      <c r="D340" s="1481"/>
      <c r="E340" s="1481"/>
      <c r="F340" s="1481"/>
      <c r="G340" s="1481"/>
      <c r="H340" s="1481"/>
      <c r="I340" s="1481"/>
      <c r="J340" s="1482"/>
    </row>
    <row r="341" spans="1:10" ht="19.5" customHeight="1">
      <c r="A341" s="848">
        <v>1</v>
      </c>
      <c r="B341" s="331" t="s">
        <v>336</v>
      </c>
      <c r="C341" s="848">
        <v>2012</v>
      </c>
      <c r="D341" s="333" t="s">
        <v>88</v>
      </c>
      <c r="E341" s="379">
        <v>675000</v>
      </c>
      <c r="F341" s="334"/>
      <c r="G341" s="334"/>
      <c r="H341" s="379">
        <v>675000</v>
      </c>
      <c r="I341" s="340"/>
      <c r="J341" s="345"/>
    </row>
    <row r="342" spans="1:10" ht="19.5" customHeight="1">
      <c r="A342" s="848">
        <v>2</v>
      </c>
      <c r="B342" s="331" t="s">
        <v>333</v>
      </c>
      <c r="C342" s="848">
        <v>2004</v>
      </c>
      <c r="D342" s="333" t="s">
        <v>64</v>
      </c>
      <c r="E342" s="379">
        <v>675000</v>
      </c>
      <c r="F342" s="334"/>
      <c r="G342" s="334"/>
      <c r="H342" s="379">
        <v>675000</v>
      </c>
      <c r="I342" s="340"/>
      <c r="J342" s="345"/>
    </row>
    <row r="343" spans="1:10" ht="19.5" customHeight="1">
      <c r="A343" s="848">
        <v>3</v>
      </c>
      <c r="B343" s="331" t="s">
        <v>335</v>
      </c>
      <c r="C343" s="848">
        <v>2006</v>
      </c>
      <c r="D343" s="333" t="s">
        <v>40</v>
      </c>
      <c r="E343" s="379">
        <v>675000</v>
      </c>
      <c r="F343" s="334"/>
      <c r="G343" s="334"/>
      <c r="H343" s="379">
        <v>675000</v>
      </c>
      <c r="I343" s="340"/>
      <c r="J343" s="345"/>
    </row>
    <row r="344" spans="1:10" ht="19.5" customHeight="1">
      <c r="A344" s="848">
        <v>4</v>
      </c>
      <c r="B344" s="331" t="s">
        <v>332</v>
      </c>
      <c r="C344" s="848">
        <v>2008</v>
      </c>
      <c r="D344" s="333" t="s">
        <v>47</v>
      </c>
      <c r="E344" s="379">
        <v>675000</v>
      </c>
      <c r="F344" s="334"/>
      <c r="G344" s="334"/>
      <c r="H344" s="379">
        <v>675000</v>
      </c>
      <c r="I344" s="340"/>
      <c r="J344" s="345"/>
    </row>
    <row r="345" spans="1:10" ht="19.5" customHeight="1">
      <c r="A345" s="848">
        <v>5</v>
      </c>
      <c r="B345" s="331" t="s">
        <v>1545</v>
      </c>
      <c r="C345" s="848">
        <v>2015</v>
      </c>
      <c r="D345" s="333" t="s">
        <v>47</v>
      </c>
      <c r="E345" s="379">
        <v>675000</v>
      </c>
      <c r="F345" s="334"/>
      <c r="G345" s="334"/>
      <c r="H345" s="379">
        <v>675000</v>
      </c>
      <c r="I345" s="340"/>
      <c r="J345" s="345"/>
    </row>
    <row r="346" spans="1:10" ht="19.5" customHeight="1">
      <c r="A346" s="848">
        <v>6</v>
      </c>
      <c r="B346" s="331" t="s">
        <v>337</v>
      </c>
      <c r="C346" s="848">
        <v>2002</v>
      </c>
      <c r="D346" s="333" t="s">
        <v>44</v>
      </c>
      <c r="E346" s="379">
        <v>675000</v>
      </c>
      <c r="F346" s="334"/>
      <c r="G346" s="334"/>
      <c r="H346" s="379">
        <v>675000</v>
      </c>
      <c r="I346" s="340"/>
      <c r="J346" s="345"/>
    </row>
    <row r="347" spans="1:10" ht="19.5" customHeight="1">
      <c r="A347" s="848">
        <v>7</v>
      </c>
      <c r="B347" s="331" t="s">
        <v>334</v>
      </c>
      <c r="C347" s="848">
        <v>2004</v>
      </c>
      <c r="D347" s="333" t="s">
        <v>37</v>
      </c>
      <c r="E347" s="379">
        <v>675000</v>
      </c>
      <c r="F347" s="334"/>
      <c r="G347" s="334"/>
      <c r="H347" s="379">
        <f>SUM(E347:G347)</f>
        <v>675000</v>
      </c>
      <c r="I347" s="340"/>
      <c r="J347" s="345"/>
    </row>
    <row r="348" spans="1:10" ht="19.5" customHeight="1">
      <c r="A348" s="848">
        <v>8</v>
      </c>
      <c r="B348" s="331" t="s">
        <v>667</v>
      </c>
      <c r="C348" s="848">
        <v>2004</v>
      </c>
      <c r="D348" s="333" t="s">
        <v>47</v>
      </c>
      <c r="E348" s="379">
        <v>675000</v>
      </c>
      <c r="F348" s="334"/>
      <c r="G348" s="334"/>
      <c r="H348" s="379">
        <f>SUM(E348:G348)</f>
        <v>675000</v>
      </c>
      <c r="I348" s="340"/>
      <c r="J348" s="345"/>
    </row>
    <row r="349" spans="1:10" ht="19.5" customHeight="1">
      <c r="A349" s="1486" t="s">
        <v>1102</v>
      </c>
      <c r="B349" s="1486"/>
      <c r="C349" s="1486"/>
      <c r="D349" s="1486"/>
      <c r="E349" s="1143">
        <f>SUM(E341:E348)</f>
        <v>5400000</v>
      </c>
      <c r="F349" s="1120"/>
      <c r="G349" s="1139"/>
      <c r="H349" s="1143">
        <f>E349+G349</f>
        <v>5400000</v>
      </c>
      <c r="I349" s="340"/>
      <c r="J349" s="345"/>
    </row>
    <row r="350" spans="1:10" ht="19.5" customHeight="1">
      <c r="A350" s="1480" t="s">
        <v>353</v>
      </c>
      <c r="B350" s="1481"/>
      <c r="C350" s="1481"/>
      <c r="D350" s="1481"/>
      <c r="E350" s="1481"/>
      <c r="F350" s="1481"/>
      <c r="G350" s="1481"/>
      <c r="H350" s="1481"/>
      <c r="I350" s="1481"/>
      <c r="J350" s="1482"/>
    </row>
    <row r="351" spans="1:10" ht="19.5" customHeight="1">
      <c r="A351" s="340">
        <v>1</v>
      </c>
      <c r="B351" s="331" t="s">
        <v>2191</v>
      </c>
      <c r="C351" s="848">
        <v>1956</v>
      </c>
      <c r="D351" s="333" t="s">
        <v>49</v>
      </c>
      <c r="E351" s="379">
        <v>270000</v>
      </c>
      <c r="F351" s="334"/>
      <c r="G351" s="334"/>
      <c r="H351" s="379">
        <f>E351+G351</f>
        <v>270000</v>
      </c>
      <c r="I351" s="340"/>
      <c r="J351" s="340"/>
    </row>
    <row r="352" spans="1:10" ht="19.5" customHeight="1">
      <c r="A352" s="340">
        <v>2</v>
      </c>
      <c r="B352" s="331" t="s">
        <v>379</v>
      </c>
      <c r="C352" s="848">
        <v>1953</v>
      </c>
      <c r="D352" s="333" t="s">
        <v>49</v>
      </c>
      <c r="E352" s="379">
        <v>270000</v>
      </c>
      <c r="F352" s="334"/>
      <c r="G352" s="334"/>
      <c r="H352" s="379">
        <f aca="true" t="shared" si="10" ref="H352:H405">E352+G352</f>
        <v>270000</v>
      </c>
      <c r="I352" s="340"/>
      <c r="J352" s="345"/>
    </row>
    <row r="353" spans="1:10" ht="19.5" customHeight="1">
      <c r="A353" s="340">
        <v>3</v>
      </c>
      <c r="B353" s="331" t="s">
        <v>355</v>
      </c>
      <c r="C353" s="848">
        <v>1973</v>
      </c>
      <c r="D353" s="333" t="s">
        <v>36</v>
      </c>
      <c r="E353" s="379">
        <v>270000</v>
      </c>
      <c r="F353" s="334"/>
      <c r="G353" s="334"/>
      <c r="H353" s="379">
        <f t="shared" si="10"/>
        <v>270000</v>
      </c>
      <c r="I353" s="340"/>
      <c r="J353" s="340"/>
    </row>
    <row r="354" spans="1:10" ht="19.5" customHeight="1">
      <c r="A354" s="340">
        <v>4</v>
      </c>
      <c r="B354" s="331" t="s">
        <v>356</v>
      </c>
      <c r="C354" s="848">
        <v>1973</v>
      </c>
      <c r="D354" s="333" t="s">
        <v>36</v>
      </c>
      <c r="E354" s="379">
        <v>270000</v>
      </c>
      <c r="F354" s="334"/>
      <c r="G354" s="334"/>
      <c r="H354" s="379">
        <f t="shared" si="10"/>
        <v>270000</v>
      </c>
      <c r="I354" s="340"/>
      <c r="J354" s="340"/>
    </row>
    <row r="355" spans="1:10" ht="19.5" customHeight="1">
      <c r="A355" s="340">
        <v>5</v>
      </c>
      <c r="B355" s="331" t="s">
        <v>357</v>
      </c>
      <c r="C355" s="848">
        <v>1967</v>
      </c>
      <c r="D355" s="333" t="s">
        <v>36</v>
      </c>
      <c r="E355" s="379">
        <v>270000</v>
      </c>
      <c r="F355" s="334"/>
      <c r="G355" s="334"/>
      <c r="H355" s="379">
        <f t="shared" si="10"/>
        <v>270000</v>
      </c>
      <c r="I355" s="340"/>
      <c r="J355" s="340"/>
    </row>
    <row r="356" spans="1:10" ht="19.5" customHeight="1">
      <c r="A356" s="340">
        <v>6</v>
      </c>
      <c r="B356" s="331" t="s">
        <v>366</v>
      </c>
      <c r="C356" s="848">
        <v>1965</v>
      </c>
      <c r="D356" s="333" t="s">
        <v>36</v>
      </c>
      <c r="E356" s="379">
        <v>270000</v>
      </c>
      <c r="F356" s="334"/>
      <c r="G356" s="334"/>
      <c r="H356" s="379">
        <f t="shared" si="10"/>
        <v>270000</v>
      </c>
      <c r="I356" s="340"/>
      <c r="J356" s="345"/>
    </row>
    <row r="357" spans="1:10" ht="19.5" customHeight="1">
      <c r="A357" s="340">
        <v>7</v>
      </c>
      <c r="B357" s="331" t="s">
        <v>367</v>
      </c>
      <c r="C357" s="848">
        <v>1937</v>
      </c>
      <c r="D357" s="333" t="s">
        <v>36</v>
      </c>
      <c r="E357" s="379">
        <v>270000</v>
      </c>
      <c r="F357" s="334"/>
      <c r="G357" s="334"/>
      <c r="H357" s="379">
        <f t="shared" si="10"/>
        <v>270000</v>
      </c>
      <c r="I357" s="340"/>
      <c r="J357" s="345"/>
    </row>
    <row r="358" spans="1:10" ht="19.5" customHeight="1">
      <c r="A358" s="340">
        <v>8</v>
      </c>
      <c r="B358" s="331" t="s">
        <v>328</v>
      </c>
      <c r="C358" s="848">
        <v>1927</v>
      </c>
      <c r="D358" s="333" t="s">
        <v>49</v>
      </c>
      <c r="E358" s="379">
        <v>270000</v>
      </c>
      <c r="F358" s="334"/>
      <c r="G358" s="334"/>
      <c r="H358" s="379">
        <f t="shared" si="10"/>
        <v>270000</v>
      </c>
      <c r="I358" s="340"/>
      <c r="J358" s="345"/>
    </row>
    <row r="359" spans="1:10" ht="19.5" customHeight="1">
      <c r="A359" s="340">
        <v>9</v>
      </c>
      <c r="B359" s="331" t="s">
        <v>155</v>
      </c>
      <c r="C359" s="848">
        <v>1962</v>
      </c>
      <c r="D359" s="333" t="s">
        <v>36</v>
      </c>
      <c r="E359" s="379">
        <v>270000</v>
      </c>
      <c r="F359" s="334"/>
      <c r="G359" s="334"/>
      <c r="H359" s="379">
        <f t="shared" si="10"/>
        <v>270000</v>
      </c>
      <c r="I359" s="340"/>
      <c r="J359" s="345"/>
    </row>
    <row r="360" spans="1:10" ht="19.5" customHeight="1">
      <c r="A360" s="340">
        <v>10</v>
      </c>
      <c r="B360" s="331" t="s">
        <v>158</v>
      </c>
      <c r="C360" s="848">
        <v>1962</v>
      </c>
      <c r="D360" s="333" t="s">
        <v>88</v>
      </c>
      <c r="E360" s="379">
        <v>270000</v>
      </c>
      <c r="F360" s="334"/>
      <c r="G360" s="334"/>
      <c r="H360" s="379">
        <f t="shared" si="10"/>
        <v>270000</v>
      </c>
      <c r="I360" s="340"/>
      <c r="J360" s="340"/>
    </row>
    <row r="361" spans="1:10" ht="19.5" customHeight="1">
      <c r="A361" s="340">
        <v>11</v>
      </c>
      <c r="B361" s="331" t="s">
        <v>309</v>
      </c>
      <c r="C361" s="848">
        <v>1970</v>
      </c>
      <c r="D361" s="333" t="s">
        <v>88</v>
      </c>
      <c r="E361" s="379">
        <v>270000</v>
      </c>
      <c r="F361" s="334"/>
      <c r="G361" s="334"/>
      <c r="H361" s="379">
        <f t="shared" si="10"/>
        <v>270000</v>
      </c>
      <c r="I361" s="340"/>
      <c r="J361" s="340"/>
    </row>
    <row r="362" spans="1:10" ht="19.5" customHeight="1">
      <c r="A362" s="340">
        <v>12</v>
      </c>
      <c r="B362" s="331" t="s">
        <v>1959</v>
      </c>
      <c r="C362" s="848">
        <v>1979</v>
      </c>
      <c r="D362" s="333" t="s">
        <v>88</v>
      </c>
      <c r="E362" s="379">
        <v>270000</v>
      </c>
      <c r="F362" s="334"/>
      <c r="G362" s="334"/>
      <c r="H362" s="379">
        <f t="shared" si="10"/>
        <v>270000</v>
      </c>
      <c r="I362" s="340"/>
      <c r="J362" s="345"/>
    </row>
    <row r="363" spans="1:10" ht="19.5" customHeight="1">
      <c r="A363" s="340">
        <v>13</v>
      </c>
      <c r="B363" s="331" t="s">
        <v>368</v>
      </c>
      <c r="C363" s="848">
        <v>1967</v>
      </c>
      <c r="D363" s="333" t="s">
        <v>64</v>
      </c>
      <c r="E363" s="379">
        <v>270000</v>
      </c>
      <c r="F363" s="334"/>
      <c r="G363" s="334"/>
      <c r="H363" s="379">
        <f t="shared" si="10"/>
        <v>270000</v>
      </c>
      <c r="I363" s="340"/>
      <c r="J363" s="345"/>
    </row>
    <row r="364" spans="1:10" ht="19.5" customHeight="1">
      <c r="A364" s="340">
        <v>14</v>
      </c>
      <c r="B364" s="331" t="s">
        <v>0</v>
      </c>
      <c r="C364" s="848">
        <v>1918</v>
      </c>
      <c r="D364" s="333" t="s">
        <v>64</v>
      </c>
      <c r="E364" s="379">
        <v>270000</v>
      </c>
      <c r="F364" s="334"/>
      <c r="G364" s="334"/>
      <c r="H364" s="379">
        <f t="shared" si="10"/>
        <v>270000</v>
      </c>
      <c r="I364" s="340"/>
      <c r="J364" s="345"/>
    </row>
    <row r="365" spans="1:10" ht="19.5" customHeight="1">
      <c r="A365" s="340">
        <v>15</v>
      </c>
      <c r="B365" s="331" t="s">
        <v>375</v>
      </c>
      <c r="C365" s="848">
        <v>1976</v>
      </c>
      <c r="D365" s="333" t="s">
        <v>64</v>
      </c>
      <c r="E365" s="379">
        <v>270000</v>
      </c>
      <c r="F365" s="334"/>
      <c r="G365" s="334"/>
      <c r="H365" s="379">
        <f t="shared" si="10"/>
        <v>270000</v>
      </c>
      <c r="I365" s="340"/>
      <c r="J365" s="345"/>
    </row>
    <row r="366" spans="1:10" ht="19.5" customHeight="1">
      <c r="A366" s="340">
        <v>16</v>
      </c>
      <c r="B366" s="331" t="s">
        <v>1992</v>
      </c>
      <c r="C366" s="848">
        <v>1969</v>
      </c>
      <c r="D366" s="333" t="s">
        <v>42</v>
      </c>
      <c r="E366" s="379">
        <v>270000</v>
      </c>
      <c r="F366" s="334"/>
      <c r="G366" s="334"/>
      <c r="H366" s="379">
        <f t="shared" si="10"/>
        <v>270000</v>
      </c>
      <c r="I366" s="340"/>
      <c r="J366" s="340"/>
    </row>
    <row r="367" spans="1:10" ht="19.5" customHeight="1">
      <c r="A367" s="340">
        <v>17</v>
      </c>
      <c r="B367" s="331" t="s">
        <v>358</v>
      </c>
      <c r="C367" s="848">
        <v>1991</v>
      </c>
      <c r="D367" s="333" t="s">
        <v>42</v>
      </c>
      <c r="E367" s="379">
        <v>270000</v>
      </c>
      <c r="F367" s="334"/>
      <c r="G367" s="334"/>
      <c r="H367" s="379">
        <f t="shared" si="10"/>
        <v>270000</v>
      </c>
      <c r="I367" s="340"/>
      <c r="J367" s="340"/>
    </row>
    <row r="368" spans="1:10" ht="19.5" customHeight="1">
      <c r="A368" s="340">
        <v>18</v>
      </c>
      <c r="B368" s="331" t="s">
        <v>255</v>
      </c>
      <c r="C368" s="848">
        <v>1967</v>
      </c>
      <c r="D368" s="333" t="s">
        <v>42</v>
      </c>
      <c r="E368" s="379">
        <v>270000</v>
      </c>
      <c r="F368" s="334"/>
      <c r="G368" s="334"/>
      <c r="H368" s="379">
        <f t="shared" si="10"/>
        <v>270000</v>
      </c>
      <c r="I368" s="340"/>
      <c r="J368" s="345"/>
    </row>
    <row r="369" spans="1:10" ht="19.5" customHeight="1">
      <c r="A369" s="340">
        <v>19</v>
      </c>
      <c r="B369" s="331" t="s">
        <v>354</v>
      </c>
      <c r="C369" s="848">
        <v>1958</v>
      </c>
      <c r="D369" s="333" t="s">
        <v>37</v>
      </c>
      <c r="E369" s="379">
        <v>270000</v>
      </c>
      <c r="F369" s="334"/>
      <c r="G369" s="334"/>
      <c r="H369" s="379">
        <f t="shared" si="10"/>
        <v>270000</v>
      </c>
      <c r="I369" s="340"/>
      <c r="J369" s="340"/>
    </row>
    <row r="370" spans="1:10" ht="19.5" customHeight="1">
      <c r="A370" s="340">
        <v>20</v>
      </c>
      <c r="B370" s="331" t="s">
        <v>291</v>
      </c>
      <c r="C370" s="848">
        <v>1968</v>
      </c>
      <c r="D370" s="333" t="s">
        <v>37</v>
      </c>
      <c r="E370" s="379">
        <v>270000</v>
      </c>
      <c r="F370" s="334"/>
      <c r="G370" s="334"/>
      <c r="H370" s="379">
        <f t="shared" si="10"/>
        <v>270000</v>
      </c>
      <c r="I370" s="340"/>
      <c r="J370" s="340"/>
    </row>
    <row r="371" spans="1:10" ht="19.5" customHeight="1">
      <c r="A371" s="340">
        <v>21</v>
      </c>
      <c r="B371" s="331" t="s">
        <v>369</v>
      </c>
      <c r="C371" s="848">
        <v>1971</v>
      </c>
      <c r="D371" s="333" t="s">
        <v>37</v>
      </c>
      <c r="E371" s="379">
        <v>270000</v>
      </c>
      <c r="F371" s="334"/>
      <c r="G371" s="334"/>
      <c r="H371" s="379">
        <f t="shared" si="10"/>
        <v>270000</v>
      </c>
      <c r="I371" s="340"/>
      <c r="J371" s="345"/>
    </row>
    <row r="372" spans="1:10" ht="19.5" customHeight="1">
      <c r="A372" s="340">
        <v>22</v>
      </c>
      <c r="B372" s="496" t="s">
        <v>2794</v>
      </c>
      <c r="C372" s="848">
        <v>1931</v>
      </c>
      <c r="D372" s="333" t="s">
        <v>37</v>
      </c>
      <c r="E372" s="379">
        <v>270000</v>
      </c>
      <c r="F372" s="334"/>
      <c r="G372" s="334"/>
      <c r="H372" s="379">
        <f t="shared" si="10"/>
        <v>270000</v>
      </c>
      <c r="I372" s="340"/>
      <c r="J372" s="345"/>
    </row>
    <row r="373" spans="1:10" ht="19.5" customHeight="1">
      <c r="A373" s="340">
        <v>23</v>
      </c>
      <c r="B373" s="331" t="s">
        <v>377</v>
      </c>
      <c r="C373" s="848">
        <v>1978</v>
      </c>
      <c r="D373" s="333" t="s">
        <v>37</v>
      </c>
      <c r="E373" s="379">
        <v>270000</v>
      </c>
      <c r="F373" s="334"/>
      <c r="G373" s="334"/>
      <c r="H373" s="379">
        <f t="shared" si="10"/>
        <v>270000</v>
      </c>
      <c r="I373" s="340"/>
      <c r="J373" s="345"/>
    </row>
    <row r="374" spans="1:10" ht="19.5" customHeight="1">
      <c r="A374" s="340">
        <v>24</v>
      </c>
      <c r="B374" s="331" t="s">
        <v>892</v>
      </c>
      <c r="C374" s="848">
        <v>1979</v>
      </c>
      <c r="D374" s="333" t="s">
        <v>37</v>
      </c>
      <c r="E374" s="379">
        <v>270000</v>
      </c>
      <c r="F374" s="334"/>
      <c r="G374" s="1144"/>
      <c r="H374" s="379">
        <f t="shared" si="10"/>
        <v>270000</v>
      </c>
      <c r="I374" s="340"/>
      <c r="J374" s="345"/>
    </row>
    <row r="375" spans="1:10" ht="19.5" customHeight="1">
      <c r="A375" s="340">
        <v>25</v>
      </c>
      <c r="B375" s="331" t="s">
        <v>359</v>
      </c>
      <c r="C375" s="848">
        <v>1972</v>
      </c>
      <c r="D375" s="333" t="s">
        <v>40</v>
      </c>
      <c r="E375" s="379">
        <v>270000</v>
      </c>
      <c r="F375" s="334"/>
      <c r="G375" s="334"/>
      <c r="H375" s="379">
        <f t="shared" si="10"/>
        <v>270000</v>
      </c>
      <c r="I375" s="340"/>
      <c r="J375" s="340"/>
    </row>
    <row r="376" spans="1:10" ht="19.5" customHeight="1">
      <c r="A376" s="340">
        <v>26</v>
      </c>
      <c r="B376" s="331" t="s">
        <v>376</v>
      </c>
      <c r="C376" s="848">
        <v>1978</v>
      </c>
      <c r="D376" s="333" t="s">
        <v>40</v>
      </c>
      <c r="E376" s="379">
        <v>270000</v>
      </c>
      <c r="F376" s="334"/>
      <c r="G376" s="334"/>
      <c r="H376" s="379">
        <f t="shared" si="10"/>
        <v>270000</v>
      </c>
      <c r="I376" s="340"/>
      <c r="J376" s="345"/>
    </row>
    <row r="377" spans="1:10" ht="19.5" customHeight="1">
      <c r="A377" s="340">
        <v>27</v>
      </c>
      <c r="B377" s="331" t="s">
        <v>360</v>
      </c>
      <c r="C377" s="848">
        <v>1962</v>
      </c>
      <c r="D377" s="333" t="s">
        <v>38</v>
      </c>
      <c r="E377" s="379">
        <v>270000</v>
      </c>
      <c r="F377" s="334"/>
      <c r="G377" s="334"/>
      <c r="H377" s="379">
        <f t="shared" si="10"/>
        <v>270000</v>
      </c>
      <c r="I377" s="340"/>
      <c r="J377" s="340"/>
    </row>
    <row r="378" spans="1:10" ht="19.5" customHeight="1">
      <c r="A378" s="340">
        <v>28</v>
      </c>
      <c r="B378" s="331" t="s">
        <v>365</v>
      </c>
      <c r="C378" s="848">
        <v>1972</v>
      </c>
      <c r="D378" s="333" t="s">
        <v>38</v>
      </c>
      <c r="E378" s="379">
        <v>270000</v>
      </c>
      <c r="F378" s="334"/>
      <c r="G378" s="334"/>
      <c r="H378" s="379">
        <f t="shared" si="10"/>
        <v>270000</v>
      </c>
      <c r="I378" s="340"/>
      <c r="J378" s="345"/>
    </row>
    <row r="379" spans="1:10" ht="19.5" customHeight="1">
      <c r="A379" s="340">
        <v>29</v>
      </c>
      <c r="B379" s="331" t="s">
        <v>370</v>
      </c>
      <c r="C379" s="848">
        <v>1958</v>
      </c>
      <c r="D379" s="333" t="s">
        <v>38</v>
      </c>
      <c r="E379" s="379">
        <v>270000</v>
      </c>
      <c r="F379" s="334"/>
      <c r="G379" s="334"/>
      <c r="H379" s="379">
        <f t="shared" si="10"/>
        <v>270000</v>
      </c>
      <c r="I379" s="340"/>
      <c r="J379" s="345"/>
    </row>
    <row r="380" spans="1:10" ht="19.5" customHeight="1">
      <c r="A380" s="340">
        <v>30</v>
      </c>
      <c r="B380" s="331" t="s">
        <v>371</v>
      </c>
      <c r="C380" s="848">
        <v>1968</v>
      </c>
      <c r="D380" s="333" t="s">
        <v>38</v>
      </c>
      <c r="E380" s="379">
        <v>270000</v>
      </c>
      <c r="F380" s="334"/>
      <c r="G380" s="334"/>
      <c r="H380" s="379">
        <f t="shared" si="10"/>
        <v>270000</v>
      </c>
      <c r="I380" s="340"/>
      <c r="J380" s="345"/>
    </row>
    <row r="381" spans="1:10" ht="19.5" customHeight="1">
      <c r="A381" s="340">
        <v>31</v>
      </c>
      <c r="B381" s="331" t="s">
        <v>331</v>
      </c>
      <c r="C381" s="848">
        <v>1938</v>
      </c>
      <c r="D381" s="333" t="s">
        <v>38</v>
      </c>
      <c r="E381" s="379">
        <v>270000</v>
      </c>
      <c r="F381" s="334"/>
      <c r="G381" s="380"/>
      <c r="H381" s="379">
        <f t="shared" si="10"/>
        <v>270000</v>
      </c>
      <c r="I381" s="340"/>
      <c r="J381" s="345"/>
    </row>
    <row r="382" spans="1:10" ht="19.5" customHeight="1">
      <c r="A382" s="340">
        <v>32</v>
      </c>
      <c r="B382" s="331" t="s">
        <v>321</v>
      </c>
      <c r="C382" s="848">
        <v>1968</v>
      </c>
      <c r="D382" s="333" t="s">
        <v>38</v>
      </c>
      <c r="E382" s="379">
        <v>270000</v>
      </c>
      <c r="F382" s="334"/>
      <c r="G382" s="334"/>
      <c r="H382" s="379">
        <f t="shared" si="10"/>
        <v>270000</v>
      </c>
      <c r="I382" s="340"/>
      <c r="J382" s="345"/>
    </row>
    <row r="383" spans="1:10" ht="19.5" customHeight="1">
      <c r="A383" s="340">
        <v>33</v>
      </c>
      <c r="B383" s="331" t="s">
        <v>329</v>
      </c>
      <c r="C383" s="848">
        <v>1937</v>
      </c>
      <c r="D383" s="333" t="s">
        <v>44</v>
      </c>
      <c r="E383" s="379">
        <v>270000</v>
      </c>
      <c r="F383" s="334"/>
      <c r="G383" s="334"/>
      <c r="H383" s="379">
        <f t="shared" si="10"/>
        <v>270000</v>
      </c>
      <c r="I383" s="340"/>
      <c r="J383" s="345"/>
    </row>
    <row r="384" spans="1:10" ht="19.5" customHeight="1">
      <c r="A384" s="340">
        <v>34</v>
      </c>
      <c r="B384" s="331" t="s">
        <v>312</v>
      </c>
      <c r="C384" s="848">
        <v>1978</v>
      </c>
      <c r="D384" s="333" t="s">
        <v>44</v>
      </c>
      <c r="E384" s="379">
        <v>270000</v>
      </c>
      <c r="F384" s="334"/>
      <c r="G384" s="334"/>
      <c r="H384" s="379">
        <f t="shared" si="10"/>
        <v>270000</v>
      </c>
      <c r="I384" s="335"/>
      <c r="J384" s="1105"/>
    </row>
    <row r="385" spans="1:10" ht="19.5" customHeight="1">
      <c r="A385" s="340">
        <v>35</v>
      </c>
      <c r="B385" s="331" t="s">
        <v>361</v>
      </c>
      <c r="C385" s="848">
        <v>1964</v>
      </c>
      <c r="D385" s="333" t="s">
        <v>44</v>
      </c>
      <c r="E385" s="379">
        <v>270000</v>
      </c>
      <c r="F385" s="334"/>
      <c r="G385" s="334"/>
      <c r="H385" s="379">
        <f t="shared" si="10"/>
        <v>270000</v>
      </c>
      <c r="I385" s="340"/>
      <c r="J385" s="345"/>
    </row>
    <row r="386" spans="1:10" ht="19.5" customHeight="1">
      <c r="A386" s="340">
        <v>36</v>
      </c>
      <c r="B386" s="331" t="s">
        <v>362</v>
      </c>
      <c r="C386" s="848">
        <v>1945</v>
      </c>
      <c r="D386" s="333" t="s">
        <v>44</v>
      </c>
      <c r="E386" s="379">
        <v>270000</v>
      </c>
      <c r="F386" s="334"/>
      <c r="G386" s="334"/>
      <c r="H386" s="379">
        <f t="shared" si="10"/>
        <v>270000</v>
      </c>
      <c r="I386" s="340"/>
      <c r="J386" s="345"/>
    </row>
    <row r="387" spans="1:10" ht="19.5" customHeight="1">
      <c r="A387" s="340">
        <v>37</v>
      </c>
      <c r="B387" s="331" t="s">
        <v>363</v>
      </c>
      <c r="C387" s="848">
        <v>1937</v>
      </c>
      <c r="D387" s="333" t="s">
        <v>44</v>
      </c>
      <c r="E387" s="379">
        <v>270000</v>
      </c>
      <c r="F387" s="334"/>
      <c r="G387" s="334"/>
      <c r="H387" s="379">
        <f t="shared" si="10"/>
        <v>270000</v>
      </c>
      <c r="I387" s="340"/>
      <c r="J387" s="345"/>
    </row>
    <row r="388" spans="1:10" ht="19.5" customHeight="1">
      <c r="A388" s="340">
        <v>38</v>
      </c>
      <c r="B388" s="333" t="s">
        <v>1865</v>
      </c>
      <c r="C388" s="848">
        <v>1967</v>
      </c>
      <c r="D388" s="333" t="s">
        <v>44</v>
      </c>
      <c r="E388" s="379">
        <v>270000</v>
      </c>
      <c r="F388" s="334"/>
      <c r="G388" s="334"/>
      <c r="H388" s="379">
        <f t="shared" si="10"/>
        <v>270000</v>
      </c>
      <c r="I388" s="340"/>
      <c r="J388" s="345"/>
    </row>
    <row r="389" spans="1:10" ht="19.5" customHeight="1">
      <c r="A389" s="340">
        <v>39</v>
      </c>
      <c r="B389" s="333" t="s">
        <v>1866</v>
      </c>
      <c r="C389" s="848">
        <v>1967</v>
      </c>
      <c r="D389" s="333" t="s">
        <v>44</v>
      </c>
      <c r="E389" s="379">
        <v>270000</v>
      </c>
      <c r="F389" s="334"/>
      <c r="G389" s="334"/>
      <c r="H389" s="379">
        <f t="shared" si="10"/>
        <v>270000</v>
      </c>
      <c r="I389" s="340"/>
      <c r="J389" s="345"/>
    </row>
    <row r="390" spans="1:10" ht="19.5" customHeight="1">
      <c r="A390" s="340">
        <v>40</v>
      </c>
      <c r="B390" s="333" t="s">
        <v>297</v>
      </c>
      <c r="C390" s="848">
        <v>1983</v>
      </c>
      <c r="D390" s="333" t="s">
        <v>44</v>
      </c>
      <c r="E390" s="379">
        <v>270000</v>
      </c>
      <c r="F390" s="334"/>
      <c r="G390" s="334"/>
      <c r="H390" s="379">
        <f t="shared" si="10"/>
        <v>270000</v>
      </c>
      <c r="I390" s="340"/>
      <c r="J390" s="345"/>
    </row>
    <row r="391" spans="1:10" ht="19.5" customHeight="1">
      <c r="A391" s="340">
        <v>41</v>
      </c>
      <c r="B391" s="1171" t="s">
        <v>511</v>
      </c>
      <c r="C391" s="1170">
        <v>1963</v>
      </c>
      <c r="D391" s="1171" t="s">
        <v>44</v>
      </c>
      <c r="E391" s="1172"/>
      <c r="F391" s="1173"/>
      <c r="G391" s="1173"/>
      <c r="H391" s="1172" t="s">
        <v>2154</v>
      </c>
      <c r="I391" s="1174" t="s">
        <v>2153</v>
      </c>
      <c r="J391" s="1175" t="s">
        <v>2155</v>
      </c>
    </row>
    <row r="392" spans="1:10" ht="19.5" customHeight="1">
      <c r="A392" s="340">
        <v>42</v>
      </c>
      <c r="B392" s="333" t="s">
        <v>1236</v>
      </c>
      <c r="C392" s="848">
        <v>1966</v>
      </c>
      <c r="D392" s="333" t="s">
        <v>44</v>
      </c>
      <c r="E392" s="379">
        <v>270000</v>
      </c>
      <c r="F392" s="334"/>
      <c r="G392" s="334"/>
      <c r="H392" s="379">
        <f t="shared" si="10"/>
        <v>270000</v>
      </c>
      <c r="I392" s="340"/>
      <c r="J392" s="345"/>
    </row>
    <row r="393" spans="1:10" ht="19.5" customHeight="1">
      <c r="A393" s="340">
        <v>43</v>
      </c>
      <c r="B393" s="331" t="s">
        <v>325</v>
      </c>
      <c r="C393" s="1145">
        <v>1937</v>
      </c>
      <c r="D393" s="333" t="s">
        <v>44</v>
      </c>
      <c r="E393" s="379">
        <v>270000</v>
      </c>
      <c r="F393" s="334"/>
      <c r="G393" s="334"/>
      <c r="H393" s="379">
        <f t="shared" si="10"/>
        <v>270000</v>
      </c>
      <c r="I393" s="340"/>
      <c r="J393" s="345"/>
    </row>
    <row r="394" spans="1:10" ht="19.5" customHeight="1">
      <c r="A394" s="340">
        <v>44</v>
      </c>
      <c r="B394" s="331" t="s">
        <v>364</v>
      </c>
      <c r="C394" s="848">
        <v>1993</v>
      </c>
      <c r="D394" s="333" t="s">
        <v>47</v>
      </c>
      <c r="E394" s="379">
        <v>270000</v>
      </c>
      <c r="F394" s="334"/>
      <c r="G394" s="334"/>
      <c r="H394" s="379">
        <f t="shared" si="10"/>
        <v>270000</v>
      </c>
      <c r="I394" s="340"/>
      <c r="J394" s="345"/>
    </row>
    <row r="395" spans="1:10" ht="19.5" customHeight="1">
      <c r="A395" s="340">
        <v>45</v>
      </c>
      <c r="B395" s="331" t="s">
        <v>372</v>
      </c>
      <c r="C395" s="848">
        <v>1960</v>
      </c>
      <c r="D395" s="333" t="s">
        <v>47</v>
      </c>
      <c r="E395" s="379">
        <v>270000</v>
      </c>
      <c r="F395" s="334"/>
      <c r="G395" s="334"/>
      <c r="H395" s="379">
        <f t="shared" si="10"/>
        <v>270000</v>
      </c>
      <c r="I395" s="340"/>
      <c r="J395" s="345"/>
    </row>
    <row r="396" spans="1:10" ht="19.5" customHeight="1">
      <c r="A396" s="340">
        <v>46</v>
      </c>
      <c r="B396" s="331" t="s">
        <v>374</v>
      </c>
      <c r="C396" s="848">
        <v>1971</v>
      </c>
      <c r="D396" s="333" t="s">
        <v>47</v>
      </c>
      <c r="E396" s="379">
        <v>270000</v>
      </c>
      <c r="F396" s="334"/>
      <c r="G396" s="334"/>
      <c r="H396" s="379">
        <f t="shared" si="10"/>
        <v>270000</v>
      </c>
      <c r="I396" s="340"/>
      <c r="J396" s="345"/>
    </row>
    <row r="397" spans="1:10" ht="19.5" customHeight="1">
      <c r="A397" s="340">
        <v>47</v>
      </c>
      <c r="B397" s="331" t="s">
        <v>323</v>
      </c>
      <c r="C397" s="1145">
        <v>1937</v>
      </c>
      <c r="D397" s="333" t="s">
        <v>47</v>
      </c>
      <c r="E397" s="379">
        <v>270000</v>
      </c>
      <c r="F397" s="334"/>
      <c r="G397" s="334"/>
      <c r="H397" s="379">
        <f t="shared" si="10"/>
        <v>270000</v>
      </c>
      <c r="I397" s="340"/>
      <c r="J397" s="345"/>
    </row>
    <row r="398" spans="1:10" ht="19.5" customHeight="1">
      <c r="A398" s="340">
        <v>48</v>
      </c>
      <c r="B398" s="331" t="s">
        <v>1925</v>
      </c>
      <c r="C398" s="848">
        <v>1970</v>
      </c>
      <c r="D398" s="333" t="s">
        <v>47</v>
      </c>
      <c r="E398" s="379">
        <v>270000</v>
      </c>
      <c r="F398" s="334"/>
      <c r="G398" s="380"/>
      <c r="H398" s="379">
        <f t="shared" si="10"/>
        <v>270000</v>
      </c>
      <c r="I398" s="340"/>
      <c r="J398" s="345"/>
    </row>
    <row r="399" spans="1:10" ht="19.5" customHeight="1">
      <c r="A399" s="340">
        <v>49</v>
      </c>
      <c r="B399" s="331" t="s">
        <v>373</v>
      </c>
      <c r="C399" s="848">
        <v>1979</v>
      </c>
      <c r="D399" s="333" t="s">
        <v>2609</v>
      </c>
      <c r="E399" s="379">
        <v>270000</v>
      </c>
      <c r="F399" s="334"/>
      <c r="G399" s="1109"/>
      <c r="H399" s="379">
        <f t="shared" si="10"/>
        <v>270000</v>
      </c>
      <c r="I399" s="340"/>
      <c r="J399" s="345"/>
    </row>
    <row r="400" spans="1:10" ht="19.5" customHeight="1">
      <c r="A400" s="340">
        <v>50</v>
      </c>
      <c r="B400" s="331" t="s">
        <v>330</v>
      </c>
      <c r="C400" s="1145">
        <v>1937</v>
      </c>
      <c r="D400" s="333" t="s">
        <v>396</v>
      </c>
      <c r="E400" s="379">
        <v>270000</v>
      </c>
      <c r="F400" s="334"/>
      <c r="G400" s="1109"/>
      <c r="H400" s="379">
        <f t="shared" si="10"/>
        <v>270000</v>
      </c>
      <c r="I400" s="340"/>
      <c r="J400" s="345"/>
    </row>
    <row r="401" spans="1:10" ht="19.5" customHeight="1">
      <c r="A401" s="340">
        <v>51</v>
      </c>
      <c r="B401" s="331" t="s">
        <v>378</v>
      </c>
      <c r="C401" s="848">
        <v>1966</v>
      </c>
      <c r="D401" s="333" t="s">
        <v>210</v>
      </c>
      <c r="E401" s="379">
        <v>270000</v>
      </c>
      <c r="F401" s="334"/>
      <c r="G401" s="1109"/>
      <c r="H401" s="379">
        <f t="shared" si="10"/>
        <v>270000</v>
      </c>
      <c r="I401" s="340"/>
      <c r="J401" s="345"/>
    </row>
    <row r="402" spans="1:10" ht="19.5" customHeight="1">
      <c r="A402" s="340">
        <v>52</v>
      </c>
      <c r="B402" s="331" t="s">
        <v>378</v>
      </c>
      <c r="C402" s="848">
        <v>1962</v>
      </c>
      <c r="D402" s="333" t="s">
        <v>2411</v>
      </c>
      <c r="E402" s="379">
        <v>270000</v>
      </c>
      <c r="F402" s="334"/>
      <c r="G402" s="1109"/>
      <c r="H402" s="379">
        <f t="shared" si="10"/>
        <v>270000</v>
      </c>
      <c r="I402" s="340"/>
      <c r="J402" s="345"/>
    </row>
    <row r="403" spans="1:10" ht="19.5" customHeight="1">
      <c r="A403" s="340">
        <v>53</v>
      </c>
      <c r="B403" s="331" t="s">
        <v>1119</v>
      </c>
      <c r="C403" s="848">
        <v>1969</v>
      </c>
      <c r="D403" s="333" t="s">
        <v>210</v>
      </c>
      <c r="E403" s="379">
        <v>270000</v>
      </c>
      <c r="F403" s="334"/>
      <c r="G403" s="1109"/>
      <c r="H403" s="379">
        <f t="shared" si="10"/>
        <v>270000</v>
      </c>
      <c r="I403" s="340"/>
      <c r="J403" s="341"/>
    </row>
    <row r="404" spans="1:10" ht="19.5" customHeight="1">
      <c r="A404" s="340">
        <v>54</v>
      </c>
      <c r="B404" s="331" t="s">
        <v>1120</v>
      </c>
      <c r="C404" s="848">
        <v>1989</v>
      </c>
      <c r="D404" s="333" t="s">
        <v>1121</v>
      </c>
      <c r="E404" s="379">
        <v>270000</v>
      </c>
      <c r="F404" s="334"/>
      <c r="G404" s="1109"/>
      <c r="H404" s="379">
        <f t="shared" si="10"/>
        <v>270000</v>
      </c>
      <c r="I404" s="340"/>
      <c r="J404" s="341"/>
    </row>
    <row r="405" spans="1:10" ht="19.5" customHeight="1">
      <c r="A405" s="340">
        <v>55</v>
      </c>
      <c r="B405" s="331" t="s">
        <v>1122</v>
      </c>
      <c r="C405" s="848">
        <v>1936</v>
      </c>
      <c r="D405" s="333" t="s">
        <v>1123</v>
      </c>
      <c r="E405" s="379">
        <v>270000</v>
      </c>
      <c r="F405" s="334"/>
      <c r="G405" s="1109"/>
      <c r="H405" s="379">
        <f t="shared" si="10"/>
        <v>270000</v>
      </c>
      <c r="I405" s="340"/>
      <c r="J405" s="341"/>
    </row>
    <row r="406" spans="1:10" ht="19.5" customHeight="1">
      <c r="A406" s="340">
        <v>56</v>
      </c>
      <c r="B406" s="331" t="s">
        <v>1614</v>
      </c>
      <c r="C406" s="848">
        <v>1940</v>
      </c>
      <c r="D406" s="333" t="s">
        <v>658</v>
      </c>
      <c r="E406" s="379">
        <v>270000</v>
      </c>
      <c r="F406" s="334"/>
      <c r="G406" s="379"/>
      <c r="H406" s="379">
        <f>SUM(E406:G406)</f>
        <v>270000</v>
      </c>
      <c r="I406" s="340"/>
      <c r="J406" s="341"/>
    </row>
    <row r="407" spans="1:10" ht="19.5" customHeight="1">
      <c r="A407" s="340">
        <v>57</v>
      </c>
      <c r="B407" s="331" t="s">
        <v>659</v>
      </c>
      <c r="C407" s="848">
        <v>1950</v>
      </c>
      <c r="D407" s="333" t="s">
        <v>660</v>
      </c>
      <c r="E407" s="379">
        <v>270000</v>
      </c>
      <c r="F407" s="334"/>
      <c r="G407" s="379"/>
      <c r="H407" s="379">
        <f>SUM(E407:G407)</f>
        <v>270000</v>
      </c>
      <c r="I407" s="340" t="s">
        <v>1117</v>
      </c>
      <c r="J407" s="341"/>
    </row>
    <row r="408" spans="1:10" ht="19.5" customHeight="1">
      <c r="A408" s="340">
        <v>58</v>
      </c>
      <c r="B408" s="331" t="s">
        <v>1615</v>
      </c>
      <c r="C408" s="848">
        <v>1942</v>
      </c>
      <c r="D408" s="333" t="s">
        <v>1123</v>
      </c>
      <c r="E408" s="379">
        <v>270000</v>
      </c>
      <c r="F408" s="334"/>
      <c r="G408" s="379"/>
      <c r="H408" s="379">
        <f>SUM(E408:G408)</f>
        <v>270000</v>
      </c>
      <c r="I408" s="340"/>
      <c r="J408" s="341"/>
    </row>
    <row r="409" spans="1:10" ht="19.5" customHeight="1">
      <c r="A409" s="340">
        <v>59</v>
      </c>
      <c r="B409" s="331" t="s">
        <v>146</v>
      </c>
      <c r="C409" s="848">
        <v>1935</v>
      </c>
      <c r="D409" s="333" t="s">
        <v>224</v>
      </c>
      <c r="E409" s="379">
        <v>270000</v>
      </c>
      <c r="F409" s="334"/>
      <c r="G409" s="1109"/>
      <c r="H409" s="379">
        <f>E409+G409</f>
        <v>270000</v>
      </c>
      <c r="I409" s="340"/>
      <c r="J409" s="341"/>
    </row>
    <row r="410" spans="1:10" ht="19.5" customHeight="1">
      <c r="A410" s="340">
        <v>60</v>
      </c>
      <c r="B410" s="496" t="s">
        <v>1673</v>
      </c>
      <c r="C410" s="425">
        <v>1975</v>
      </c>
      <c r="D410" s="425" t="s">
        <v>2593</v>
      </c>
      <c r="E410" s="379">
        <v>270000</v>
      </c>
      <c r="H410" s="379">
        <f>E410+G410</f>
        <v>270000</v>
      </c>
      <c r="I410" s="340"/>
      <c r="J410" s="1146"/>
    </row>
    <row r="411" spans="1:11" ht="19.5" customHeight="1">
      <c r="A411" s="1486" t="s">
        <v>1102</v>
      </c>
      <c r="B411" s="1486"/>
      <c r="C411" s="1486"/>
      <c r="D411" s="1486"/>
      <c r="E411" s="1143">
        <f>SUM(E351:E410)</f>
        <v>15930000</v>
      </c>
      <c r="F411" s="1143">
        <f>SUM(F351:F409)</f>
        <v>0</v>
      </c>
      <c r="G411" s="1143">
        <f>SUM(G351:G409)</f>
        <v>0</v>
      </c>
      <c r="H411" s="1143">
        <f>E411+G411</f>
        <v>15930000</v>
      </c>
      <c r="I411" s="340"/>
      <c r="J411" s="345"/>
      <c r="K411" s="425" t="s">
        <v>1117</v>
      </c>
    </row>
    <row r="412" spans="1:10" ht="19.5" customHeight="1">
      <c r="A412" s="335"/>
      <c r="B412" s="1114" t="s">
        <v>678</v>
      </c>
      <c r="C412" s="1115"/>
      <c r="D412" s="1115"/>
      <c r="E412" s="1115"/>
      <c r="F412" s="1115"/>
      <c r="G412" s="1115"/>
      <c r="H412" s="1115"/>
      <c r="I412" s="1115"/>
      <c r="J412" s="1116"/>
    </row>
    <row r="413" spans="1:10" ht="19.5" customHeight="1">
      <c r="A413" s="335">
        <v>1</v>
      </c>
      <c r="B413" s="342" t="s">
        <v>2412</v>
      </c>
      <c r="C413" s="340">
        <v>1992</v>
      </c>
      <c r="D413" s="337" t="s">
        <v>2413</v>
      </c>
      <c r="E413" s="343">
        <v>405000</v>
      </c>
      <c r="F413" s="334"/>
      <c r="G413" s="334"/>
      <c r="H413" s="343">
        <f>E413+G413</f>
        <v>405000</v>
      </c>
      <c r="I413" s="340"/>
      <c r="J413" s="345" t="s">
        <v>1117</v>
      </c>
    </row>
    <row r="414" spans="1:10" ht="19.5" customHeight="1">
      <c r="A414" s="340">
        <v>2</v>
      </c>
      <c r="B414" s="342" t="s">
        <v>211</v>
      </c>
      <c r="C414" s="340">
        <v>1985</v>
      </c>
      <c r="D414" s="337" t="s">
        <v>47</v>
      </c>
      <c r="E414" s="343">
        <v>405000</v>
      </c>
      <c r="F414" s="334"/>
      <c r="G414" s="334"/>
      <c r="H414" s="343">
        <f>E414+G414</f>
        <v>405000</v>
      </c>
      <c r="I414" s="340"/>
      <c r="J414" s="345"/>
    </row>
    <row r="415" spans="1:10" ht="19.5" customHeight="1">
      <c r="A415" s="1281" t="s">
        <v>1102</v>
      </c>
      <c r="B415" s="1281"/>
      <c r="C415" s="1281"/>
      <c r="D415" s="1281"/>
      <c r="E415" s="338">
        <f>SUM(E413:E414)</f>
        <v>810000</v>
      </c>
      <c r="F415" s="334"/>
      <c r="G415" s="1127"/>
      <c r="H415" s="338">
        <f>SUM(E415:G415)</f>
        <v>810000</v>
      </c>
      <c r="I415" s="340"/>
      <c r="J415" s="345"/>
    </row>
    <row r="416" spans="1:10" ht="19.5" customHeight="1">
      <c r="A416" s="410">
        <v>23</v>
      </c>
      <c r="B416" s="1426" t="s">
        <v>416</v>
      </c>
      <c r="C416" s="1427"/>
      <c r="D416" s="1427"/>
      <c r="E416" s="1427"/>
      <c r="F416" s="1427"/>
      <c r="G416" s="1427"/>
      <c r="H416" s="1427"/>
      <c r="I416" s="1427"/>
      <c r="J416" s="1428"/>
    </row>
    <row r="417" spans="1:10" ht="19.5" customHeight="1">
      <c r="A417" s="410">
        <v>1</v>
      </c>
      <c r="B417" s="1331"/>
      <c r="C417" s="1332"/>
      <c r="D417" s="1333"/>
      <c r="E417" s="1050"/>
      <c r="F417" s="1147"/>
      <c r="G417" s="1148"/>
      <c r="H417" s="1050"/>
      <c r="I417" s="1147"/>
      <c r="J417" s="1147"/>
    </row>
    <row r="418" spans="1:10" ht="19.5" customHeight="1">
      <c r="A418" s="848"/>
      <c r="B418" s="1499" t="s">
        <v>2479</v>
      </c>
      <c r="C418" s="1500"/>
      <c r="D418" s="1501"/>
      <c r="E418" s="1053">
        <f>SUM(E417:E417)</f>
        <v>0</v>
      </c>
      <c r="F418" s="338"/>
      <c r="G418" s="1138"/>
      <c r="H418" s="1126">
        <f>SUM(H417:H417)</f>
        <v>0</v>
      </c>
      <c r="I418" s="340"/>
      <c r="J418" s="345"/>
    </row>
    <row r="419" spans="1:12" ht="19.5" customHeight="1">
      <c r="A419" s="1281" t="s">
        <v>1140</v>
      </c>
      <c r="B419" s="1281"/>
      <c r="C419" s="1281"/>
      <c r="D419" s="1281"/>
      <c r="E419" s="1138">
        <f>E415+E411+E349+E339+E311+E285+E269+E240+E161+E157+E149+E146+E17+E14+E11+E418</f>
        <v>144450000</v>
      </c>
      <c r="F419" s="1138"/>
      <c r="G419" s="1138">
        <v>2565000</v>
      </c>
      <c r="H419" s="1138">
        <f>H415+H411+H349+H339+H311+H285+H269+H240+H161+H157+H149+H146+H17+H14+H11+H418</f>
        <v>147015000</v>
      </c>
      <c r="I419" s="1105"/>
      <c r="J419" s="1149"/>
      <c r="L419" s="425" t="s">
        <v>1117</v>
      </c>
    </row>
    <row r="420" spans="1:10" ht="19.5" customHeight="1">
      <c r="A420" s="1502" t="s">
        <v>1076</v>
      </c>
      <c r="B420" s="1502"/>
      <c r="C420" s="1502"/>
      <c r="D420" s="1502"/>
      <c r="E420" s="1502"/>
      <c r="F420" s="1502"/>
      <c r="G420" s="1502"/>
      <c r="H420" s="1502"/>
      <c r="I420" s="1502"/>
      <c r="J420" s="1502"/>
    </row>
    <row r="421" spans="1:10" ht="19.5" customHeight="1">
      <c r="A421" s="542"/>
      <c r="B421" s="404"/>
      <c r="C421" s="543"/>
      <c r="D421" s="1422" t="s">
        <v>2151</v>
      </c>
      <c r="E421" s="1422"/>
      <c r="F421" s="1422"/>
      <c r="G421" s="1422"/>
      <c r="H421" s="1422"/>
      <c r="I421" s="1422"/>
      <c r="J421" s="1422"/>
    </row>
    <row r="422" spans="1:10" ht="19.5" customHeight="1">
      <c r="A422" s="542"/>
      <c r="B422" s="222" t="s">
        <v>1599</v>
      </c>
      <c r="C422" s="543"/>
      <c r="D422" s="222" t="s">
        <v>1600</v>
      </c>
      <c r="E422" s="222" t="s">
        <v>1601</v>
      </c>
      <c r="F422" s="222"/>
      <c r="G422" s="222"/>
      <c r="H422" s="222"/>
      <c r="I422" s="222"/>
      <c r="J422" s="544"/>
    </row>
    <row r="423" spans="1:10" ht="19.5" customHeight="1">
      <c r="A423" s="542"/>
      <c r="B423" s="546"/>
      <c r="C423" s="543"/>
      <c r="D423" s="381"/>
      <c r="E423" s="546"/>
      <c r="F423" s="546"/>
      <c r="G423" s="546"/>
      <c r="H423" s="546"/>
      <c r="I423" s="546"/>
      <c r="J423" s="546"/>
    </row>
    <row r="424" spans="1:10" ht="19.5" customHeight="1">
      <c r="A424" s="542"/>
      <c r="B424" s="546"/>
      <c r="C424" s="543"/>
      <c r="D424" s="381"/>
      <c r="E424" s="546"/>
      <c r="F424" s="546"/>
      <c r="G424" s="546"/>
      <c r="H424" s="546"/>
      <c r="I424" s="546"/>
      <c r="J424" s="546"/>
    </row>
    <row r="425" spans="1:10" ht="19.5" customHeight="1">
      <c r="A425" s="542"/>
      <c r="B425" s="546"/>
      <c r="C425" s="543"/>
      <c r="D425" s="381"/>
      <c r="E425" s="546"/>
      <c r="F425" s="546"/>
      <c r="G425" s="546"/>
      <c r="H425" s="546"/>
      <c r="I425" s="546"/>
      <c r="J425" s="546"/>
    </row>
    <row r="426" spans="1:10" ht="19.5" customHeight="1">
      <c r="A426" s="542"/>
      <c r="B426" s="547"/>
      <c r="C426" s="547"/>
      <c r="D426" s="547"/>
      <c r="E426" s="547"/>
      <c r="F426" s="547"/>
      <c r="G426" s="548"/>
      <c r="H426" s="548"/>
      <c r="I426" s="547"/>
      <c r="J426" s="547"/>
    </row>
    <row r="427" spans="1:10" ht="19.5" customHeight="1">
      <c r="A427" s="542"/>
      <c r="B427" s="1150" t="s">
        <v>1882</v>
      </c>
      <c r="C427" s="1150" t="s">
        <v>1108</v>
      </c>
      <c r="D427" s="1150"/>
      <c r="E427" s="1150"/>
      <c r="F427" s="547"/>
      <c r="G427" s="548"/>
      <c r="H427" s="548"/>
      <c r="I427" s="547"/>
      <c r="J427" s="547"/>
    </row>
    <row r="428" spans="1:10" ht="19.5" customHeight="1">
      <c r="A428" s="542"/>
      <c r="B428" s="1150"/>
      <c r="C428" s="1150"/>
      <c r="D428" s="1150"/>
      <c r="E428" s="1150"/>
      <c r="F428" s="547"/>
      <c r="G428" s="548"/>
      <c r="H428" s="548"/>
      <c r="I428" s="547"/>
      <c r="J428" s="547"/>
    </row>
    <row r="429" spans="1:10" ht="19.5" customHeight="1">
      <c r="A429" s="1287" t="s">
        <v>415</v>
      </c>
      <c r="B429" s="1287"/>
      <c r="C429" s="1287"/>
      <c r="D429" s="1287"/>
      <c r="E429" s="1287"/>
      <c r="F429" s="1287"/>
      <c r="G429" s="1287"/>
      <c r="H429" s="1287"/>
      <c r="I429" s="1287"/>
      <c r="J429" s="1287"/>
    </row>
    <row r="430" spans="1:10" ht="19.5" customHeight="1">
      <c r="A430" s="542"/>
      <c r="B430" s="222" t="s">
        <v>1617</v>
      </c>
      <c r="C430" s="1287" t="s">
        <v>437</v>
      </c>
      <c r="D430" s="1287"/>
      <c r="E430" s="1287"/>
      <c r="F430" s="1287"/>
      <c r="G430" s="1287"/>
      <c r="H430" s="1287"/>
      <c r="I430" s="223"/>
      <c r="J430" s="221"/>
    </row>
    <row r="431" spans="1:10" ht="19.5" customHeight="1">
      <c r="A431" s="542"/>
      <c r="B431" s="547"/>
      <c r="C431" s="547"/>
      <c r="D431" s="547"/>
      <c r="E431" s="547"/>
      <c r="F431" s="547"/>
      <c r="G431" s="548"/>
      <c r="H431" s="548"/>
      <c r="I431" s="547"/>
      <c r="J431" s="547"/>
    </row>
  </sheetData>
  <mergeCells count="50">
    <mergeCell ref="K232:K239"/>
    <mergeCell ref="B418:D418"/>
    <mergeCell ref="C430:H430"/>
    <mergeCell ref="A419:D419"/>
    <mergeCell ref="A420:J420"/>
    <mergeCell ref="D421:J421"/>
    <mergeCell ref="A429:J429"/>
    <mergeCell ref="A415:D415"/>
    <mergeCell ref="B416:J416"/>
    <mergeCell ref="B417:D417"/>
    <mergeCell ref="A339:D339"/>
    <mergeCell ref="A340:J340"/>
    <mergeCell ref="A349:D349"/>
    <mergeCell ref="A350:J350"/>
    <mergeCell ref="A149:D149"/>
    <mergeCell ref="A150:J150"/>
    <mergeCell ref="A147:J147"/>
    <mergeCell ref="A12:J12"/>
    <mergeCell ref="A15:J15"/>
    <mergeCell ref="A18:J18"/>
    <mergeCell ref="A17:D17"/>
    <mergeCell ref="A157:D157"/>
    <mergeCell ref="A158:J158"/>
    <mergeCell ref="A161:D161"/>
    <mergeCell ref="A411:D411"/>
    <mergeCell ref="A269:D269"/>
    <mergeCell ref="A270:J270"/>
    <mergeCell ref="A285:D285"/>
    <mergeCell ref="A286:J286"/>
    <mergeCell ref="A311:D311"/>
    <mergeCell ref="A312:J312"/>
    <mergeCell ref="A241:J241"/>
    <mergeCell ref="A162:J162"/>
    <mergeCell ref="J6:J7"/>
    <mergeCell ref="A14:D14"/>
    <mergeCell ref="A11:D11"/>
    <mergeCell ref="E6:E7"/>
    <mergeCell ref="D6:D7"/>
    <mergeCell ref="I6:I7"/>
    <mergeCell ref="A240:D240"/>
    <mergeCell ref="A8:J8"/>
    <mergeCell ref="H6:H7"/>
    <mergeCell ref="A2:B2"/>
    <mergeCell ref="B6:B7"/>
    <mergeCell ref="C6:C7"/>
    <mergeCell ref="F6:G6"/>
    <mergeCell ref="A5:B5"/>
    <mergeCell ref="B3:J3"/>
    <mergeCell ref="A4:J4"/>
    <mergeCell ref="A6:A7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2017-06-06T02:27:10Z</cp:lastPrinted>
  <dcterms:created xsi:type="dcterms:W3CDTF">2015-05-14T03:41:27Z</dcterms:created>
  <dcterms:modified xsi:type="dcterms:W3CDTF">2017-06-06T02:35:51Z</dcterms:modified>
  <cp:category/>
  <cp:version/>
  <cp:contentType/>
  <cp:contentStatus/>
</cp:coreProperties>
</file>