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4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<sst xmlns="http://schemas.openxmlformats.org/spreadsheetml/2006/main" count="6320" uniqueCount="2908">
  <si>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</si>
  <si>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</si>
  <si>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</si>
  <si>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</si>
  <si>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</si>
  <si>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</si>
  <si>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</si>
  <si>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</si>
  <si>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</si>
  <si>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</si>
  <si>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</si>
  <si>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</si>
  <si>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</si>
  <si>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</si>
  <si>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</si>
  <si>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</si>
  <si>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</si>
  <si>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</si>
  <si>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</si>
  <si>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</si>
  <si>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</si>
  <si>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</si>
  <si>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</si>
  <si>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</si>
  <si>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</si>
  <si>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</si>
  <si>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</si>
  <si>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</si>
  <si>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</si>
  <si>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</si>
  <si>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</si>
  <si>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</si>
  <si>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</si>
  <si>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</si>
  <si>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</si>
  <si>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</si>
  <si>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</si>
  <si>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</si>
  <si>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</si>
  <si>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</si>
  <si>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</si>
  <si>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</si>
  <si>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</si>
  <si>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</si>
  <si>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</si>
  <si>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</si>
  <si>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</si>
  <si>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</si>
  <si>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</si>
  <si>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</si>
  <si>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</si>
  <si>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</si>
  <si>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</si>
  <si>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</si>
  <si>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</si>
  <si>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</si>
  <si>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</si>
  <si>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</si>
  <si>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</si>
  <si>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</si>
  <si>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</si>
  <si>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</si>
  <si>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</si>
  <si>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</si>
  <si>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</si>
  <si>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</si>
  <si>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</si>
  <si>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</si>
  <si>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</si>
  <si>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</si>
  <si>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</si>
  <si>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</si>
  <si>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</si>
  <si>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</si>
  <si>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</si>
  <si>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</si>
  <si>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</si>
  <si>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</si>
  <si>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</si>
  <si>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</si>
  <si>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</si>
  <si>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</si>
  <si>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</si>
  <si>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</si>
  <si>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</si>
  <si>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</si>
  <si>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</si>
  <si>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</si>
  <si>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</si>
  <si>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</si>
  <si>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</si>
  <si>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</si>
  <si>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</si>
  <si>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</si>
  <si>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</si>
  <si>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</si>
  <si>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</si>
  <si>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</si>
  <si>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</si>
  <si>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</si>
  <si>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</si>
  <si>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</si>
  <si>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</si>
  <si>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</si>
  <si>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</si>
  <si>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</si>
  <si>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</si>
  <si>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</si>
  <si>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</si>
  <si>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</si>
  <si>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</si>
  <si>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</si>
  <si>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</si>
  <si>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</si>
  <si>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>Hoàng Thị Sẽ</t>
  </si>
  <si>
    <t>K. Đâu</t>
  </si>
  <si>
    <t>Nguyễn Đình Dũng</t>
  </si>
  <si>
    <t>Phạm Văn Đại</t>
  </si>
  <si>
    <t>Hà Niệm</t>
  </si>
  <si>
    <t>Hà Thị Lan (MTP: Hoàng Minh Dũng)</t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</si>
  <si>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mười triệu, chín trăm bảy mươi ngàn đồng chẵn)</t>
    </r>
  </si>
  <si>
    <t>Trần Viết Ly</t>
  </si>
  <si>
    <t>Thái An Lạc</t>
  </si>
  <si>
    <t>Thái Thị ất</t>
  </si>
  <si>
    <t>Phan Thị Chút</t>
  </si>
  <si>
    <t>Võ Thị Táo</t>
  </si>
  <si>
    <t>t11</t>
  </si>
  <si>
    <t>(-540000)</t>
  </si>
  <si>
    <t>Lê Quang Diễn</t>
  </si>
  <si>
    <t>Nguyễn Thị Chanh ( MTP: Ng Văn Sỹ)</t>
  </si>
  <si>
    <r>
      <t>Bằng chữ:</t>
    </r>
    <r>
      <rPr>
        <b/>
        <sz val="12"/>
        <color indexed="8"/>
        <rFont val="Times New Roman"/>
        <family val="1"/>
      </rPr>
      <t xml:space="preserve">   Một trăm hai mươi tám triệu, bảy trăm chín mươi ngàn đồng chẵn.</t>
    </r>
  </si>
  <si>
    <t>Phan Thị Đức</t>
  </si>
  <si>
    <t>Nguyễn Thị Như Quỳnh</t>
  </si>
  <si>
    <t xml:space="preserve">                                            Cam Lộ, ngày  09 tháng 3 năm  2018</t>
  </si>
  <si>
    <r>
      <t xml:space="preserve">(Số tiền bằng chữ: </t>
    </r>
    <r>
      <rPr>
        <b/>
        <i/>
        <sz val="13"/>
        <color indexed="8"/>
        <rFont val="Times New Roman"/>
        <family val="1"/>
      </rPr>
      <t>Một trăm hai mươi bốn triệu, sáu trăm lẽ năm ngàn đồng</t>
    </r>
    <r>
      <rPr>
        <i/>
        <sz val="13"/>
        <color indexed="8"/>
        <rFont val="Times New Roman"/>
        <family val="1"/>
      </rPr>
      <t>)</t>
    </r>
  </si>
  <si>
    <t>Nguyễn Văn Được</t>
  </si>
  <si>
    <t>Trần Em</t>
  </si>
  <si>
    <t>Trần Đình Miễn</t>
  </si>
  <si>
    <t>Kp1</t>
  </si>
  <si>
    <t>Trần Truyền Phương (MTP:Mai Thị Phò)</t>
  </si>
  <si>
    <t>Kp Tây Hòa</t>
  </si>
  <si>
    <t xml:space="preserve">Nguyễn Thị Thuý 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</si>
  <si>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</si>
  <si>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</si>
  <si>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</si>
  <si>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</si>
  <si>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</si>
  <si>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</si>
  <si>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</si>
  <si>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</si>
  <si>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</si>
  <si>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</si>
  <si>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</si>
  <si>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</si>
  <si>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</si>
  <si>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</si>
  <si>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</si>
  <si>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</si>
  <si>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</si>
  <si>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</si>
  <si>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</si>
  <si>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>P.An 1</t>
  </si>
  <si>
    <t>Đỗ Thị Thủy</t>
  </si>
  <si>
    <t xml:space="preserve"> Trương Văn Anh</t>
  </si>
  <si>
    <t>Nguyễn Minh Tiến</t>
  </si>
  <si>
    <t>Phan Đình Thanh</t>
  </si>
  <si>
    <t>ĐốcKỉnh</t>
  </si>
  <si>
    <t xml:space="preserve">      UBND HUYỆN CAM LỘ </t>
  </si>
  <si>
    <t xml:space="preserve">         UBND HUYỆN CAM LỘ </t>
  </si>
  <si>
    <t xml:space="preserve">Nguyễn Văn Thơ </t>
  </si>
  <si>
    <t xml:space="preserve">Cam Vũ 1 </t>
  </si>
  <si>
    <t>Trần Văn Quốc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</si>
  <si>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</si>
  <si>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</si>
  <si>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</si>
  <si>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</si>
  <si>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</si>
  <si>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</si>
  <si>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</si>
  <si>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</si>
  <si>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</si>
  <si>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</si>
  <si>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</si>
  <si>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</si>
  <si>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</si>
  <si>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</si>
  <si>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</si>
  <si>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</si>
  <si>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</si>
  <si>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</si>
  <si>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</si>
  <si>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</si>
  <si>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</si>
  <si>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</si>
  <si>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</si>
  <si>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</si>
  <si>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</si>
  <si>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</si>
  <si>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</si>
  <si>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</si>
  <si>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</si>
  <si>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</si>
  <si>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</si>
  <si>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</si>
  <si>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</si>
  <si>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</si>
  <si>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</si>
  <si>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</si>
  <si>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</si>
  <si>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</si>
  <si>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</si>
  <si>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</si>
  <si>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</si>
  <si>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</si>
  <si>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</si>
  <si>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</si>
  <si>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</si>
  <si>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</si>
  <si>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</si>
  <si>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</si>
  <si>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</si>
  <si>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>Trần Văn Mẫn</t>
  </si>
  <si>
    <t>Lâm Thị Xuy</t>
  </si>
  <si>
    <t xml:space="preserve">    Người từ đủ 80 tuổi trở lên: 1,0</t>
  </si>
  <si>
    <t xml:space="preserve">        Người cao tuổi 60-80 Nghèo: 1,5</t>
  </si>
  <si>
    <t xml:space="preserve">        Người cao tuổi cô đơn 80 trở lên: 2,0</t>
  </si>
  <si>
    <t>Lê Thị Kham</t>
  </si>
  <si>
    <t>Trần Hiểu</t>
  </si>
  <si>
    <t>Ngô Quốc</t>
  </si>
  <si>
    <t>T/Trang</t>
  </si>
  <si>
    <t>Trần Trọng Hiếu</t>
  </si>
  <si>
    <t>Nguyễn Thái Bình</t>
  </si>
  <si>
    <t>Trần Văn Nghị</t>
  </si>
  <si>
    <t>Mai Thị Ngọc</t>
  </si>
  <si>
    <t>Lê Hoài Bảo</t>
  </si>
  <si>
    <t>C/Phú</t>
  </si>
  <si>
    <t>Nguyễn Văn Mạnh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</si>
  <si>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</si>
  <si>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</si>
  <si>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</si>
  <si>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</si>
  <si>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</si>
  <si>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</si>
  <si>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</si>
  <si>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</si>
  <si>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</si>
  <si>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</si>
  <si>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</si>
  <si>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</si>
  <si>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</si>
  <si>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</si>
  <si>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</si>
  <si>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</si>
  <si>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</si>
  <si>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</si>
  <si>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</si>
  <si>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</si>
  <si>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</si>
  <si>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</si>
  <si>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</si>
  <si>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</si>
  <si>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</si>
  <si>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</si>
  <si>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r>
      <t>Lê Thị H Thắm</t>
    </r>
    <r>
      <rPr>
        <sz val="8"/>
        <color indexed="8"/>
        <rFont val="Times New Roman"/>
        <family val="1"/>
      </rPr>
      <t>(hiếu)</t>
    </r>
  </si>
  <si>
    <t>Trần Thị Thảo</t>
  </si>
  <si>
    <t>Hà Thị Xanh</t>
  </si>
  <si>
    <t>Đặng Thị Xanh</t>
  </si>
  <si>
    <t>Võ Thị Thọ</t>
  </si>
  <si>
    <t>Trần Thị Huế</t>
  </si>
  <si>
    <t>T. Chính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</si>
  <si>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</si>
  <si>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</si>
  <si>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</si>
  <si>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</si>
  <si>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</si>
  <si>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</si>
  <si>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</si>
  <si>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</si>
  <si>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</si>
  <si>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</si>
  <si>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</si>
  <si>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</si>
  <si>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</si>
  <si>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</si>
  <si>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</si>
  <si>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</si>
  <si>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</si>
  <si>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</si>
  <si>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</si>
  <si>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</si>
  <si>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</si>
  <si>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</si>
  <si>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</si>
  <si>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</si>
  <si>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</si>
  <si>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</si>
  <si>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</si>
  <si>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</si>
  <si>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</si>
  <si>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</si>
  <si>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</si>
  <si>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</si>
  <si>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</si>
  <si>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</si>
  <si>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</si>
  <si>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</si>
  <si>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</si>
  <si>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</si>
  <si>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</si>
  <si>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</si>
  <si>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</si>
  <si>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</si>
  <si>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</si>
  <si>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</si>
  <si>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</si>
  <si>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</si>
  <si>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</si>
  <si>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</si>
  <si>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</si>
  <si>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</si>
  <si>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</si>
  <si>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</si>
  <si>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</si>
  <si>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</si>
  <si>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</si>
  <si>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</si>
  <si>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</si>
  <si>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</si>
  <si>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</si>
  <si>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</si>
  <si>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</si>
  <si>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</si>
  <si>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</si>
  <si>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</si>
  <si>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</si>
  <si>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</si>
  <si>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</si>
  <si>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</si>
  <si>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</si>
  <si>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</si>
  <si>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</si>
  <si>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</si>
  <si>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</si>
  <si>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</si>
  <si>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</si>
  <si>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</si>
  <si>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</si>
  <si>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</si>
  <si>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</si>
  <si>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</si>
  <si>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</si>
  <si>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</si>
  <si>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</si>
  <si>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</si>
  <si>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</si>
  <si>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</si>
  <si>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</si>
  <si>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</si>
  <si>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</si>
  <si>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</si>
  <si>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</si>
  <si>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</si>
  <si>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</si>
  <si>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</si>
  <si>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</si>
  <si>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</si>
  <si>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</si>
  <si>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</si>
  <si>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</si>
  <si>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</si>
  <si>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</si>
  <si>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</si>
  <si>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</si>
  <si>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</si>
  <si>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</si>
  <si>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</si>
  <si>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</si>
  <si>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</si>
  <si>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</si>
  <si>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</si>
  <si>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</si>
  <si>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</si>
  <si>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</si>
  <si>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</si>
  <si>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</si>
  <si>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</si>
  <si>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</si>
  <si>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</si>
  <si>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</si>
  <si>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</si>
  <si>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</si>
  <si>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</si>
  <si>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</si>
  <si>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</si>
  <si>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</si>
  <si>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</si>
  <si>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</si>
  <si>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</si>
  <si>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</si>
  <si>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</si>
  <si>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</si>
  <si>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</si>
  <si>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</si>
  <si>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</si>
  <si>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</si>
  <si>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</si>
  <si>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</si>
  <si>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</si>
  <si>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</si>
  <si>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</si>
  <si>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</si>
  <si>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</si>
  <si>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</si>
  <si>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</si>
  <si>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</si>
  <si>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</si>
  <si>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</si>
  <si>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</si>
  <si>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</si>
  <si>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 xml:space="preserve">Lê Thị Phải </t>
  </si>
  <si>
    <t xml:space="preserve">Đào Thị Tám </t>
  </si>
  <si>
    <t>Ng Thị Hồng Hoa</t>
  </si>
  <si>
    <t xml:space="preserve">Lê Xuân Bảo </t>
  </si>
  <si>
    <t>Hoàng Thị Vách</t>
  </si>
  <si>
    <t>Nguyễn Thị Dụng</t>
  </si>
  <si>
    <t>Võ Văn Bình</t>
  </si>
  <si>
    <t>Lê Phúc Hoài Nam</t>
  </si>
  <si>
    <t>c/m</t>
  </si>
  <si>
    <t>Nguyễn Thị Dím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</si>
  <si>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</si>
  <si>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</si>
  <si>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</si>
  <si>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</si>
  <si>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</si>
  <si>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</si>
  <si>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</si>
  <si>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</si>
  <si>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</si>
  <si>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</si>
  <si>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</si>
  <si>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</si>
  <si>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</si>
  <si>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</si>
  <si>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</si>
  <si>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</si>
  <si>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Nguyễn.T.Tích Nhược</t>
  </si>
  <si>
    <t>Trần Kim Tuệ</t>
  </si>
  <si>
    <t xml:space="preserve">                           Cam Lộ, ngày  08  tháng  11   năm  2016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</si>
  <si>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</si>
  <si>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</si>
  <si>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</si>
  <si>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</si>
  <si>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</si>
  <si>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</si>
  <si>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</si>
  <si>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</si>
  <si>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</si>
  <si>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</si>
  <si>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</si>
  <si>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</si>
  <si>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</si>
  <si>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</si>
  <si>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</si>
  <si>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</si>
  <si>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</si>
  <si>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</si>
  <si>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</si>
  <si>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</si>
  <si>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</si>
  <si>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</si>
  <si>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</si>
  <si>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</si>
  <si>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</si>
  <si>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>Dương   Khôi</t>
  </si>
  <si>
    <t>Hoàng Thị Hải</t>
  </si>
  <si>
    <t>Trần Thọ Tính</t>
  </si>
  <si>
    <t>Trần Văn Thỉu</t>
  </si>
  <si>
    <t>Trần Văn Nghiễm</t>
  </si>
  <si>
    <t>Trần Đoán</t>
  </si>
  <si>
    <t>Phan Thị Diếc</t>
  </si>
  <si>
    <t>Đổ Anh Tuấn</t>
  </si>
  <si>
    <t>Hoàng Kim Mạo</t>
  </si>
  <si>
    <t>Hoàng Quốc</t>
  </si>
  <si>
    <t>Nguyễn Thị  Dạn</t>
  </si>
  <si>
    <t>Nguyễn Ngọc Linh</t>
  </si>
  <si>
    <t>Hoàng Xuân Phương</t>
  </si>
  <si>
    <t>Nguyễn Kháng</t>
  </si>
  <si>
    <t>Nguyễn Thị Phụng</t>
  </si>
  <si>
    <t>Q. Xá</t>
  </si>
  <si>
    <t>Nguyễn Em</t>
  </si>
  <si>
    <t>Thái Tăng Triêm</t>
  </si>
  <si>
    <t xml:space="preserve">Thái Thị Tần </t>
  </si>
  <si>
    <t>Tr.Viên</t>
  </si>
  <si>
    <t>Thái Anh Tuấn</t>
  </si>
  <si>
    <t>Nguyễn Thị Cà</t>
  </si>
  <si>
    <t>B/ Sơn2</t>
  </si>
  <si>
    <t>Hồ Thị Úy</t>
  </si>
  <si>
    <t>Mai Chiếm Thế</t>
  </si>
  <si>
    <t xml:space="preserve">          Người khuyết tật  nặng là trẻ em: 2,0</t>
  </si>
  <si>
    <t>từ t9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</si>
  <si>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</si>
  <si>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</si>
  <si>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</si>
  <si>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</si>
  <si>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</si>
  <si>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Hoàng Cường</t>
  </si>
  <si>
    <t>Hồ Thị Lê</t>
  </si>
  <si>
    <t>Hồ Thị Mót</t>
  </si>
  <si>
    <t>Lê Xuân Tri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</si>
  <si>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</si>
  <si>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</si>
  <si>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</si>
  <si>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</si>
  <si>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</si>
  <si>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</si>
  <si>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</si>
  <si>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</si>
  <si>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</si>
  <si>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</si>
  <si>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</si>
  <si>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</si>
  <si>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</si>
  <si>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</si>
  <si>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</si>
  <si>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</si>
  <si>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</si>
  <si>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</si>
  <si>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</si>
  <si>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</si>
  <si>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</si>
  <si>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</si>
  <si>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</si>
  <si>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</si>
  <si>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</si>
  <si>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</si>
  <si>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</si>
  <si>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</si>
  <si>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</si>
  <si>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</si>
  <si>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</si>
  <si>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</si>
  <si>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</si>
  <si>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</si>
  <si>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</si>
  <si>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</si>
  <si>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</si>
  <si>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</si>
  <si>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</si>
  <si>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</si>
  <si>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</si>
  <si>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</si>
  <si>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</si>
  <si>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</si>
  <si>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</si>
  <si>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</si>
  <si>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</si>
  <si>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</si>
  <si>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</si>
  <si>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</si>
  <si>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</si>
  <si>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</si>
  <si>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</si>
  <si>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</si>
  <si>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</si>
  <si>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</si>
  <si>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</si>
  <si>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</si>
  <si>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</si>
  <si>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</si>
  <si>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</si>
  <si>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</si>
  <si>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</si>
  <si>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</si>
  <si>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</si>
  <si>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</si>
  <si>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</si>
  <si>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</si>
  <si>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</si>
  <si>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</si>
  <si>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</si>
  <si>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</si>
  <si>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</si>
  <si>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</si>
  <si>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</si>
  <si>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</si>
  <si>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</si>
  <si>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</si>
  <si>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</si>
  <si>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</si>
  <si>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</si>
  <si>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</si>
  <si>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</si>
  <si>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</si>
  <si>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</si>
  <si>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</si>
  <si>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Trần Đình Trọng</t>
  </si>
  <si>
    <t>Nguyễn Thị Nương</t>
  </si>
  <si>
    <t>Nguyễn Thị Nguyệt</t>
  </si>
  <si>
    <t>Nguyễn Thị Trát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</si>
  <si>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</si>
  <si>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</si>
  <si>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</si>
  <si>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</si>
  <si>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</si>
  <si>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</si>
  <si>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</si>
  <si>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</si>
  <si>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</si>
  <si>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</si>
  <si>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</si>
  <si>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</si>
  <si>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</si>
  <si>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</si>
  <si>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</si>
  <si>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</si>
  <si>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</si>
  <si>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</si>
  <si>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</si>
  <si>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</si>
  <si>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</si>
  <si>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</si>
  <si>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</si>
  <si>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</si>
  <si>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</si>
  <si>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</si>
  <si>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</si>
  <si>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</si>
  <si>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</si>
  <si>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</si>
  <si>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</si>
  <si>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</si>
  <si>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</si>
  <si>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</si>
  <si>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</si>
  <si>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</si>
  <si>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</si>
  <si>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</si>
  <si>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</si>
  <si>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</si>
  <si>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</si>
  <si>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</si>
  <si>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</si>
  <si>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</si>
  <si>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</si>
  <si>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</si>
  <si>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</si>
  <si>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</si>
  <si>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</si>
  <si>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</si>
  <si>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</si>
  <si>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</si>
  <si>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</si>
  <si>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</si>
  <si>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</si>
  <si>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</si>
  <si>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</si>
  <si>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</si>
  <si>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</si>
  <si>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</si>
  <si>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</si>
  <si>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</si>
  <si>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</si>
  <si>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</si>
  <si>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</si>
  <si>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</si>
  <si>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</si>
  <si>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</si>
  <si>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</si>
  <si>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</si>
  <si>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</si>
  <si>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</si>
  <si>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</si>
  <si>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</si>
  <si>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</si>
  <si>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</si>
  <si>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</si>
  <si>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</si>
  <si>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</si>
  <si>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</si>
  <si>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</si>
  <si>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r>
      <t xml:space="preserve">(Số tiền bằng chữ: </t>
    </r>
    <r>
      <rPr>
        <b/>
        <i/>
        <sz val="12"/>
        <color indexed="8"/>
        <rFont val="Times New Roman"/>
        <family val="1"/>
      </rPr>
      <t xml:space="preserve"> Tám  mươi hai triệu, ba trăm  năm mươi ngàn đồng chẵn)</t>
    </r>
  </si>
  <si>
    <t>hết tuổi</t>
  </si>
  <si>
    <t>cắt BH</t>
  </si>
  <si>
    <t>Cắt BH</t>
  </si>
  <si>
    <t>Lê Văn Thảo</t>
  </si>
  <si>
    <t>Nguyễn Khai</t>
  </si>
  <si>
    <t>Hoàng Kim Thương</t>
  </si>
  <si>
    <t>Phạm Phú Thọ</t>
  </si>
  <si>
    <t>Nguyễn Khánh Tuấn</t>
  </si>
  <si>
    <t>Nguyễn Thị Thí (MTP: Hoàng Minh Tín)</t>
  </si>
  <si>
    <t>Nguyễn Văn Đồng (MTP: Trần Thị Nậy)</t>
  </si>
  <si>
    <t>Tân Định</t>
  </si>
  <si>
    <t>Đào Tâm Tải (MTP: Đào Tâm Tư)</t>
  </si>
  <si>
    <t>Tân Trang</t>
  </si>
  <si>
    <t>Trần Thị Mót (MTP: Nguyễn Văn Hiền)</t>
  </si>
  <si>
    <t>Cam phú 3</t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</si>
  <si>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năm mươi hai triệu, sáu trăm  chín mươi lăm ngàn đồng</t>
    </r>
    <r>
      <rPr>
        <i/>
        <sz val="12"/>
        <color indexed="8"/>
        <rFont val="Times New Roman"/>
        <family val="1"/>
      </rPr>
      <t>)</t>
    </r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</si>
  <si>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</si>
  <si>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</si>
  <si>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</si>
  <si>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</si>
  <si>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</si>
  <si>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</si>
  <si>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</si>
  <si>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</si>
  <si>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</si>
  <si>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</si>
  <si>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</si>
  <si>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</si>
  <si>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</si>
  <si>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</si>
  <si>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</si>
  <si>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</si>
  <si>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</si>
  <si>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</si>
  <si>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</si>
  <si>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</si>
  <si>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</si>
  <si>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</si>
  <si>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</si>
  <si>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</si>
  <si>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>Trần Thị Tâm</t>
  </si>
  <si>
    <t>Nguyễn Đình Long</t>
  </si>
  <si>
    <t>Nguyễn Quang Khiêu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</si>
  <si>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</si>
  <si>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</si>
  <si>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</si>
  <si>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</si>
  <si>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</si>
  <si>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</si>
  <si>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</si>
  <si>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</si>
  <si>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</si>
  <si>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</si>
  <si>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</si>
  <si>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</si>
  <si>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</si>
  <si>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</si>
  <si>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</si>
  <si>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</si>
  <si>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</si>
  <si>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</si>
  <si>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</si>
  <si>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Nguyễn Văn Thường</t>
  </si>
  <si>
    <t>Trương Văn Nhất</t>
  </si>
  <si>
    <t>Lê Văn Tám</t>
  </si>
  <si>
    <t>Lê Văn Chung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</si>
  <si>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</si>
  <si>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</si>
  <si>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</si>
  <si>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</si>
  <si>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</si>
  <si>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</si>
  <si>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</si>
  <si>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</si>
  <si>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</si>
  <si>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</si>
  <si>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</si>
  <si>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</si>
  <si>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</si>
  <si>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</si>
  <si>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</si>
  <si>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</si>
  <si>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</si>
  <si>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</si>
  <si>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</si>
  <si>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</si>
  <si>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</si>
  <si>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</si>
  <si>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</si>
  <si>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</si>
  <si>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</si>
  <si>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</si>
  <si>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</si>
  <si>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</si>
  <si>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</si>
  <si>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</si>
  <si>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</si>
  <si>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</si>
  <si>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</si>
  <si>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</si>
  <si>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</si>
  <si>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</si>
  <si>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</si>
  <si>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</si>
  <si>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</si>
  <si>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</si>
  <si>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</si>
  <si>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</si>
  <si>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</si>
  <si>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</si>
  <si>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</si>
  <si>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</si>
  <si>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</si>
  <si>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</si>
  <si>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</si>
  <si>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</si>
  <si>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</si>
  <si>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</si>
  <si>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</si>
  <si>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</si>
  <si>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</si>
  <si>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</si>
  <si>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</si>
  <si>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</si>
  <si>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</si>
  <si>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</si>
  <si>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</si>
  <si>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</si>
  <si>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</si>
  <si>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</si>
  <si>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</si>
  <si>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</si>
  <si>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</si>
  <si>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</si>
  <si>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</si>
  <si>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</si>
  <si>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</si>
  <si>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</si>
  <si>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</si>
  <si>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</si>
  <si>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</si>
  <si>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</si>
  <si>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</si>
  <si>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</si>
  <si>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</si>
  <si>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</si>
  <si>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</si>
  <si>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</si>
  <si>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</si>
  <si>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</si>
  <si>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</si>
  <si>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</si>
  <si>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</si>
  <si>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</si>
  <si>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</si>
  <si>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</si>
  <si>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</si>
  <si>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</si>
  <si>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</si>
  <si>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</si>
  <si>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</si>
  <si>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</si>
  <si>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</si>
  <si>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</si>
  <si>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Nguyễn Thị Ngọ</t>
  </si>
  <si>
    <t>Nguyễn Thị Thí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</si>
  <si>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</si>
  <si>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</si>
  <si>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</si>
  <si>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</si>
  <si>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</si>
  <si>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</si>
  <si>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</si>
  <si>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</si>
  <si>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</si>
  <si>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</si>
  <si>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</si>
  <si>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</si>
  <si>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</si>
  <si>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</si>
  <si>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</si>
  <si>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</si>
  <si>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</si>
  <si>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</si>
  <si>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</si>
  <si>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</si>
  <si>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</si>
  <si>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</si>
  <si>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</si>
  <si>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</si>
  <si>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</si>
  <si>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</si>
  <si>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</si>
  <si>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</si>
  <si>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</si>
  <si>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</si>
  <si>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</si>
  <si>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</si>
  <si>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</si>
  <si>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</si>
  <si>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</si>
  <si>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</si>
  <si>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</si>
  <si>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</si>
  <si>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</si>
  <si>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</si>
  <si>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</si>
  <si>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</si>
  <si>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</si>
  <si>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</si>
  <si>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</si>
  <si>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</si>
  <si>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</si>
  <si>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</si>
  <si>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</si>
  <si>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</si>
  <si>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</si>
  <si>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</si>
  <si>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</si>
  <si>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</si>
  <si>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</si>
  <si>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t3</t>
  </si>
  <si>
    <t>t6</t>
  </si>
  <si>
    <t>Hoàng Thị Thông</t>
  </si>
  <si>
    <t>Thái Thị Thẹ</t>
  </si>
  <si>
    <t>Trần Dõng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</si>
  <si>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</si>
  <si>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</si>
  <si>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</si>
  <si>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</si>
  <si>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</si>
  <si>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</si>
  <si>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</si>
  <si>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</si>
  <si>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</si>
  <si>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</si>
  <si>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</si>
  <si>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</si>
  <si>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</si>
  <si>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</si>
  <si>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</si>
  <si>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</si>
  <si>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</si>
  <si>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</si>
  <si>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</si>
  <si>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</si>
  <si>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</si>
  <si>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</si>
  <si>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</si>
  <si>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</si>
  <si>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</si>
  <si>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</si>
  <si>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</si>
  <si>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</si>
  <si>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</si>
  <si>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</si>
  <si>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</si>
  <si>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</si>
  <si>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</si>
  <si>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</si>
  <si>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</si>
  <si>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</si>
  <si>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</si>
  <si>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</si>
  <si>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</si>
  <si>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</si>
  <si>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</si>
  <si>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</si>
  <si>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</si>
  <si>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</si>
  <si>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</si>
  <si>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</si>
  <si>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</si>
  <si>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</si>
  <si>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</si>
  <si>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</si>
  <si>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</si>
  <si>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</si>
  <si>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</si>
  <si>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</si>
  <si>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</si>
  <si>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</si>
  <si>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</si>
  <si>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</si>
  <si>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</si>
  <si>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</si>
  <si>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</si>
  <si>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</si>
  <si>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</si>
  <si>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</si>
  <si>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</si>
  <si>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10*18</t>
  </si>
  <si>
    <t>Võ Thị Thúy Phượng</t>
  </si>
  <si>
    <t>01*20</t>
  </si>
  <si>
    <t>Bùi Thị Chỉu</t>
  </si>
  <si>
    <t>B. Sơn1</t>
  </si>
  <si>
    <t>Đinh Văn Kéc</t>
  </si>
  <si>
    <t>Trần Thị Xinh</t>
  </si>
  <si>
    <t>C. Hoan</t>
  </si>
  <si>
    <t xml:space="preserve">K. Đâu </t>
  </si>
  <si>
    <t>Lê Bẩm</t>
  </si>
  <si>
    <t>Mai Lộc3</t>
  </si>
  <si>
    <t>Nguyễn Văn Giáo</t>
  </si>
  <si>
    <t>Hồ Thị Thảo</t>
  </si>
  <si>
    <t>Hồ Thị Vình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</si>
  <si>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</si>
  <si>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</si>
  <si>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</si>
  <si>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</si>
  <si>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</si>
  <si>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</si>
  <si>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</si>
  <si>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</si>
  <si>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</si>
  <si>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</si>
  <si>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</si>
  <si>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</si>
  <si>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</si>
  <si>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</si>
  <si>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</si>
  <si>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</si>
  <si>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</si>
  <si>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</si>
  <si>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</si>
  <si>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</si>
  <si>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</si>
  <si>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</si>
  <si>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</si>
  <si>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</si>
  <si>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</si>
  <si>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</si>
  <si>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</si>
  <si>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</si>
  <si>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</si>
  <si>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</si>
  <si>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</si>
  <si>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</si>
  <si>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</si>
  <si>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</si>
  <si>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Trương Thị Kim Oanh</t>
  </si>
  <si>
    <t>B/ Sơn3</t>
  </si>
  <si>
    <t xml:space="preserve"> Nguyễn Văn Thỉnh</t>
  </si>
  <si>
    <t>Người KTĐBN cao tuổi: 2,5</t>
  </si>
  <si>
    <t>Người KTĐBN trẻ em: 2,5</t>
  </si>
  <si>
    <t>Người KT ĐBN: 2,0</t>
  </si>
  <si>
    <t xml:space="preserve">     Người KTN trẻ em: 2,0</t>
  </si>
  <si>
    <t xml:space="preserve">       Người KTN cao tuổi: 2,0</t>
  </si>
  <si>
    <t xml:space="preserve">          Người khuyết tật nặng: 1,5</t>
  </si>
  <si>
    <t xml:space="preserve">     Đơn thân nghèo nuôi 2 con nhỏ: 2,0</t>
  </si>
  <si>
    <t xml:space="preserve">      Đơn thân nghèo nuôi 1 con nhỏ: 1,0</t>
  </si>
  <si>
    <t xml:space="preserve">     Gia đình nhận nuôi dưỡng TMC: 1,5</t>
  </si>
  <si>
    <t>Võ Thị Nhuận</t>
  </si>
  <si>
    <t>Phạm Thị Tỷ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</si>
  <si>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</si>
  <si>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</si>
  <si>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</si>
  <si>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</si>
  <si>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</si>
  <si>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</si>
  <si>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</si>
  <si>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</si>
  <si>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</si>
  <si>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</si>
  <si>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</si>
  <si>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</si>
  <si>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Phổ Lại</t>
  </si>
  <si>
    <t>C.Thạch</t>
  </si>
  <si>
    <t xml:space="preserve">Trần Thị Mùi </t>
  </si>
  <si>
    <t>Nguyễn Thị Yến</t>
  </si>
  <si>
    <t>Hồ Thị Bịp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</si>
  <si>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</si>
  <si>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</si>
  <si>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</si>
  <si>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</si>
  <si>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</si>
  <si>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</si>
  <si>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</si>
  <si>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</si>
  <si>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</si>
  <si>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</si>
  <si>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</si>
  <si>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</si>
  <si>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</si>
  <si>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</si>
  <si>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</si>
  <si>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</si>
  <si>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</si>
  <si>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</si>
  <si>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</si>
  <si>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</si>
  <si>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</si>
  <si>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</si>
  <si>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</si>
  <si>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</si>
  <si>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</si>
  <si>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</si>
  <si>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</si>
  <si>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</si>
  <si>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</si>
  <si>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</si>
  <si>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</si>
  <si>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</si>
  <si>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</si>
  <si>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</si>
  <si>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</si>
  <si>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</si>
  <si>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</si>
  <si>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</si>
  <si>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</si>
  <si>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</si>
  <si>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</si>
  <si>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</si>
  <si>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</si>
  <si>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</si>
  <si>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</si>
  <si>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</si>
  <si>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</si>
  <si>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</si>
  <si>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</si>
  <si>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</si>
  <si>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</si>
  <si>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</si>
  <si>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</si>
  <si>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</si>
  <si>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</si>
  <si>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</si>
  <si>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</si>
  <si>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</si>
  <si>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>9*19</t>
  </si>
  <si>
    <t>10*19</t>
  </si>
  <si>
    <t>Hoàng Thị Tu</t>
  </si>
  <si>
    <t>Lê Thị Điển</t>
  </si>
  <si>
    <t>Hoàng Xuân Lệ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</si>
  <si>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</si>
  <si>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</si>
  <si>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</si>
  <si>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</si>
  <si>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</si>
  <si>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</si>
  <si>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</si>
  <si>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</si>
  <si>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</si>
  <si>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</si>
  <si>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</si>
  <si>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</si>
  <si>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</si>
  <si>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</si>
  <si>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</si>
  <si>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</si>
  <si>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</si>
  <si>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</si>
  <si>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</si>
  <si>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</si>
  <si>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</si>
  <si>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</si>
  <si>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</si>
  <si>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</si>
  <si>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</si>
  <si>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</si>
  <si>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</si>
  <si>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</si>
  <si>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</si>
  <si>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</si>
  <si>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</si>
  <si>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</si>
  <si>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</si>
  <si>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</si>
  <si>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</si>
  <si>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Ngô Thị Biên</t>
  </si>
  <si>
    <t>Hoàng Nghệ</t>
  </si>
  <si>
    <t>P.An2</t>
  </si>
  <si>
    <t>Võ Thị Thủy Trúc</t>
  </si>
  <si>
    <t>Đ. Sơn</t>
  </si>
  <si>
    <t>P An 2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</si>
  <si>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</si>
  <si>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</si>
  <si>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</si>
  <si>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</si>
  <si>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</si>
  <si>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</si>
  <si>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</si>
  <si>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</si>
  <si>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</si>
  <si>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</si>
  <si>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</si>
  <si>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</si>
  <si>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</si>
  <si>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</si>
  <si>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</si>
  <si>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</si>
  <si>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</si>
  <si>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</si>
  <si>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</si>
  <si>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</si>
  <si>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</si>
  <si>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</si>
  <si>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</si>
  <si>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Hoàng Thị Chút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</si>
  <si>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</si>
  <si>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</si>
  <si>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</si>
  <si>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</si>
  <si>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</si>
  <si>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</si>
  <si>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</si>
  <si>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</si>
  <si>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</si>
  <si>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</si>
  <si>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</si>
  <si>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</si>
  <si>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</si>
  <si>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</si>
  <si>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</si>
  <si>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</si>
  <si>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</si>
  <si>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</si>
  <si>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</si>
  <si>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</si>
  <si>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</si>
  <si>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</si>
  <si>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</si>
  <si>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</si>
  <si>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</si>
  <si>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</si>
  <si>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</si>
  <si>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</si>
  <si>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</si>
  <si>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</si>
  <si>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</si>
  <si>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</si>
  <si>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</si>
  <si>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</si>
  <si>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</si>
  <si>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</si>
  <si>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</si>
  <si>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</si>
  <si>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</si>
  <si>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</si>
  <si>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</si>
  <si>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</si>
  <si>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</si>
  <si>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</si>
  <si>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</si>
  <si>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</si>
  <si>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</si>
  <si>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</si>
  <si>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</si>
  <si>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</si>
  <si>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</si>
  <si>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</si>
  <si>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</si>
  <si>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</si>
  <si>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</si>
  <si>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</si>
  <si>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</si>
  <si>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</si>
  <si>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</si>
  <si>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</si>
  <si>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</si>
  <si>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</si>
  <si>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</si>
  <si>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</si>
  <si>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</si>
  <si>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</si>
  <si>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</si>
  <si>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</si>
  <si>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</si>
  <si>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</si>
  <si>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</si>
  <si>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</si>
  <si>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</si>
  <si>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</si>
  <si>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</si>
  <si>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</si>
  <si>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</si>
  <si>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</si>
  <si>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</si>
  <si>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</si>
  <si>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</si>
  <si>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</si>
  <si>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</si>
  <si>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</si>
  <si>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</si>
  <si>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</si>
  <si>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</si>
  <si>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</si>
  <si>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</si>
  <si>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</si>
  <si>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</si>
  <si>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</si>
  <si>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</si>
  <si>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</si>
  <si>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</si>
  <si>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</si>
  <si>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</si>
  <si>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</si>
  <si>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</si>
  <si>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</si>
  <si>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</si>
  <si>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</si>
  <si>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</si>
  <si>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</si>
  <si>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</si>
  <si>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</si>
  <si>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</si>
  <si>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</si>
  <si>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</si>
  <si>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</si>
  <si>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</si>
  <si>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</si>
  <si>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</si>
  <si>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</si>
  <si>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</si>
  <si>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</si>
  <si>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</si>
  <si>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</si>
  <si>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</si>
  <si>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</si>
  <si>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</si>
  <si>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</si>
  <si>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</si>
  <si>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</si>
  <si>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</si>
  <si>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</si>
  <si>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</si>
  <si>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</si>
  <si>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</si>
  <si>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</si>
  <si>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</si>
  <si>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</si>
  <si>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</si>
  <si>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</si>
  <si>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</si>
  <si>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</si>
  <si>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</si>
  <si>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</si>
  <si>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</si>
  <si>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</si>
  <si>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</si>
  <si>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</si>
  <si>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</si>
  <si>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</si>
  <si>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</si>
  <si>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</si>
  <si>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</si>
  <si>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</si>
  <si>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</si>
  <si>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</si>
  <si>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</si>
  <si>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</si>
  <si>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</si>
  <si>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</si>
  <si>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Tháng  3 năm  2018</t>
  </si>
  <si>
    <t xml:space="preserve">                                  Cam Lộ, ngày  09 tháng 3 năm 2018</t>
  </si>
  <si>
    <t xml:space="preserve">                                  Tháng  3 năm  2018</t>
  </si>
  <si>
    <t xml:space="preserve">                           Cam Lộ, ngày  09  tháng  3 năm  2018</t>
  </si>
  <si>
    <t>XÃ CAM AN                          Tháng  3 năm  2018</t>
  </si>
  <si>
    <t xml:space="preserve">                           Cam Lộ, ngày  09  tháng 3 năm  2018</t>
  </si>
  <si>
    <t xml:space="preserve">                    Tháng 3 năm  2018</t>
  </si>
  <si>
    <t>Tháng 3 năm 2018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</si>
  <si>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09  tháng  3 năm  2018</t>
    </r>
  </si>
  <si>
    <t>XÃ CAM NGHĨA                           Tháng 3 năm  2018</t>
  </si>
  <si>
    <t xml:space="preserve">                                     Cam Lộ, ngày  09  tháng  3 năm  2018</t>
  </si>
  <si>
    <t xml:space="preserve">                                    Cam Lộ, ngày  09  tháng  3 năm  2018</t>
  </si>
  <si>
    <t>Cam Lộ, ngày 09 tháng 3 năm 2018</t>
  </si>
  <si>
    <t>Tháng 3 năm  2018</t>
  </si>
  <si>
    <t xml:space="preserve">                                            Cam Lộ, ngày 09 tháng 3 năm  2018</t>
  </si>
  <si>
    <t>Trần Văn Duyên</t>
  </si>
  <si>
    <t>Hoàng Kim Tiến</t>
  </si>
  <si>
    <t xml:space="preserve"> Nguyễn Quang Danh</t>
  </si>
  <si>
    <t>B. Sơn3</t>
  </si>
  <si>
    <t>Võ Thị Thu Huệ</t>
  </si>
  <si>
    <t>Trần Thị Thanh Tuyền</t>
  </si>
  <si>
    <t>Lê Thị Đen</t>
  </si>
  <si>
    <t>Trần Văn Chiến</t>
  </si>
  <si>
    <t>B.Sơn 3</t>
  </si>
  <si>
    <t>Trần Văn Túy</t>
  </si>
  <si>
    <t>B.Sơn 1</t>
  </si>
  <si>
    <t xml:space="preserve">Số tiền bằng chữ: Một trăm sáu mươi triệu ,ba trăm tám mươi ngàn đồng chẵn </t>
  </si>
  <si>
    <t>C/Phú 2</t>
  </si>
  <si>
    <t>Phan  Thị  Hiên</t>
  </si>
  <si>
    <t>Quật Xá</t>
  </si>
  <si>
    <t>Lê  Thị  Khánh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</si>
  <si>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</si>
  <si>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</si>
  <si>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</si>
  <si>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</si>
  <si>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</si>
  <si>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</si>
  <si>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</si>
  <si>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</si>
  <si>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</si>
  <si>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</si>
  <si>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</si>
  <si>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</si>
  <si>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Nguyễn Thị Mạnh</t>
  </si>
  <si>
    <t>Nguyễn Thị Lớn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</si>
  <si>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</si>
  <si>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</si>
  <si>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</si>
  <si>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</si>
  <si>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</si>
  <si>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</si>
  <si>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</si>
  <si>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Lê  Thị  Thỏn</t>
  </si>
  <si>
    <t>Hoàng  Thị  Táo</t>
  </si>
  <si>
    <t xml:space="preserve"> Khuyết tât ĐB Nặng là người Cao tuổi</t>
  </si>
  <si>
    <t>chết</t>
  </si>
  <si>
    <t>Hoàng Dưỡng</t>
  </si>
  <si>
    <t>Hoàng Văn Cẩm</t>
  </si>
  <si>
    <t>Hồ Thị Cúc</t>
  </si>
  <si>
    <t>Thái Tăng Thức</t>
  </si>
  <si>
    <t>Nguyễn Thị Thỏn</t>
  </si>
  <si>
    <t>Hồ Trọng Dũng</t>
  </si>
  <si>
    <t>Lê Thị Nguyên</t>
  </si>
  <si>
    <t>Trần Thị Hè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</si>
  <si>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</si>
  <si>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</si>
  <si>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</si>
  <si>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</si>
  <si>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</si>
  <si>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</si>
  <si>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</si>
  <si>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</si>
  <si>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</si>
  <si>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</si>
  <si>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</si>
  <si>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</si>
  <si>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</si>
  <si>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</si>
  <si>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</si>
  <si>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</si>
  <si>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</si>
  <si>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</si>
  <si>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</si>
  <si>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</si>
  <si>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</si>
  <si>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</si>
  <si>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</si>
  <si>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</si>
  <si>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</si>
  <si>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</si>
  <si>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</si>
  <si>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</si>
  <si>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</si>
  <si>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</si>
  <si>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 xml:space="preserve"> Đơn thân nuôi con nhỏ 1 con: 1,0</t>
  </si>
  <si>
    <t>Nguyễn Thị Hiệng</t>
  </si>
  <si>
    <t>Lê Trường</t>
  </si>
  <si>
    <t>Nguyễn Thị Hỷ</t>
  </si>
  <si>
    <t>Nguyễn Sơn</t>
  </si>
  <si>
    <t>Nguyễn Lưu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</si>
  <si>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</si>
  <si>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</si>
  <si>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</si>
  <si>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</si>
  <si>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</si>
  <si>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</si>
  <si>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</si>
  <si>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</si>
  <si>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</si>
  <si>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</si>
  <si>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</si>
  <si>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</si>
  <si>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</si>
  <si>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</si>
  <si>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</si>
  <si>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</si>
  <si>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</si>
  <si>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</si>
  <si>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</si>
  <si>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</si>
  <si>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</si>
  <si>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</si>
  <si>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Trần Thị  Hiền</t>
  </si>
  <si>
    <t>Trần Thị  Sâm</t>
  </si>
  <si>
    <t>Trần Văn Tình</t>
  </si>
  <si>
    <t>Thái Thị Thạnh</t>
  </si>
  <si>
    <t>Lê Việt Hoàng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</si>
  <si>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</si>
  <si>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</si>
  <si>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</si>
  <si>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</si>
  <si>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</si>
  <si>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</si>
  <si>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</si>
  <si>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</si>
  <si>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</si>
  <si>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</si>
  <si>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</si>
  <si>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</si>
  <si>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</si>
  <si>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</si>
  <si>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</si>
  <si>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</si>
  <si>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</si>
  <si>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</si>
  <si>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Hoàng Thị Lý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</si>
  <si>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</si>
  <si>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</si>
  <si>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</si>
  <si>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</si>
  <si>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</si>
  <si>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</si>
  <si>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Lê Thị Giai Tiết</t>
  </si>
  <si>
    <t>Thái Thị Kim Anh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</si>
  <si>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</si>
  <si>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</si>
  <si>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</si>
  <si>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</si>
  <si>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</si>
  <si>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</si>
  <si>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</si>
  <si>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</si>
  <si>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</si>
  <si>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</si>
  <si>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</si>
  <si>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</si>
  <si>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</si>
  <si>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</si>
  <si>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</si>
  <si>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</si>
  <si>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</si>
  <si>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</si>
  <si>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</si>
  <si>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</si>
  <si>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</si>
  <si>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</si>
  <si>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</si>
  <si>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</si>
  <si>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</si>
  <si>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</si>
  <si>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</si>
  <si>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</si>
  <si>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</si>
  <si>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</si>
  <si>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</si>
  <si>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</si>
  <si>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</si>
  <si>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</si>
  <si>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</si>
  <si>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</si>
  <si>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</si>
  <si>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</si>
  <si>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</si>
  <si>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</si>
  <si>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</si>
  <si>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</si>
  <si>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</si>
  <si>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</si>
  <si>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</si>
  <si>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</si>
  <si>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</si>
  <si>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</si>
  <si>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</si>
  <si>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</si>
  <si>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</si>
  <si>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</si>
  <si>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</si>
  <si>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</si>
  <si>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</si>
  <si>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</si>
  <si>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</si>
  <si>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</si>
  <si>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</si>
  <si>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</si>
  <si>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</si>
  <si>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</si>
  <si>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</si>
  <si>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</si>
  <si>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</si>
  <si>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</si>
  <si>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</si>
  <si>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</si>
  <si>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</si>
  <si>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</si>
  <si>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</si>
  <si>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</si>
  <si>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</si>
  <si>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</si>
  <si>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</si>
  <si>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</si>
  <si>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</si>
  <si>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</si>
  <si>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</si>
  <si>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</si>
  <si>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</si>
  <si>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</si>
  <si>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</si>
  <si>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</si>
  <si>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</si>
  <si>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</si>
  <si>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</si>
  <si>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</si>
  <si>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</si>
  <si>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</si>
  <si>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</si>
  <si>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</si>
  <si>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</si>
  <si>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</si>
  <si>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</si>
  <si>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</si>
  <si>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</si>
  <si>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</si>
  <si>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</si>
  <si>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</si>
  <si>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</si>
  <si>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B/Sơn 2</t>
  </si>
  <si>
    <t>Định Sơn</t>
  </si>
  <si>
    <t>N.Phong</t>
  </si>
  <si>
    <t>Đinh Thị Bào</t>
  </si>
  <si>
    <t>Hoàn Cát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</si>
  <si>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</si>
  <si>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</si>
  <si>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</si>
  <si>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</si>
  <si>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</si>
  <si>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</si>
  <si>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</si>
  <si>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</si>
  <si>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</si>
  <si>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</si>
  <si>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</si>
  <si>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</si>
  <si>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</si>
  <si>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</si>
  <si>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</si>
  <si>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</si>
  <si>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Trương Thị  Xoong</t>
  </si>
  <si>
    <t>Nguyễn Thị Chua</t>
  </si>
  <si>
    <t>Nguyễn Thị Chuột</t>
  </si>
  <si>
    <t>Nguyễn Thị Thẻn</t>
  </si>
  <si>
    <t>CLP</t>
  </si>
  <si>
    <t>Đơn thân nghèo nuôi 1 con nhỏ: 1,0</t>
  </si>
  <si>
    <t>Đơn thân nghèo nuôi 2 con nhỏ: 2,0</t>
  </si>
  <si>
    <t>Cao tuổi cô đơn 60-80 tuổi: 1,5</t>
  </si>
  <si>
    <t xml:space="preserve">        Cao tuổi cô đơn từ đủ 80 trở lên: 2,0</t>
  </si>
  <si>
    <t xml:space="preserve">         Cao tuổi từ đủ 80 tuổi trở lên: 1,0 </t>
  </si>
  <si>
    <t>Người khuyết tật nặng: 1,5</t>
  </si>
  <si>
    <t>Người khuyết tật nặng là trẻ em: 2,0</t>
  </si>
  <si>
    <t>Người khuyết tật nặng cao tuổi: 2,0</t>
  </si>
  <si>
    <t>Người khuyết tật đặc biệt nặng: 2,0</t>
  </si>
  <si>
    <t>Người khuyết tật đặc biệt nặng là trẻ em : 2,5</t>
  </si>
  <si>
    <t>Người khuyết tật đặc biệt nặng là người cao tuổi: 2,5</t>
  </si>
  <si>
    <t>Hộ nuôi dưỡng, chăm sóc: 1,0</t>
  </si>
  <si>
    <t xml:space="preserve">  Trẻ em &lt;16 tuổi mồ côi cả cha lẫn mẹ: 1,5</t>
  </si>
  <si>
    <t xml:space="preserve">  GĐ nhận nuôi trẻ mồ côi : 1,5</t>
  </si>
  <si>
    <t xml:space="preserve"> Đơn thân nuôi con nhỏ 2 con : 2,0</t>
  </si>
  <si>
    <t>Người cao tuổi 60-79 tuổi cô đơn nghèo: 1,5</t>
  </si>
  <si>
    <t xml:space="preserve">       Người cao tuổi cô đơn - hộ nghèo 80 tuổi trở lên: 2,0</t>
  </si>
  <si>
    <t xml:space="preserve">      Người từ đủ 80 tuổi trở lên: 1,0</t>
  </si>
  <si>
    <t xml:space="preserve">          Người khuyết tật nặng : 1,5</t>
  </si>
  <si>
    <t xml:space="preserve">         Người khuyết tật năng là trẻ em : 2,0</t>
  </si>
  <si>
    <t xml:space="preserve">Người khuyết tật năng - cao tuổi :2,0 </t>
  </si>
  <si>
    <t xml:space="preserve">      Người khuyết tật đặc biệt nặng : 2,0</t>
  </si>
  <si>
    <t xml:space="preserve">        Người khuyết tật đặc biệt nặng là trẻ em : 2,5</t>
  </si>
  <si>
    <t xml:space="preserve">           Người khuyết tật đặc biệt nặng là người cao tuổi : 2,5</t>
  </si>
  <si>
    <t>Người KTĐBN nuôi con &lt; 36 th tuổi: 1,5</t>
  </si>
  <si>
    <t xml:space="preserve">        Hộ nuôi dưởng chăm sóc: 1,0</t>
  </si>
  <si>
    <t>Người cao tuổi cô đơn 60-79 tuổi: 1,5</t>
  </si>
  <si>
    <t xml:space="preserve">         Người từ đủ 80 tuổi trở lên :1,0</t>
  </si>
  <si>
    <t xml:space="preserve">         Người khuyết tật nặng: 1,5</t>
  </si>
  <si>
    <t xml:space="preserve">         Người KT nặng cao tuổi:2,0</t>
  </si>
  <si>
    <t xml:space="preserve">        Người KT nặng là TE: 2,0</t>
  </si>
  <si>
    <t xml:space="preserve">         Người KT ĐBN : 2,0</t>
  </si>
  <si>
    <t xml:space="preserve">         Người KTĐBN là NCT: 2,5</t>
  </si>
  <si>
    <t xml:space="preserve">        Người KTĐBN là TE: 2,5</t>
  </si>
  <si>
    <t xml:space="preserve">         Đơn thân nuôi 1 con nhỏ: 1,0</t>
  </si>
  <si>
    <t xml:space="preserve">         Đơn thân nuôi 2 con nhỏ: 2,0</t>
  </si>
  <si>
    <t>NKT nặng nuôi con nhỏ &lt; 36 tháng tuổi: 2,0</t>
  </si>
  <si>
    <t xml:space="preserve">        Hộ nuôi dưỡng  NKT đặc biệt nặng: 1,0</t>
  </si>
  <si>
    <t xml:space="preserve"> Người KTN,ĐBN nuôi con &lt; 36 tháng tuổi:1,5</t>
  </si>
  <si>
    <t>Người đơn thân nuôi 1 con nhỏ: 1,0</t>
  </si>
  <si>
    <t>Người đơn thân nuôi 2 con nhỏ: 2,0</t>
  </si>
  <si>
    <t>Người cao tuổi cô đơn từ 60- 79 tuổi : 1,5</t>
  </si>
  <si>
    <t>Người cao tuổi cô đơn trên 80 tuổi: 2,0</t>
  </si>
  <si>
    <t>Người cao tuổi từ đủ 80 tuổi trở lên: 1,0</t>
  </si>
  <si>
    <t xml:space="preserve">      Người Khuyết tật nặng :1,5</t>
  </si>
  <si>
    <t>Người KTN  là trẻ em : 2,0</t>
  </si>
  <si>
    <t>Người KTN là cao tuổi: 2,0</t>
  </si>
  <si>
    <t>Người KTĐBN : 2,0</t>
  </si>
  <si>
    <t>Người KTĐBN là trẻ em : 2,5</t>
  </si>
  <si>
    <t>Người KTĐBN là cao tuổi : 2,5</t>
  </si>
  <si>
    <t>Hộ gia đình nuôi dưỡng KTĐBN : 1,0</t>
  </si>
  <si>
    <t>Hoàng Thị Chắt</t>
  </si>
  <si>
    <t>Th Nghĩa</t>
  </si>
  <si>
    <t>Hoàng Thị Xanh</t>
  </si>
  <si>
    <t>Trần Trí</t>
  </si>
  <si>
    <t>Phạm Thị Lượng</t>
  </si>
  <si>
    <t>Tạ Thị Thả</t>
  </si>
  <si>
    <t>Mai Luôm (Nam)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</si>
  <si>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</si>
  <si>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</si>
  <si>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</si>
  <si>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</si>
  <si>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</si>
  <si>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</si>
  <si>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</si>
  <si>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</si>
  <si>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</si>
  <si>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</si>
  <si>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B/Sơn 3</t>
  </si>
  <si>
    <t>Phan Văn Cổn</t>
  </si>
  <si>
    <t>Đông Lai</t>
  </si>
  <si>
    <t>Trần Ngọc Vỵ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</si>
  <si>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</si>
  <si>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</si>
  <si>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</si>
  <si>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</si>
  <si>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</si>
  <si>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</si>
  <si>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</si>
  <si>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</si>
  <si>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</si>
  <si>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</si>
  <si>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</si>
  <si>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</si>
  <si>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</si>
  <si>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</si>
  <si>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</si>
  <si>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</si>
  <si>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</si>
  <si>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</si>
  <si>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</si>
  <si>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</si>
  <si>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</si>
  <si>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</si>
  <si>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</si>
  <si>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</si>
  <si>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</si>
  <si>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</si>
  <si>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</si>
  <si>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</si>
  <si>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</si>
  <si>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</si>
  <si>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</si>
  <si>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</si>
  <si>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</si>
  <si>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</si>
  <si>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</si>
  <si>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</si>
  <si>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</si>
  <si>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</si>
  <si>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</si>
  <si>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</si>
  <si>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</si>
  <si>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</si>
  <si>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</si>
  <si>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</si>
  <si>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</si>
  <si>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</si>
  <si>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</si>
  <si>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</si>
  <si>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</si>
  <si>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</si>
  <si>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</si>
  <si>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</si>
  <si>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</si>
  <si>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</si>
  <si>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</si>
  <si>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</si>
  <si>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</si>
  <si>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</si>
  <si>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</si>
  <si>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Đơn thân nuôi 01 con nhỏ</t>
  </si>
  <si>
    <t>Trần Thị Nghiễm</t>
  </si>
  <si>
    <t>Nguyễn Văn Ngôn</t>
  </si>
  <si>
    <t>Nguyễn Văn Lộc</t>
  </si>
  <si>
    <t>Võ Văn Hoài</t>
  </si>
  <si>
    <t>T. Quang</t>
  </si>
  <si>
    <t>3,2004</t>
  </si>
  <si>
    <t>3,2003</t>
  </si>
  <si>
    <t>8,2006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</si>
  <si>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</si>
  <si>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</si>
  <si>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</si>
  <si>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</si>
  <si>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</si>
  <si>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</si>
  <si>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</si>
  <si>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</si>
  <si>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</si>
  <si>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</si>
  <si>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</si>
  <si>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</si>
  <si>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</si>
  <si>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</si>
  <si>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</si>
  <si>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</si>
  <si>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</si>
  <si>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</si>
  <si>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</si>
  <si>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</si>
  <si>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</si>
  <si>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</si>
  <si>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</si>
  <si>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</si>
  <si>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</si>
  <si>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</si>
  <si>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</si>
  <si>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</si>
  <si>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</si>
  <si>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</si>
  <si>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</si>
  <si>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</si>
  <si>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</si>
  <si>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</si>
  <si>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</si>
  <si>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</si>
  <si>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</si>
  <si>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</si>
  <si>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</si>
  <si>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</si>
  <si>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</si>
  <si>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</si>
  <si>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</si>
  <si>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</si>
  <si>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</si>
  <si>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</si>
  <si>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</si>
  <si>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</si>
  <si>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</si>
  <si>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</si>
  <si>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</si>
  <si>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</si>
  <si>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</si>
  <si>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</si>
  <si>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</si>
  <si>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</si>
  <si>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</si>
  <si>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</si>
  <si>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</si>
  <si>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</si>
  <si>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</si>
  <si>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</si>
  <si>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</si>
  <si>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</si>
  <si>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</si>
  <si>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</si>
  <si>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</si>
  <si>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</si>
  <si>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</si>
  <si>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</si>
  <si>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</si>
  <si>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Hồ Thỏn</t>
  </si>
  <si>
    <t>Nguuyễn Thanh Toán (MTP: Ng Tính)</t>
  </si>
  <si>
    <t>Hồ Văn Tiên (MTP: Ng Thị Biện)</t>
  </si>
  <si>
    <t>Lý Khuyến ( MTP: Lý Thị Nậy)</t>
  </si>
  <si>
    <t>Võ Ngọc Hoạch (MTP: Võ Kế)</t>
  </si>
  <si>
    <r>
      <t xml:space="preserve">    (Số tiền bằng chữ: </t>
    </r>
    <r>
      <rPr>
        <b/>
        <i/>
        <sz val="12"/>
        <color indexed="10"/>
        <rFont val="Times New Roman"/>
        <family val="1"/>
      </rPr>
      <t xml:space="preserve"> Bảy mươi lăm triệu tám trăm bảy mươi ngàn đồng</t>
    </r>
    <r>
      <rPr>
        <sz val="12"/>
        <color indexed="10"/>
        <rFont val="Times New Roman"/>
        <family val="1"/>
      </rPr>
      <t>)</t>
    </r>
  </si>
  <si>
    <t>chết t1</t>
  </si>
  <si>
    <t>(Số tiền bằng chữ: Một trăm mười tám triệu, một trăm hai mươi lăm ngàn đồng)</t>
  </si>
  <si>
    <t>Lê Thị Điệu</t>
  </si>
  <si>
    <t>Lê Thị Khi</t>
  </si>
  <si>
    <t>Hoàng Thị Bến</t>
  </si>
  <si>
    <t>Lê Thị Trì</t>
  </si>
  <si>
    <t>Lê Hữu Hằng (MTP:Lê Thị Hương)</t>
  </si>
  <si>
    <t>L.Lang1</t>
  </si>
  <si>
    <t>Lê Phước Long (MTP: Lê Khiểm)</t>
  </si>
  <si>
    <t>Nguyễn Văn Nhân (MTP: Nguyễn Phùng)</t>
  </si>
  <si>
    <t>Hoàng Kim Long (MTP: Phan Thị Nhỏ)</t>
  </si>
  <si>
    <t>Nguyễn Đính (MTP: Lê Thị Tỵ)</t>
  </si>
  <si>
    <t>Trần Văn Tuyến (MTP: Nguyễn Thị Khê)</t>
  </si>
  <si>
    <r>
      <t xml:space="preserve">Bằng chữ: </t>
    </r>
    <r>
      <rPr>
        <b/>
        <i/>
        <sz val="12"/>
        <color indexed="8"/>
        <rFont val="Times New Roman"/>
        <family val="1"/>
      </rPr>
      <t xml:space="preserve">Một trăm tám mươi lăm triệu, ba trăm năm mươi lăm ngàn đồng chẵn </t>
    </r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</si>
  <si>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</si>
  <si>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</si>
  <si>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</si>
  <si>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</si>
  <si>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</si>
  <si>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</si>
  <si>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</si>
  <si>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</si>
  <si>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</si>
  <si>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</si>
  <si>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</si>
  <si>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</si>
  <si>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</si>
  <si>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</si>
  <si>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</si>
  <si>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</si>
  <si>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</si>
  <si>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</si>
  <si>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</si>
  <si>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</si>
  <si>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</si>
  <si>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</si>
  <si>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</si>
  <si>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</si>
  <si>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</si>
  <si>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</si>
  <si>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</si>
  <si>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</si>
  <si>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</si>
  <si>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</si>
  <si>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</si>
  <si>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</si>
  <si>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</si>
  <si>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</si>
  <si>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</si>
  <si>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</si>
  <si>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</si>
  <si>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</si>
  <si>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</si>
  <si>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</si>
  <si>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</si>
  <si>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</si>
  <si>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</si>
  <si>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</si>
  <si>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</si>
  <si>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</si>
  <si>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</si>
  <si>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</si>
  <si>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</si>
  <si>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</si>
  <si>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</si>
  <si>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</si>
  <si>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</si>
  <si>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</si>
  <si>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</si>
  <si>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</si>
  <si>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</si>
  <si>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</si>
  <si>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</si>
  <si>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</si>
  <si>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</si>
  <si>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</si>
  <si>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</si>
  <si>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</si>
  <si>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</si>
  <si>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</si>
  <si>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</si>
  <si>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</si>
  <si>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</si>
  <si>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</si>
  <si>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</si>
  <si>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</si>
  <si>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</si>
  <si>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</si>
  <si>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</si>
  <si>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</si>
  <si>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</si>
  <si>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</si>
  <si>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</si>
  <si>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</si>
  <si>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</si>
  <si>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</si>
  <si>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Phan Thị Hồng</t>
  </si>
  <si>
    <t>Lê Thị Điu</t>
  </si>
  <si>
    <t>Ng Khánh Hưng</t>
  </si>
  <si>
    <t>Trần Văn Quân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</si>
  <si>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</si>
  <si>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</si>
  <si>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</si>
  <si>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</si>
  <si>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</si>
  <si>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</si>
  <si>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</si>
  <si>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</si>
  <si>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</si>
  <si>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</si>
  <si>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</si>
  <si>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</si>
  <si>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</si>
  <si>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</si>
  <si>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</si>
  <si>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</si>
  <si>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</si>
  <si>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</si>
  <si>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</si>
  <si>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</si>
  <si>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</si>
  <si>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</si>
  <si>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</si>
  <si>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</si>
  <si>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</si>
  <si>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</si>
  <si>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</si>
  <si>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</si>
  <si>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</si>
  <si>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</si>
  <si>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</si>
  <si>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</si>
  <si>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</si>
  <si>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</si>
  <si>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</si>
  <si>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</si>
  <si>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</si>
  <si>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</si>
  <si>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</si>
  <si>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</si>
  <si>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</si>
  <si>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Văn Thanh</t>
  </si>
  <si>
    <t>Phạm Thị Bông(H)</t>
  </si>
  <si>
    <t>Nguyễn Tấn  Thuận</t>
  </si>
  <si>
    <t>Trẻ em mồ côi : 1,5</t>
  </si>
  <si>
    <t>ĐT nghèo nuôi 01 con nhỏ: 1,0</t>
  </si>
  <si>
    <t>ĐT nghèo nuôi 02 con nhỏ: 2,0</t>
  </si>
  <si>
    <t>Cao tuổi cô đơn 80 trở lên: 2,0</t>
  </si>
  <si>
    <t>Cao tuổi 80 trở lên: 1,0</t>
  </si>
  <si>
    <t>Hồ Thị Móm</t>
  </si>
  <si>
    <t>Trần Thị Riếc</t>
  </si>
  <si>
    <t>Đổ Thị Thiết</t>
  </si>
  <si>
    <t>Nguyễn Văn Kia</t>
  </si>
  <si>
    <t>Trần Văn Nam</t>
  </si>
  <si>
    <t>Nguyễn Thị Nghĩa</t>
  </si>
  <si>
    <t>Đ. Lai</t>
  </si>
  <si>
    <t>Trẻ mồ côi 4 tuổi trở lên 22 tuổi: 1,5</t>
  </si>
  <si>
    <t>Người cao tuổi 60-79 tuổi: 1,5</t>
  </si>
  <si>
    <t>Người cao tuổi cô đơn 80t trở lên: 2,0</t>
  </si>
  <si>
    <t>Người đủ 80 tuổi trở lên: 1,0</t>
  </si>
  <si>
    <t>Gia đình nuôi dưỡng trẻ mồ côi:1,5</t>
  </si>
  <si>
    <t>Đơn thân nuôi 02 con nhỏ: 2,0</t>
  </si>
  <si>
    <t>Người khuyết tật  nặng là cao tuổi: 2,0</t>
  </si>
  <si>
    <t>Trương Văn Hùng</t>
  </si>
  <si>
    <t>Hoàng Văn Huyền</t>
  </si>
  <si>
    <t>Hộ nuôi dưỡng chăm sóc: 1,0</t>
  </si>
  <si>
    <t>Võ Thị Lưu</t>
  </si>
  <si>
    <t>Lê Văn Dỏ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</si>
  <si>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</si>
  <si>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</si>
  <si>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</si>
  <si>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</si>
  <si>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</si>
  <si>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</si>
  <si>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</si>
  <si>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</si>
  <si>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</si>
  <si>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</si>
  <si>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</si>
  <si>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</si>
  <si>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</si>
  <si>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</si>
  <si>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</si>
  <si>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</si>
  <si>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</si>
  <si>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</si>
  <si>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</si>
  <si>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</si>
  <si>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</si>
  <si>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</si>
  <si>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</si>
  <si>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</si>
  <si>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</si>
  <si>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</si>
  <si>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</si>
  <si>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</si>
  <si>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</si>
  <si>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</si>
  <si>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</si>
  <si>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</si>
  <si>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</si>
  <si>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</si>
  <si>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Người nhận mai táng phí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</si>
  <si>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</si>
  <si>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</si>
  <si>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</si>
  <si>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</si>
  <si>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</si>
  <si>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</si>
  <si>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</si>
  <si>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</si>
  <si>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</si>
  <si>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</si>
  <si>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</si>
  <si>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</si>
  <si>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</si>
  <si>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</si>
  <si>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</si>
  <si>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</si>
  <si>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</si>
  <si>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</si>
  <si>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</si>
  <si>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</si>
  <si>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</si>
  <si>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</si>
  <si>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</si>
  <si>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</si>
  <si>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</si>
  <si>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</si>
  <si>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</si>
  <si>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</si>
  <si>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</si>
  <si>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</si>
  <si>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>Trần Thị Nguyệt</t>
  </si>
  <si>
    <t>Hồ Đốm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</si>
  <si>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</si>
  <si>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</si>
  <si>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</si>
  <si>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</si>
  <si>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</si>
  <si>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</si>
  <si>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</si>
  <si>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</si>
  <si>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</si>
  <si>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</si>
  <si>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</si>
  <si>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</si>
  <si>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Mộc Đức</t>
  </si>
  <si>
    <t>Phan Thị Sơn</t>
  </si>
  <si>
    <t>Bích Giang</t>
  </si>
  <si>
    <t>Thạch Đâu</t>
  </si>
  <si>
    <t>Phan Thị Mai</t>
  </si>
  <si>
    <t>Trần Thị Sành</t>
  </si>
  <si>
    <t>Tân Trúc</t>
  </si>
  <si>
    <t>Nguyễn Thị Lê Ngoan</t>
  </si>
  <si>
    <t>Tân Hiếu</t>
  </si>
  <si>
    <t>Hoàng Văn Thi</t>
  </si>
  <si>
    <t>Vĩnh Đại</t>
  </si>
  <si>
    <t>Cao tuổi cô đơn 60-79(K.2a)</t>
  </si>
  <si>
    <r>
      <t>Mai Văn Dung</t>
    </r>
    <r>
      <rPr>
        <sz val="8"/>
        <color indexed="8"/>
        <rFont val="Times New Roman"/>
        <family val="1"/>
      </rPr>
      <t>(Trình)</t>
    </r>
  </si>
  <si>
    <t>Trần Thị Thủy</t>
  </si>
  <si>
    <t>Đ. Bình</t>
  </si>
  <si>
    <t>Trần Viết Triếu</t>
  </si>
  <si>
    <t>B. Bình</t>
  </si>
  <si>
    <t>Trần Thị Thêm</t>
  </si>
  <si>
    <t>Nguyễn Văn Cỏn</t>
  </si>
  <si>
    <t>Phan Thị Hiếu</t>
  </si>
  <si>
    <t>:1,5</t>
  </si>
  <si>
    <t>t10</t>
  </si>
  <si>
    <t>Nguyễn Thị Ngạn</t>
  </si>
  <si>
    <t>Trần Văn Quý</t>
  </si>
  <si>
    <t>Nguyễn Văn Đức</t>
  </si>
  <si>
    <t>Nguyễn Văn Thước</t>
  </si>
  <si>
    <t>Lê Anh Khôi</t>
  </si>
  <si>
    <t>Hồ Văn Sồ</t>
  </si>
  <si>
    <t>Lê Thị Đá</t>
  </si>
  <si>
    <t>Nguyễn Tấn Duyến</t>
  </si>
  <si>
    <t>Nguyễn Thị Ái</t>
  </si>
  <si>
    <t>Nguyễn Thị Cụt</t>
  </si>
  <si>
    <t>Định xá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</si>
  <si>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</si>
  <si>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</si>
  <si>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</si>
  <si>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</si>
  <si>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</si>
  <si>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</si>
  <si>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</si>
  <si>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</si>
  <si>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</si>
  <si>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</si>
  <si>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</si>
  <si>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</si>
  <si>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</si>
  <si>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</si>
  <si>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</si>
  <si>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</si>
  <si>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</si>
  <si>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</si>
  <si>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</si>
  <si>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</si>
  <si>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</si>
  <si>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</si>
  <si>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</si>
  <si>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</si>
  <si>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</si>
  <si>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</si>
  <si>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</si>
  <si>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</si>
  <si>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</si>
  <si>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</si>
  <si>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</si>
  <si>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</si>
  <si>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</si>
  <si>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</si>
  <si>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</si>
  <si>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</si>
  <si>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</si>
  <si>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</si>
  <si>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</si>
  <si>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</si>
  <si>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</si>
  <si>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</si>
  <si>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</si>
  <si>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</si>
  <si>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</si>
  <si>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</si>
  <si>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</si>
  <si>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</si>
  <si>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</si>
  <si>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</si>
  <si>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</si>
  <si>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</si>
  <si>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</si>
  <si>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</si>
  <si>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</si>
  <si>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</si>
  <si>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</si>
  <si>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</si>
  <si>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</si>
  <si>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</si>
  <si>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</si>
  <si>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</si>
  <si>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</si>
  <si>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</si>
  <si>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</si>
  <si>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</si>
  <si>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</si>
  <si>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</si>
  <si>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</si>
  <si>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</si>
  <si>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</si>
  <si>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</si>
  <si>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</si>
  <si>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</si>
  <si>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</si>
  <si>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</si>
  <si>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</si>
  <si>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</si>
  <si>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</si>
  <si>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</si>
  <si>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</si>
  <si>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</si>
  <si>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</si>
  <si>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</si>
  <si>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</si>
  <si>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</si>
  <si>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</si>
  <si>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</si>
  <si>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</si>
  <si>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</si>
  <si>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</si>
  <si>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</si>
  <si>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</si>
  <si>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</si>
  <si>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</si>
  <si>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</si>
  <si>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</si>
  <si>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</si>
  <si>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</si>
  <si>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</si>
  <si>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</si>
  <si>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Trần Thị Mê</t>
  </si>
  <si>
    <t>Trần Thị Doãn</t>
  </si>
  <si>
    <t>Ngô Viết Nghiên</t>
  </si>
  <si>
    <t>Bùi Văn Chiến</t>
  </si>
  <si>
    <t>Trần Mạnh Tuấn</t>
  </si>
  <si>
    <t>Hoàng Thị Xuân</t>
  </si>
  <si>
    <t>Kim Đâu2</t>
  </si>
  <si>
    <t>Trần Gia Hân</t>
  </si>
  <si>
    <t>Trần Thị Phụng</t>
  </si>
  <si>
    <t>Lê Hữu Tý</t>
  </si>
  <si>
    <t>Kim Đâu 2</t>
  </si>
  <si>
    <t>Trần Văn Hiền</t>
  </si>
  <si>
    <t>Trương Thị Chắt</t>
  </si>
  <si>
    <t>Hồ Thị Tham</t>
  </si>
  <si>
    <t>NKT nặng nuôi 1con nhỏ &lt; 36 tháng tuổi: 1.5</t>
  </si>
  <si>
    <t>Lê Xuân Dục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</si>
  <si>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</si>
  <si>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</si>
  <si>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</si>
  <si>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</si>
  <si>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</si>
  <si>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</si>
  <si>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</si>
  <si>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</si>
  <si>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</si>
  <si>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</si>
  <si>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</si>
  <si>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</si>
  <si>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</si>
  <si>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</si>
  <si>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</si>
  <si>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</si>
  <si>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</si>
  <si>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</si>
  <si>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</si>
  <si>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</si>
  <si>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</si>
  <si>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</si>
  <si>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</si>
  <si>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</si>
  <si>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</si>
  <si>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</si>
  <si>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</si>
  <si>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</si>
  <si>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</si>
  <si>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</si>
  <si>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</si>
  <si>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</si>
  <si>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</si>
  <si>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</si>
  <si>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</si>
  <si>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</si>
  <si>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</si>
  <si>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</si>
  <si>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</si>
  <si>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</si>
  <si>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</si>
  <si>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</si>
  <si>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</si>
  <si>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</si>
  <si>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</si>
  <si>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</si>
  <si>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</si>
  <si>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</si>
  <si>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</si>
  <si>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</si>
  <si>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</si>
  <si>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</si>
  <si>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</si>
  <si>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</si>
  <si>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</si>
  <si>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</si>
  <si>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</si>
  <si>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</si>
  <si>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</si>
  <si>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</si>
  <si>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</si>
  <si>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</si>
  <si>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</si>
  <si>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</si>
  <si>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</si>
  <si>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</si>
  <si>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</si>
  <si>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</si>
  <si>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</si>
  <si>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</si>
  <si>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</si>
  <si>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</si>
  <si>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Nguyễn Thị Mỹ Lệ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</si>
  <si>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</si>
  <si>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</si>
  <si>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</si>
  <si>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</si>
  <si>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</si>
  <si>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</si>
  <si>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</si>
  <si>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</si>
  <si>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</si>
  <si>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</si>
  <si>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</si>
  <si>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</si>
  <si>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</si>
  <si>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</si>
  <si>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</si>
  <si>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</si>
  <si>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</si>
  <si>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</si>
  <si>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</si>
  <si>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</si>
  <si>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</si>
  <si>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</si>
  <si>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</si>
  <si>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</si>
  <si>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</si>
  <si>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</si>
  <si>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</si>
  <si>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</si>
  <si>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</si>
  <si>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</si>
  <si>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</si>
  <si>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</si>
  <si>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</si>
  <si>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</si>
  <si>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</si>
  <si>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</si>
  <si>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</si>
  <si>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</si>
  <si>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</si>
  <si>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Lê Thị Vui</t>
  </si>
  <si>
    <t>Nguyễn Thanh Trâm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</si>
  <si>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</si>
  <si>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</si>
  <si>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</si>
  <si>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</si>
  <si>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</si>
  <si>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</si>
  <si>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</si>
  <si>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</si>
  <si>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Phan Thị Kiểu</t>
  </si>
  <si>
    <t>Phạm Thị Me</t>
  </si>
  <si>
    <t>Nguyễn Thị Lữ</t>
  </si>
  <si>
    <t>Hoàng Thị Xoan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</si>
  <si>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</si>
  <si>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</si>
  <si>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</si>
  <si>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</si>
  <si>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</si>
  <si>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</si>
  <si>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</si>
  <si>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</si>
  <si>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</si>
  <si>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</si>
  <si>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</si>
  <si>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</si>
  <si>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</si>
  <si>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</si>
  <si>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</si>
  <si>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</si>
  <si>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</si>
  <si>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</si>
  <si>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</si>
  <si>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</si>
  <si>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</si>
  <si>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</si>
  <si>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</si>
  <si>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</si>
  <si>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</si>
  <si>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</si>
  <si>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</si>
  <si>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</si>
  <si>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</si>
  <si>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</si>
  <si>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</si>
  <si>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</si>
  <si>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</si>
  <si>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</si>
  <si>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</si>
  <si>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</si>
  <si>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</si>
  <si>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</si>
  <si>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</si>
  <si>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</si>
  <si>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</si>
  <si>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</si>
  <si>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</si>
  <si>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</si>
  <si>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</si>
  <si>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</si>
  <si>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</si>
  <si>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</si>
  <si>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</si>
  <si>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</si>
  <si>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</si>
  <si>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</si>
  <si>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</si>
  <si>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</si>
  <si>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</si>
  <si>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</si>
  <si>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</si>
  <si>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</si>
  <si>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</si>
  <si>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</si>
  <si>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</si>
  <si>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</si>
  <si>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</si>
  <si>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</si>
  <si>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</si>
  <si>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</si>
  <si>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</si>
  <si>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</si>
  <si>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</si>
  <si>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</si>
  <si>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</si>
  <si>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</si>
  <si>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</si>
  <si>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</si>
  <si>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</si>
  <si>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</si>
  <si>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</si>
  <si>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</si>
  <si>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</si>
  <si>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</si>
  <si>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</si>
  <si>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n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</si>
  <si>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</si>
  <si>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</si>
  <si>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</si>
  <si>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</si>
  <si>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</si>
  <si>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</si>
  <si>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</si>
  <si>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</si>
  <si>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</si>
  <si>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</si>
  <si>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</si>
  <si>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</si>
  <si>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</si>
  <si>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</si>
  <si>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</si>
  <si>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</si>
  <si>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</si>
  <si>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</si>
  <si>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</si>
  <si>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</si>
  <si>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</si>
  <si>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</si>
  <si>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</si>
  <si>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</si>
  <si>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</si>
  <si>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</si>
  <si>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</si>
  <si>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</si>
  <si>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</si>
  <si>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Lê Thị Lài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</si>
  <si>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</si>
  <si>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</si>
  <si>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</si>
  <si>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</si>
  <si>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</si>
  <si>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</si>
  <si>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</si>
  <si>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</si>
  <si>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</si>
  <si>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</si>
  <si>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Nguyễn Quang Vinh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</si>
  <si>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</si>
  <si>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</si>
  <si>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</si>
  <si>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</si>
  <si>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</si>
  <si>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</si>
  <si>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</si>
  <si>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Mai Thị Thương</t>
  </si>
  <si>
    <t>Nguyễn Thị Hiền</t>
  </si>
  <si>
    <t>Trần Thị Chìa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</si>
  <si>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</si>
  <si>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</si>
  <si>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</si>
  <si>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</si>
  <si>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</si>
  <si>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</si>
  <si>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Dư Thị Di</t>
  </si>
  <si>
    <t>Trần Văn Sẽ</t>
  </si>
  <si>
    <t>Võ Thị Dàn</t>
  </si>
  <si>
    <t>Trần Thị Khoai</t>
  </si>
  <si>
    <t>Mai Thị Dy</t>
  </si>
  <si>
    <t>Trần Thị Ba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</si>
  <si>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</si>
  <si>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</si>
  <si>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</si>
  <si>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</si>
  <si>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</si>
  <si>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</si>
  <si>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</si>
  <si>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</si>
  <si>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</si>
  <si>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</si>
  <si>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</si>
  <si>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</si>
  <si>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</si>
  <si>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</si>
  <si>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</si>
  <si>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</si>
  <si>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</si>
  <si>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</si>
  <si>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</si>
  <si>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Trương Thị Thu Sương</t>
  </si>
  <si>
    <t>Kp 2</t>
  </si>
  <si>
    <t>Trần Thị Linh</t>
  </si>
  <si>
    <t>Nghĩa Hy</t>
  </si>
  <si>
    <t>Thái Thị Ngọc</t>
  </si>
  <si>
    <t>Hoàng Anh Đức</t>
  </si>
  <si>
    <t xml:space="preserve">             Người KT nặng Trẻ em: 2,0</t>
  </si>
  <si>
    <t>Lê Thanh Nhân</t>
  </si>
  <si>
    <t>Kp 1</t>
  </si>
  <si>
    <t>Nguyễn Đăng Khoa</t>
  </si>
  <si>
    <t>Lê Viết Dương</t>
  </si>
  <si>
    <t>Phan Công Lương</t>
  </si>
  <si>
    <t>Lê Thị Thuận</t>
  </si>
  <si>
    <t>Lê Hữu Tứ</t>
  </si>
  <si>
    <t>Ngô Thị Thiện</t>
  </si>
  <si>
    <t>Bùi Thị Mai</t>
  </si>
  <si>
    <t>K. Đâu 1</t>
  </si>
  <si>
    <t>Lý Thị Dàn</t>
  </si>
  <si>
    <t>Kim Đâu 4</t>
  </si>
  <si>
    <t>Lê Hữu Sắt</t>
  </si>
  <si>
    <t>Lê Hữu Thí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</si>
  <si>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</si>
  <si>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</si>
  <si>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</si>
  <si>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</si>
  <si>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</si>
  <si>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</si>
  <si>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</si>
  <si>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</si>
  <si>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</si>
  <si>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</si>
  <si>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</si>
  <si>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</si>
  <si>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</si>
  <si>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</si>
  <si>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</si>
  <si>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</si>
  <si>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</si>
  <si>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</si>
  <si>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</si>
  <si>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</si>
  <si>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</si>
  <si>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</si>
  <si>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</si>
  <si>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</si>
  <si>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</si>
  <si>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</si>
  <si>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</si>
  <si>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</si>
  <si>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</si>
  <si>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</si>
  <si>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</si>
  <si>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</si>
  <si>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</si>
  <si>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</si>
  <si>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</si>
  <si>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</si>
  <si>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</si>
  <si>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</si>
  <si>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</si>
  <si>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</si>
  <si>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</si>
  <si>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</si>
  <si>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</si>
  <si>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</si>
  <si>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</si>
  <si>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</si>
  <si>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</si>
  <si>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</si>
  <si>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</si>
  <si>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</si>
  <si>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</si>
  <si>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</si>
  <si>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</si>
  <si>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</si>
  <si>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</si>
  <si>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</si>
  <si>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</si>
  <si>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</si>
  <si>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</si>
  <si>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</si>
  <si>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</si>
  <si>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</si>
  <si>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</si>
  <si>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</si>
  <si>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</si>
  <si>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</si>
  <si>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</si>
  <si>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</si>
  <si>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</si>
  <si>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</si>
  <si>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</si>
  <si>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</si>
  <si>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</si>
  <si>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</si>
  <si>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</si>
  <si>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</si>
  <si>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</si>
  <si>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</si>
  <si>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</si>
  <si>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</si>
  <si>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</si>
  <si>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</si>
  <si>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</si>
  <si>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</si>
  <si>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</si>
  <si>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</si>
  <si>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</si>
  <si>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</si>
  <si>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</si>
  <si>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</si>
  <si>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</si>
  <si>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</si>
  <si>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</si>
  <si>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</si>
  <si>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</si>
  <si>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</si>
  <si>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</si>
  <si>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</si>
  <si>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</si>
  <si>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</si>
  <si>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</si>
  <si>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</si>
  <si>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Thái Thị Tâm</t>
  </si>
  <si>
    <t>Hoàng Đức Phán</t>
  </si>
  <si>
    <t>Trần Đức Hồ</t>
  </si>
  <si>
    <t>Nguyễn Sang(2)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</si>
  <si>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</si>
  <si>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</si>
  <si>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</si>
  <si>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</si>
  <si>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</si>
  <si>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</si>
  <si>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</si>
  <si>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</si>
  <si>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</si>
  <si>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</si>
  <si>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</si>
  <si>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</si>
  <si>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</si>
  <si>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</si>
  <si>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</si>
  <si>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</si>
  <si>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</si>
  <si>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</si>
  <si>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</si>
  <si>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</si>
  <si>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</si>
  <si>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</si>
  <si>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</si>
  <si>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</si>
  <si>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</si>
  <si>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</si>
  <si>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</si>
  <si>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</si>
  <si>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</si>
  <si>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</si>
  <si>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</si>
  <si>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</si>
  <si>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</si>
  <si>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</si>
  <si>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</si>
  <si>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</si>
  <si>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</si>
  <si>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</si>
  <si>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</si>
  <si>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</si>
  <si>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</si>
  <si>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</si>
  <si>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</si>
  <si>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</si>
  <si>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</si>
  <si>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</si>
  <si>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</si>
  <si>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</si>
  <si>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</si>
  <si>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</si>
  <si>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</si>
  <si>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</si>
  <si>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</si>
  <si>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</si>
  <si>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 xml:space="preserve">Cộng </t>
  </si>
  <si>
    <t>Cộng</t>
  </si>
  <si>
    <t>Tống  Văn  Cam</t>
  </si>
  <si>
    <t>Nguyễn  Thị  Bướm</t>
  </si>
  <si>
    <t>An Mü</t>
  </si>
  <si>
    <t xml:space="preserve">                       TRƯỞNG PHÒNG</t>
  </si>
  <si>
    <t xml:space="preserve">        Nguyễn Thị Minh</t>
  </si>
  <si>
    <t>Trần Thị Dung</t>
  </si>
  <si>
    <t>Lê Thị Sóc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</si>
  <si>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</si>
  <si>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</si>
  <si>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</si>
  <si>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</si>
  <si>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</si>
  <si>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</si>
  <si>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</si>
  <si>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</si>
  <si>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</si>
  <si>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</si>
  <si>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</si>
  <si>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</si>
  <si>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</si>
  <si>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</si>
  <si>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</si>
  <si>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</si>
  <si>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Nguyễn Thị Lĩnh</t>
  </si>
  <si>
    <t>Nguyễn Thị Sành</t>
  </si>
  <si>
    <t>Trần Thị Ngạn</t>
  </si>
  <si>
    <t>Lê Thị Hèn</t>
  </si>
  <si>
    <t>Lê Thị Say</t>
  </si>
  <si>
    <t>Lê Tài Phước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</si>
  <si>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</si>
  <si>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</si>
  <si>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</si>
  <si>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</si>
  <si>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</si>
  <si>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</si>
  <si>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Đào Thị Hồng Tý</t>
  </si>
  <si>
    <t>Nguyễn Trung Hiếu</t>
  </si>
  <si>
    <t>Đinh Văn Đồ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</si>
  <si>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</si>
  <si>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</si>
  <si>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</si>
  <si>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</si>
  <si>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</si>
  <si>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</si>
  <si>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</si>
  <si>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</si>
  <si>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</si>
  <si>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</si>
  <si>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>Nguyễn Văn Lâm</t>
  </si>
  <si>
    <t>Nguyễn Văn Phương</t>
  </si>
  <si>
    <t>Trần Thị Vân</t>
  </si>
  <si>
    <t>Ngô Dũng</t>
  </si>
  <si>
    <t>Võ Văn Ánh</t>
  </si>
  <si>
    <t>An Myỹ</t>
  </si>
  <si>
    <t>Hoàng Thị Toàn</t>
  </si>
  <si>
    <t>Thái Thị Hường</t>
  </si>
  <si>
    <t>Người KTN,ĐBN nuôi 1, 2 con&lt; 36 tháng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</si>
  <si>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</si>
  <si>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</si>
  <si>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</si>
  <si>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</si>
  <si>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</si>
  <si>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</si>
  <si>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</si>
  <si>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</si>
  <si>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</si>
  <si>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>Nhật Lệ</t>
  </si>
  <si>
    <t>Nguyễn Thị Hằng</t>
  </si>
  <si>
    <t>Phan Thị Thuý</t>
  </si>
  <si>
    <t>Lâm Lang1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</si>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</sst>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50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8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10"/>
      <name val="Arial"/>
      <family val="2"/>
    </font>
    <font>
      <i/>
      <sz val="14"/>
      <color indexed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4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8" fontId="13" fillId="0" borderId="0" xfId="22" applyNumberFormat="1" applyFont="1" applyFill="1" applyAlignment="1">
      <alignment horizontal="left"/>
      <protection/>
    </xf>
    <xf numFmtId="0" fontId="9" fillId="0" borderId="0" xfId="0" applyFont="1" applyAlignment="1">
      <alignment horizontal="center"/>
    </xf>
    <xf numFmtId="38" fontId="13" fillId="0" borderId="0" xfId="22" applyNumberFormat="1" applyFont="1" applyFill="1" applyAlignment="1">
      <alignment horizontal="left"/>
      <protection/>
    </xf>
    <xf numFmtId="0" fontId="6" fillId="0" borderId="2" xfId="0" applyFont="1" applyBorder="1" applyAlignment="1">
      <alignment horizontal="center" vertical="center" wrapText="1"/>
    </xf>
    <xf numFmtId="164" fontId="6" fillId="0" borderId="1" xfId="15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2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164" fontId="15" fillId="0" borderId="2" xfId="15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64" fontId="15" fillId="0" borderId="1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164" fontId="6" fillId="0" borderId="2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3" fontId="6" fillId="0" borderId="2" xfId="0" applyNumberFormat="1" applyFont="1" applyBorder="1" applyAlignment="1">
      <alignment/>
    </xf>
    <xf numFmtId="38" fontId="13" fillId="0" borderId="0" xfId="21" applyNumberFormat="1" applyFont="1" applyFill="1" applyAlignment="1">
      <alignment/>
      <protection/>
    </xf>
    <xf numFmtId="0" fontId="9" fillId="0" borderId="0" xfId="21" applyNumberFormat="1" applyFont="1" applyFill="1" applyAlignment="1">
      <alignment horizontal="left"/>
      <protection/>
    </xf>
    <xf numFmtId="38" fontId="13" fillId="0" borderId="0" xfId="21" applyNumberFormat="1" applyFont="1" applyFill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64" fontId="8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38" fontId="13" fillId="0" borderId="0" xfId="22" applyNumberFormat="1" applyFont="1" applyFill="1" applyAlignment="1">
      <alignment horizontal="center"/>
      <protection/>
    </xf>
    <xf numFmtId="38" fontId="13" fillId="0" borderId="0" xfId="22" applyNumberFormat="1" applyFont="1" applyFill="1" applyAlignment="1">
      <alignment horizontal="right"/>
      <protection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17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17" fontId="1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21" applyFont="1" applyAlignment="1">
      <alignment horizontal="center" vertical="center"/>
      <protection/>
    </xf>
    <xf numFmtId="0" fontId="8" fillId="0" borderId="0" xfId="0" applyFont="1" applyFill="1" applyAlignment="1">
      <alignment/>
    </xf>
    <xf numFmtId="3" fontId="17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8" fontId="20" fillId="0" borderId="0" xfId="21" applyNumberFormat="1" applyFont="1" applyFill="1" applyAlignment="1">
      <alignment horizontal="left"/>
      <protection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Alignment="1">
      <alignment/>
    </xf>
    <xf numFmtId="38" fontId="21" fillId="0" borderId="0" xfId="0" applyNumberFormat="1" applyFont="1" applyFill="1" applyAlignment="1">
      <alignment horizontal="right"/>
    </xf>
    <xf numFmtId="0" fontId="6" fillId="0" borderId="1" xfId="21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8" fillId="0" borderId="2" xfId="21" applyFont="1" applyFill="1" applyBorder="1" applyAlignment="1">
      <alignment horizontal="center" vertical="center" wrapText="1"/>
      <protection/>
    </xf>
    <xf numFmtId="3" fontId="8" fillId="0" borderId="2" xfId="21" applyNumberFormat="1" applyFont="1" applyFill="1" applyBorder="1" applyAlignment="1">
      <alignment horizontal="right" vertical="center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right" vertical="center" wrapText="1"/>
      <protection/>
    </xf>
    <xf numFmtId="3" fontId="15" fillId="0" borderId="2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38" fontId="13" fillId="0" borderId="0" xfId="22" applyNumberFormat="1" applyFont="1" applyFill="1" applyAlignment="1">
      <alignment/>
      <protection/>
    </xf>
    <xf numFmtId="0" fontId="22" fillId="0" borderId="3" xfId="0" applyFont="1" applyBorder="1" applyAlignment="1">
      <alignment horizontal="right"/>
    </xf>
    <xf numFmtId="3" fontId="15" fillId="2" borderId="2" xfId="15" applyNumberFormat="1" applyFont="1" applyFill="1" applyBorder="1" applyAlignment="1">
      <alignment/>
    </xf>
    <xf numFmtId="164" fontId="6" fillId="2" borderId="2" xfId="15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164" fontId="8" fillId="0" borderId="2" xfId="15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64" fontId="8" fillId="0" borderId="1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2" xfId="21" applyFont="1" applyFill="1" applyBorder="1">
      <alignment/>
      <protection/>
    </xf>
    <xf numFmtId="0" fontId="20" fillId="0" borderId="0" xfId="21" applyFont="1" applyAlignment="1">
      <alignment horizontal="center" vertical="center"/>
      <protection/>
    </xf>
    <xf numFmtId="0" fontId="20" fillId="0" borderId="0" xfId="21" applyNumberFormat="1" applyFont="1" applyFill="1" applyAlignment="1">
      <alignment horizontal="left"/>
      <protection/>
    </xf>
    <xf numFmtId="3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8" fontId="20" fillId="0" borderId="0" xfId="21" applyNumberFormat="1" applyFont="1" applyFill="1">
      <alignment/>
      <protection/>
    </xf>
    <xf numFmtId="0" fontId="20" fillId="0" borderId="0" xfId="21" applyFont="1">
      <alignment/>
      <protection/>
    </xf>
    <xf numFmtId="3" fontId="20" fillId="0" borderId="0" xfId="21" applyNumberFormat="1" applyFont="1">
      <alignment/>
      <protection/>
    </xf>
    <xf numFmtId="0" fontId="27" fillId="0" borderId="0" xfId="21" applyFont="1" applyAlignment="1">
      <alignment horizontal="center" vertical="center"/>
      <protection/>
    </xf>
    <xf numFmtId="38" fontId="25" fillId="0" borderId="0" xfId="21" applyNumberFormat="1" applyFont="1" applyFill="1" applyAlignment="1">
      <alignment horizontal="left"/>
      <protection/>
    </xf>
    <xf numFmtId="0" fontId="27" fillId="0" borderId="0" xfId="21" applyFont="1">
      <alignment/>
      <protection/>
    </xf>
    <xf numFmtId="38" fontId="17" fillId="3" borderId="2" xfId="0" applyNumberFormat="1" applyFont="1" applyFill="1" applyBorder="1" applyAlignment="1">
      <alignment vertical="top" wrapText="1"/>
    </xf>
    <xf numFmtId="0" fontId="16" fillId="3" borderId="2" xfId="0" applyNumberFormat="1" applyFont="1" applyFill="1" applyBorder="1" applyAlignment="1">
      <alignment horizontal="center"/>
    </xf>
    <xf numFmtId="38" fontId="12" fillId="3" borderId="2" xfId="0" applyNumberFormat="1" applyFont="1" applyFill="1" applyBorder="1" applyAlignment="1">
      <alignment horizontal="left"/>
    </xf>
    <xf numFmtId="38" fontId="8" fillId="3" borderId="3" xfId="0" applyNumberFormat="1" applyFont="1" applyFill="1" applyBorder="1" applyAlignment="1">
      <alignment horizontal="right"/>
    </xf>
    <xf numFmtId="38" fontId="12" fillId="3" borderId="2" xfId="21" applyNumberFormat="1" applyFont="1" applyFill="1" applyBorder="1">
      <alignment/>
      <protection/>
    </xf>
    <xf numFmtId="38" fontId="8" fillId="3" borderId="1" xfId="22" applyNumberFormat="1" applyFont="1" applyFill="1" applyBorder="1" applyAlignment="1">
      <alignment horizontal="right"/>
      <protection/>
    </xf>
    <xf numFmtId="38" fontId="12" fillId="3" borderId="2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2" fillId="0" borderId="0" xfId="0" applyFont="1" applyFill="1" applyAlignment="1">
      <alignment/>
    </xf>
    <xf numFmtId="38" fontId="28" fillId="0" borderId="0" xfId="22" applyNumberFormat="1" applyFont="1" applyFill="1" applyAlignment="1">
      <alignment horizontal="center"/>
      <protection/>
    </xf>
    <xf numFmtId="38" fontId="29" fillId="0" borderId="0" xfId="22" applyNumberFormat="1" applyFont="1" applyFill="1" applyAlignment="1">
      <alignment horizontal="center"/>
      <protection/>
    </xf>
    <xf numFmtId="38" fontId="18" fillId="0" borderId="0" xfId="22" applyNumberFormat="1" applyFont="1" applyFill="1">
      <alignment/>
      <protection/>
    </xf>
    <xf numFmtId="0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left"/>
      <protection/>
    </xf>
    <xf numFmtId="38" fontId="12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right"/>
    </xf>
    <xf numFmtId="38" fontId="6" fillId="0" borderId="7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38" fontId="15" fillId="0" borderId="2" xfId="22" applyNumberFormat="1" applyFont="1" applyFill="1" applyBorder="1" applyAlignment="1">
      <alignment horizontal="center" vertical="center" wrapText="1"/>
      <protection/>
    </xf>
    <xf numFmtId="38" fontId="14" fillId="0" borderId="1" xfId="22" applyNumberFormat="1" applyFont="1" applyFill="1" applyBorder="1" applyAlignment="1">
      <alignment horizontal="center" vertical="center" wrapText="1"/>
      <protection/>
    </xf>
    <xf numFmtId="38" fontId="14" fillId="0" borderId="2" xfId="21" applyNumberFormat="1" applyFont="1" applyFill="1" applyBorder="1" applyAlignment="1">
      <alignment horizontal="lef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2" fillId="0" borderId="2" xfId="0" applyNumberFormat="1" applyFont="1" applyFill="1" applyBorder="1" applyAlignment="1">
      <alignment horizontal="left"/>
    </xf>
    <xf numFmtId="38" fontId="19" fillId="0" borderId="2" xfId="21" applyNumberFormat="1" applyFont="1" applyFill="1" applyBorder="1" applyAlignment="1">
      <alignment horizontal="center"/>
      <protection/>
    </xf>
    <xf numFmtId="38" fontId="17" fillId="0" borderId="2" xfId="21" applyNumberFormat="1" applyFont="1" applyFill="1" applyBorder="1">
      <alignment/>
      <protection/>
    </xf>
    <xf numFmtId="0" fontId="12" fillId="0" borderId="2" xfId="21" applyNumberFormat="1" applyFont="1" applyFill="1" applyBorder="1" applyAlignment="1">
      <alignment horizontal="center"/>
      <protection/>
    </xf>
    <xf numFmtId="38" fontId="12" fillId="0" borderId="2" xfId="21" applyNumberFormat="1" applyFont="1" applyFill="1" applyBorder="1" applyAlignment="1">
      <alignment horizontal="left"/>
      <protection/>
    </xf>
    <xf numFmtId="38" fontId="8" fillId="0" borderId="2" xfId="21" applyNumberFormat="1" applyFont="1" applyFill="1" applyBorder="1" applyAlignment="1">
      <alignment horizontal="right"/>
      <protection/>
    </xf>
    <xf numFmtId="38" fontId="12" fillId="0" borderId="2" xfId="22" applyNumberFormat="1" applyFont="1" applyFill="1" applyBorder="1">
      <alignment/>
      <protection/>
    </xf>
    <xf numFmtId="38" fontId="12" fillId="0" borderId="2" xfId="21" applyNumberFormat="1" applyFont="1" applyFill="1" applyBorder="1">
      <alignment/>
      <protection/>
    </xf>
    <xf numFmtId="38" fontId="12" fillId="0" borderId="2" xfId="0" applyNumberFormat="1" applyFont="1" applyFill="1" applyBorder="1" applyAlignment="1">
      <alignment/>
    </xf>
    <xf numFmtId="38" fontId="19" fillId="0" borderId="2" xfId="0" applyNumberFormat="1" applyFont="1" applyFill="1" applyBorder="1" applyAlignment="1">
      <alignment horizontal="center"/>
    </xf>
    <xf numFmtId="38" fontId="13" fillId="0" borderId="6" xfId="0" applyNumberFormat="1" applyFont="1" applyFill="1" applyBorder="1" applyAlignment="1">
      <alignment horizontal="center" vertical="top" wrapText="1"/>
    </xf>
    <xf numFmtId="38" fontId="13" fillId="0" borderId="3" xfId="0" applyNumberFormat="1" applyFont="1" applyFill="1" applyBorder="1" applyAlignment="1">
      <alignment horizontal="center" vertical="top" wrapText="1"/>
    </xf>
    <xf numFmtId="38" fontId="6" fillId="0" borderId="2" xfId="21" applyNumberFormat="1" applyFont="1" applyFill="1" applyBorder="1" applyAlignment="1">
      <alignment/>
      <protection/>
    </xf>
    <xf numFmtId="38" fontId="15" fillId="0" borderId="2" xfId="21" applyNumberFormat="1" applyFont="1" applyFill="1" applyBorder="1">
      <alignment/>
      <protection/>
    </xf>
    <xf numFmtId="38" fontId="16" fillId="0" borderId="2" xfId="0" applyNumberFormat="1" applyFont="1" applyFill="1" applyBorder="1" applyAlignment="1">
      <alignment/>
    </xf>
    <xf numFmtId="38" fontId="6" fillId="0" borderId="2" xfId="21" applyNumberFormat="1" applyFont="1" applyFill="1" applyBorder="1" applyAlignment="1">
      <alignment horizontal="left"/>
      <protection/>
    </xf>
    <xf numFmtId="38" fontId="8" fillId="0" borderId="2" xfId="0" applyNumberFormat="1" applyFont="1" applyFill="1" applyBorder="1" applyAlignment="1">
      <alignment horizontal="left"/>
    </xf>
    <xf numFmtId="38" fontId="12" fillId="0" borderId="2" xfId="21" applyNumberFormat="1" applyFont="1" applyFill="1" applyBorder="1" applyAlignment="1">
      <alignment horizontal="left" vertical="top"/>
      <protection/>
    </xf>
    <xf numFmtId="38" fontId="17" fillId="0" borderId="2" xfId="21" applyNumberFormat="1" applyFont="1" applyFill="1" applyBorder="1" applyAlignment="1">
      <alignment vertical="top"/>
      <protection/>
    </xf>
    <xf numFmtId="0" fontId="12" fillId="0" borderId="2" xfId="21" applyNumberFormat="1" applyFont="1" applyFill="1" applyBorder="1" applyAlignment="1">
      <alignment horizontal="center" vertical="top"/>
      <protection/>
    </xf>
    <xf numFmtId="38" fontId="12" fillId="0" borderId="2" xfId="0" applyNumberFormat="1" applyFont="1" applyFill="1" applyBorder="1" applyAlignment="1">
      <alignment horizontal="right"/>
    </xf>
    <xf numFmtId="38" fontId="17" fillId="0" borderId="2" xfId="0" applyNumberFormat="1" applyFont="1" applyFill="1" applyBorder="1" applyAlignment="1">
      <alignment/>
    </xf>
    <xf numFmtId="0" fontId="12" fillId="0" borderId="2" xfId="0" applyNumberFormat="1" applyFont="1" applyFill="1" applyBorder="1" applyAlignment="1">
      <alignment horizontal="center"/>
    </xf>
    <xf numFmtId="38" fontId="6" fillId="0" borderId="5" xfId="21" applyNumberFormat="1" applyFont="1" applyFill="1" applyBorder="1" applyAlignment="1">
      <alignment horizontal="right"/>
      <protection/>
    </xf>
    <xf numFmtId="38" fontId="30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2" fillId="0" borderId="2" xfId="0" applyNumberFormat="1" applyFont="1" applyFill="1" applyBorder="1" applyAlignment="1">
      <alignment/>
    </xf>
    <xf numFmtId="38" fontId="12" fillId="0" borderId="2" xfId="22" applyNumberFormat="1" applyFont="1" applyFill="1" applyBorder="1" applyAlignment="1">
      <alignment horizontal="left"/>
      <protection/>
    </xf>
    <xf numFmtId="38" fontId="8" fillId="0" borderId="2" xfId="22" applyNumberFormat="1" applyFont="1" applyFill="1" applyBorder="1" applyAlignment="1">
      <alignment horizontal="right"/>
      <protection/>
    </xf>
    <xf numFmtId="38" fontId="8" fillId="0" borderId="8" xfId="21" applyNumberFormat="1" applyFont="1" applyFill="1" applyBorder="1" applyAlignment="1">
      <alignment horizontal="right"/>
      <protection/>
    </xf>
    <xf numFmtId="38" fontId="8" fillId="0" borderId="9" xfId="22" applyNumberFormat="1" applyFont="1" applyFill="1" applyBorder="1" applyAlignment="1">
      <alignment horizontal="right"/>
      <protection/>
    </xf>
    <xf numFmtId="0" fontId="17" fillId="0" borderId="1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38" fontId="12" fillId="0" borderId="3" xfId="0" applyNumberFormat="1" applyFont="1" applyFill="1" applyBorder="1" applyAlignment="1">
      <alignment horizontal="left"/>
    </xf>
    <xf numFmtId="38" fontId="8" fillId="0" borderId="8" xfId="21" applyNumberFormat="1" applyFont="1" applyFill="1" applyBorder="1" applyAlignment="1">
      <alignment horizontal="right"/>
      <protection/>
    </xf>
    <xf numFmtId="0" fontId="12" fillId="0" borderId="2" xfId="0" applyFont="1" applyFill="1" applyBorder="1" applyAlignment="1">
      <alignment/>
    </xf>
    <xf numFmtId="38" fontId="8" fillId="0" borderId="9" xfId="22" applyNumberFormat="1" applyFont="1" applyFill="1" applyBorder="1" applyAlignment="1">
      <alignment horizontal="right"/>
      <protection/>
    </xf>
    <xf numFmtId="38" fontId="29" fillId="0" borderId="2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>
      <alignment/>
      <protection/>
    </xf>
    <xf numFmtId="38" fontId="14" fillId="0" borderId="2" xfId="0" applyNumberFormat="1" applyFont="1" applyFill="1" applyBorder="1" applyAlignment="1">
      <alignment/>
    </xf>
    <xf numFmtId="38" fontId="8" fillId="0" borderId="5" xfId="0" applyNumberFormat="1" applyFont="1" applyFill="1" applyBorder="1" applyAlignment="1">
      <alignment/>
    </xf>
    <xf numFmtId="38" fontId="19" fillId="0" borderId="2" xfId="22" applyNumberFormat="1" applyFont="1" applyFill="1" applyBorder="1" applyAlignment="1">
      <alignment horizontal="center"/>
      <protection/>
    </xf>
    <xf numFmtId="38" fontId="17" fillId="0" borderId="2" xfId="22" applyNumberFormat="1" applyFont="1" applyFill="1" applyBorder="1">
      <alignment/>
      <protection/>
    </xf>
    <xf numFmtId="0" fontId="12" fillId="0" borderId="2" xfId="22" applyNumberFormat="1" applyFont="1" applyFill="1" applyBorder="1" applyAlignment="1">
      <alignment horizontal="center"/>
      <protection/>
    </xf>
    <xf numFmtId="38" fontId="29" fillId="0" borderId="8" xfId="21" applyNumberFormat="1" applyFont="1" applyFill="1" applyBorder="1" applyAlignment="1">
      <alignment horizontal="center"/>
      <protection/>
    </xf>
    <xf numFmtId="38" fontId="6" fillId="0" borderId="8" xfId="21" applyNumberFormat="1" applyFont="1" applyFill="1" applyBorder="1" applyAlignment="1">
      <alignment horizontal="right"/>
      <protection/>
    </xf>
    <xf numFmtId="38" fontId="14" fillId="0" borderId="8" xfId="22" applyNumberFormat="1" applyFont="1" applyFill="1" applyBorder="1">
      <alignment/>
      <protection/>
    </xf>
    <xf numFmtId="38" fontId="14" fillId="0" borderId="8" xfId="21" applyNumberFormat="1" applyFont="1" applyFill="1" applyBorder="1" applyAlignment="1">
      <alignment horizontal="right"/>
      <protection/>
    </xf>
    <xf numFmtId="38" fontId="6" fillId="0" borderId="9" xfId="22" applyNumberFormat="1" applyFont="1" applyFill="1" applyBorder="1" applyAlignment="1">
      <alignment horizontal="right"/>
      <protection/>
    </xf>
    <xf numFmtId="38" fontId="14" fillId="0" borderId="8" xfId="0" applyNumberFormat="1" applyFont="1" applyFill="1" applyBorder="1" applyAlignment="1">
      <alignment/>
    </xf>
    <xf numFmtId="38" fontId="6" fillId="0" borderId="2" xfId="22" applyNumberFormat="1" applyFont="1" applyFill="1" applyBorder="1" applyAlignment="1">
      <alignment/>
      <protection/>
    </xf>
    <xf numFmtId="38" fontId="19" fillId="0" borderId="5" xfId="21" applyNumberFormat="1" applyFont="1" applyFill="1" applyBorder="1" applyAlignment="1">
      <alignment horizontal="center"/>
      <protection/>
    </xf>
    <xf numFmtId="38" fontId="17" fillId="0" borderId="5" xfId="21" applyNumberFormat="1" applyFont="1" applyFill="1" applyBorder="1">
      <alignment/>
      <protection/>
    </xf>
    <xf numFmtId="0" fontId="12" fillId="0" borderId="5" xfId="21" applyNumberFormat="1" applyFont="1" applyFill="1" applyBorder="1" applyAlignment="1">
      <alignment horizontal="center"/>
      <protection/>
    </xf>
    <xf numFmtId="38" fontId="12" fillId="0" borderId="5" xfId="22" applyNumberFormat="1" applyFont="1" applyFill="1" applyBorder="1" applyAlignment="1">
      <alignment horizontal="left"/>
      <protection/>
    </xf>
    <xf numFmtId="38" fontId="8" fillId="0" borderId="5" xfId="21" applyNumberFormat="1" applyFont="1" applyFill="1" applyBorder="1" applyAlignment="1">
      <alignment horizontal="right"/>
      <protection/>
    </xf>
    <xf numFmtId="38" fontId="12" fillId="0" borderId="5" xfId="22" applyNumberFormat="1" applyFont="1" applyFill="1" applyBorder="1">
      <alignment/>
      <protection/>
    </xf>
    <xf numFmtId="38" fontId="12" fillId="0" borderId="5" xfId="21" applyNumberFormat="1" applyFont="1" applyFill="1" applyBorder="1" applyAlignment="1">
      <alignment horizontal="right"/>
      <protection/>
    </xf>
    <xf numFmtId="38" fontId="8" fillId="0" borderId="10" xfId="22" applyNumberFormat="1" applyFont="1" applyFill="1" applyBorder="1" applyAlignment="1">
      <alignment horizontal="right"/>
      <protection/>
    </xf>
    <xf numFmtId="38" fontId="12" fillId="0" borderId="5" xfId="0" applyNumberFormat="1" applyFont="1" applyFill="1" applyBorder="1" applyAlignment="1">
      <alignment/>
    </xf>
    <xf numFmtId="38" fontId="12" fillId="0" borderId="2" xfId="21" applyNumberFormat="1" applyFont="1" applyFill="1" applyBorder="1" applyAlignment="1">
      <alignment horizontal="right"/>
      <protection/>
    </xf>
    <xf numFmtId="0" fontId="16" fillId="0" borderId="5" xfId="21" applyNumberFormat="1" applyFont="1" applyFill="1" applyBorder="1" applyAlignment="1">
      <alignment horizontal="center"/>
      <protection/>
    </xf>
    <xf numFmtId="38" fontId="12" fillId="0" borderId="5" xfId="21" applyNumberFormat="1" applyFont="1" applyFill="1" applyBorder="1" applyAlignment="1">
      <alignment horizontal="left"/>
      <protection/>
    </xf>
    <xf numFmtId="0" fontId="16" fillId="0" borderId="2" xfId="21" applyNumberFormat="1" applyFont="1" applyFill="1" applyBorder="1" applyAlignment="1">
      <alignment horizontal="center"/>
      <protection/>
    </xf>
    <xf numFmtId="0" fontId="16" fillId="0" borderId="2" xfId="21" applyNumberFormat="1" applyFont="1" applyFill="1" applyBorder="1" applyAlignment="1">
      <alignment horizontal="center" vertical="top"/>
      <protection/>
    </xf>
    <xf numFmtId="0" fontId="16" fillId="0" borderId="2" xfId="0" applyNumberFormat="1" applyFont="1" applyFill="1" applyBorder="1" applyAlignment="1">
      <alignment horizontal="center"/>
    </xf>
    <xf numFmtId="38" fontId="12" fillId="0" borderId="10" xfId="22" applyNumberFormat="1" applyFont="1" applyFill="1" applyBorder="1" applyAlignment="1">
      <alignment horizontal="right"/>
      <protection/>
    </xf>
    <xf numFmtId="38" fontId="17" fillId="0" borderId="4" xfId="21" applyNumberFormat="1" applyFont="1" applyFill="1" applyBorder="1">
      <alignment/>
      <protection/>
    </xf>
    <xf numFmtId="0" fontId="16" fillId="0" borderId="4" xfId="21" applyNumberFormat="1" applyFont="1" applyFill="1" applyBorder="1" applyAlignment="1">
      <alignment horizontal="center" vertical="top"/>
      <protection/>
    </xf>
    <xf numFmtId="38" fontId="12" fillId="0" borderId="0" xfId="22" applyNumberFormat="1" applyFont="1" applyFill="1" applyBorder="1">
      <alignment/>
      <protection/>
    </xf>
    <xf numFmtId="38" fontId="12" fillId="0" borderId="8" xfId="21" applyNumberFormat="1" applyFont="1" applyFill="1" applyBorder="1" applyAlignment="1">
      <alignment horizontal="right"/>
      <protection/>
    </xf>
    <xf numFmtId="38" fontId="12" fillId="0" borderId="8" xfId="0" applyNumberFormat="1" applyFont="1" applyFill="1" applyBorder="1" applyAlignment="1">
      <alignment/>
    </xf>
    <xf numFmtId="38" fontId="12" fillId="0" borderId="6" xfId="22" applyNumberFormat="1" applyFont="1" applyFill="1" applyBorder="1">
      <alignment/>
      <protection/>
    </xf>
    <xf numFmtId="38" fontId="12" fillId="0" borderId="2" xfId="22" applyNumberFormat="1" applyFont="1" applyFill="1" applyBorder="1">
      <alignment/>
      <protection/>
    </xf>
    <xf numFmtId="38" fontId="12" fillId="0" borderId="2" xfId="21" applyNumberFormat="1" applyFont="1" applyFill="1" applyBorder="1" applyAlignment="1">
      <alignment horizontal="right"/>
      <protection/>
    </xf>
    <xf numFmtId="38" fontId="17" fillId="0" borderId="4" xfId="21" applyNumberFormat="1" applyFont="1" applyFill="1" applyBorder="1" applyAlignment="1">
      <alignment vertical="top"/>
      <protection/>
    </xf>
    <xf numFmtId="0" fontId="16" fillId="0" borderId="4" xfId="0" applyNumberFormat="1" applyFont="1" applyFill="1" applyBorder="1" applyAlignment="1">
      <alignment horizontal="center"/>
    </xf>
    <xf numFmtId="38" fontId="19" fillId="0" borderId="5" xfId="0" applyNumberFormat="1" applyFont="1" applyFill="1" applyBorder="1" applyAlignment="1">
      <alignment/>
    </xf>
    <xf numFmtId="38" fontId="16" fillId="0" borderId="5" xfId="21" applyNumberFormat="1" applyFont="1" applyFill="1" applyBorder="1" applyAlignment="1">
      <alignment horizontal="right"/>
      <protection/>
    </xf>
    <xf numFmtId="38" fontId="12" fillId="0" borderId="1" xfId="22" applyNumberFormat="1" applyFont="1" applyFill="1" applyBorder="1" applyAlignment="1">
      <alignment horizontal="right"/>
      <protection/>
    </xf>
    <xf numFmtId="38" fontId="17" fillId="0" borderId="5" xfId="0" applyNumberFormat="1" applyFont="1" applyFill="1" applyBorder="1" applyAlignment="1">
      <alignment/>
    </xf>
    <xf numFmtId="38" fontId="6" fillId="2" borderId="1" xfId="22" applyNumberFormat="1" applyFont="1" applyFill="1" applyBorder="1" applyAlignment="1">
      <alignment horizontal="right"/>
      <protection/>
    </xf>
    <xf numFmtId="38" fontId="17" fillId="0" borderId="5" xfId="21" applyNumberFormat="1" applyFont="1" applyFill="1" applyBorder="1" applyAlignment="1">
      <alignment vertical="top"/>
      <protection/>
    </xf>
    <xf numFmtId="0" fontId="12" fillId="0" borderId="5" xfId="21" applyNumberFormat="1" applyFont="1" applyFill="1" applyBorder="1" applyAlignment="1">
      <alignment horizontal="center" vertical="top"/>
      <protection/>
    </xf>
    <xf numFmtId="38" fontId="12" fillId="0" borderId="5" xfId="21" applyNumberFormat="1" applyFont="1" applyFill="1" applyBorder="1" applyAlignment="1">
      <alignment horizontal="left" vertical="top"/>
      <protection/>
    </xf>
    <xf numFmtId="38" fontId="16" fillId="0" borderId="2" xfId="21" applyNumberFormat="1" applyFont="1" applyFill="1" applyBorder="1" applyAlignment="1">
      <alignment horizontal="right"/>
      <protection/>
    </xf>
    <xf numFmtId="38" fontId="17" fillId="0" borderId="1" xfId="0" applyNumberFormat="1" applyFont="1" applyFill="1" applyBorder="1" applyAlignment="1">
      <alignment/>
    </xf>
    <xf numFmtId="38" fontId="12" fillId="0" borderId="3" xfId="21" applyNumberFormat="1" applyFont="1" applyFill="1" applyBorder="1" applyAlignment="1">
      <alignment horizontal="left"/>
      <protection/>
    </xf>
    <xf numFmtId="38" fontId="22" fillId="0" borderId="2" xfId="21" applyNumberFormat="1" applyFont="1" applyFill="1" applyBorder="1" applyAlignment="1">
      <alignment horizontal="right"/>
      <protection/>
    </xf>
    <xf numFmtId="38" fontId="17" fillId="0" borderId="1" xfId="0" applyNumberFormat="1" applyFont="1" applyFill="1" applyBorder="1" applyAlignment="1">
      <alignment/>
    </xf>
    <xf numFmtId="0" fontId="16" fillId="0" borderId="2" xfId="0" applyNumberFormat="1" applyFont="1" applyFill="1" applyBorder="1" applyAlignment="1">
      <alignment horizontal="center"/>
    </xf>
    <xf numFmtId="38" fontId="12" fillId="0" borderId="3" xfId="21" applyNumberFormat="1" applyFont="1" applyFill="1" applyBorder="1" applyAlignment="1">
      <alignment horizontal="left"/>
      <protection/>
    </xf>
    <xf numFmtId="38" fontId="8" fillId="0" borderId="1" xfId="21" applyNumberFormat="1" applyFont="1" applyFill="1" applyBorder="1" applyAlignment="1">
      <alignment horizontal="right"/>
      <protection/>
    </xf>
    <xf numFmtId="38" fontId="16" fillId="0" borderId="2" xfId="21" applyNumberFormat="1" applyFont="1" applyFill="1" applyBorder="1" applyAlignment="1">
      <alignment horizontal="righ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2" fillId="0" borderId="2" xfId="0" applyNumberFormat="1" applyFont="1" applyFill="1" applyBorder="1" applyAlignment="1">
      <alignment/>
    </xf>
    <xf numFmtId="38" fontId="14" fillId="0" borderId="2" xfId="22" applyNumberFormat="1" applyFont="1" applyFill="1" applyBorder="1">
      <alignment/>
      <protection/>
    </xf>
    <xf numFmtId="38" fontId="6" fillId="0" borderId="2" xfId="21" applyNumberFormat="1" applyFont="1" applyFill="1" applyBorder="1" applyAlignment="1">
      <alignment horizontal="right"/>
      <protection/>
    </xf>
    <xf numFmtId="38" fontId="8" fillId="0" borderId="2" xfId="0" applyNumberFormat="1" applyFont="1" applyFill="1" applyBorder="1" applyAlignment="1">
      <alignment/>
    </xf>
    <xf numFmtId="38" fontId="17" fillId="0" borderId="1" xfId="21" applyNumberFormat="1" applyFont="1" applyFill="1" applyBorder="1" applyAlignment="1">
      <alignment vertical="top"/>
      <protection/>
    </xf>
    <xf numFmtId="38" fontId="17" fillId="0" borderId="1" xfId="21" applyNumberFormat="1" applyFont="1" applyFill="1" applyBorder="1" applyAlignment="1">
      <alignment vertical="top"/>
      <protection/>
    </xf>
    <xf numFmtId="0" fontId="12" fillId="0" borderId="2" xfId="21" applyNumberFormat="1" applyFont="1" applyFill="1" applyBorder="1" applyAlignment="1">
      <alignment horizontal="center" vertical="top"/>
      <protection/>
    </xf>
    <xf numFmtId="38" fontId="12" fillId="0" borderId="3" xfId="21" applyNumberFormat="1" applyFont="1" applyFill="1" applyBorder="1" applyAlignment="1">
      <alignment horizontal="left" vertical="top"/>
      <protection/>
    </xf>
    <xf numFmtId="38" fontId="8" fillId="0" borderId="1" xfId="22" applyNumberFormat="1" applyFont="1" applyFill="1" applyBorder="1" applyAlignment="1">
      <alignment horizontal="left"/>
      <protection/>
    </xf>
    <xf numFmtId="38" fontId="19" fillId="0" borderId="1" xfId="21" applyNumberFormat="1" applyFont="1" applyFill="1" applyBorder="1" applyAlignment="1">
      <alignment horizontal="center"/>
      <protection/>
    </xf>
    <xf numFmtId="38" fontId="17" fillId="0" borderId="2" xfId="21" applyNumberFormat="1" applyFont="1" applyFill="1" applyBorder="1" applyAlignment="1">
      <alignment horizontal="left"/>
      <protection/>
    </xf>
    <xf numFmtId="38" fontId="8" fillId="0" borderId="3" xfId="21" applyNumberFormat="1" applyFont="1" applyFill="1" applyBorder="1" applyAlignment="1">
      <alignment horizontal="right"/>
      <protection/>
    </xf>
    <xf numFmtId="38" fontId="12" fillId="0" borderId="3" xfId="21" applyNumberFormat="1" applyFont="1" applyFill="1" applyBorder="1" applyAlignment="1">
      <alignment horizontal="right"/>
      <protection/>
    </xf>
    <xf numFmtId="38" fontId="15" fillId="0" borderId="2" xfId="22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/>
    </xf>
    <xf numFmtId="38" fontId="19" fillId="0" borderId="8" xfId="21" applyNumberFormat="1" applyFont="1" applyFill="1" applyBorder="1" applyAlignment="1">
      <alignment horizontal="center"/>
      <protection/>
    </xf>
    <xf numFmtId="38" fontId="19" fillId="0" borderId="4" xfId="21" applyNumberFormat="1" applyFont="1" applyFill="1" applyBorder="1" applyAlignment="1">
      <alignment horizontal="center"/>
      <protection/>
    </xf>
    <xf numFmtId="38" fontId="8" fillId="0" borderId="2" xfId="21" applyNumberFormat="1" applyFont="1" applyFill="1" applyBorder="1" applyAlignment="1">
      <alignment horizontal="center"/>
      <protection/>
    </xf>
    <xf numFmtId="38" fontId="17" fillId="0" borderId="2" xfId="0" applyNumberFormat="1" applyFont="1" applyFill="1" applyBorder="1" applyAlignment="1">
      <alignment vertical="top" wrapText="1"/>
    </xf>
    <xf numFmtId="38" fontId="12" fillId="0" borderId="2" xfId="0" applyNumberFormat="1" applyFont="1" applyFill="1" applyBorder="1" applyAlignment="1">
      <alignment horizontal="left" vertical="top" wrapText="1"/>
    </xf>
    <xf numFmtId="38" fontId="17" fillId="0" borderId="8" xfId="21" applyNumberFormat="1" applyFont="1" applyFill="1" applyBorder="1">
      <alignment/>
      <protection/>
    </xf>
    <xf numFmtId="0" fontId="16" fillId="0" borderId="8" xfId="21" applyNumberFormat="1" applyFont="1" applyFill="1" applyBorder="1" applyAlignment="1">
      <alignment horizontal="center"/>
      <protection/>
    </xf>
    <xf numFmtId="38" fontId="17" fillId="0" borderId="8" xfId="0" applyNumberFormat="1" applyFont="1" applyFill="1" applyBorder="1" applyAlignment="1">
      <alignment vertical="top" wrapText="1"/>
    </xf>
    <xf numFmtId="0" fontId="16" fillId="0" borderId="8" xfId="0" applyNumberFormat="1" applyFont="1" applyFill="1" applyBorder="1" applyAlignment="1">
      <alignment horizontal="center"/>
    </xf>
    <xf numFmtId="38" fontId="12" fillId="0" borderId="8" xfId="0" applyNumberFormat="1" applyFont="1" applyFill="1" applyBorder="1" applyAlignment="1">
      <alignment horizontal="left" vertical="top" wrapText="1"/>
    </xf>
    <xf numFmtId="38" fontId="17" fillId="0" borderId="1" xfId="21" applyNumberFormat="1" applyFont="1" applyFill="1" applyBorder="1">
      <alignment/>
      <protection/>
    </xf>
    <xf numFmtId="0" fontId="16" fillId="0" borderId="6" xfId="21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/>
    </xf>
    <xf numFmtId="38" fontId="29" fillId="0" borderId="2" xfId="0" applyNumberFormat="1" applyFont="1" applyFill="1" applyBorder="1" applyAlignment="1">
      <alignment horizontal="center"/>
    </xf>
    <xf numFmtId="38" fontId="17" fillId="0" borderId="8" xfId="21" applyNumberFormat="1" applyFont="1" applyFill="1" applyBorder="1" applyAlignment="1">
      <alignment vertical="top"/>
      <protection/>
    </xf>
    <xf numFmtId="0" fontId="12" fillId="0" borderId="8" xfId="21" applyNumberFormat="1" applyFont="1" applyFill="1" applyBorder="1" applyAlignment="1">
      <alignment horizontal="center" vertical="top"/>
      <protection/>
    </xf>
    <xf numFmtId="38" fontId="12" fillId="0" borderId="8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center"/>
      <protection/>
    </xf>
    <xf numFmtId="38" fontId="6" fillId="0" borderId="2" xfId="22" applyNumberFormat="1" applyFont="1" applyFill="1" applyBorder="1">
      <alignment/>
      <protection/>
    </xf>
    <xf numFmtId="38" fontId="6" fillId="0" borderId="2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 horizontal="left"/>
    </xf>
    <xf numFmtId="38" fontId="8" fillId="0" borderId="3" xfId="0" applyNumberFormat="1" applyFont="1" applyFill="1" applyBorder="1" applyAlignment="1">
      <alignment horizontal="right"/>
    </xf>
    <xf numFmtId="0" fontId="16" fillId="0" borderId="3" xfId="21" applyNumberFormat="1" applyFont="1" applyFill="1" applyBorder="1" applyAlignment="1">
      <alignment horizontal="center"/>
      <protection/>
    </xf>
    <xf numFmtId="38" fontId="12" fillId="0" borderId="3" xfId="0" applyNumberFormat="1" applyFont="1" applyFill="1" applyBorder="1" applyAlignment="1">
      <alignment horizontal="right"/>
    </xf>
    <xf numFmtId="38" fontId="17" fillId="3" borderId="5" xfId="0" applyNumberFormat="1" applyFont="1" applyFill="1" applyBorder="1" applyAlignment="1">
      <alignment/>
    </xf>
    <xf numFmtId="0" fontId="16" fillId="3" borderId="2" xfId="21" applyNumberFormat="1" applyFont="1" applyFill="1" applyBorder="1" applyAlignment="1">
      <alignment horizontal="center"/>
      <protection/>
    </xf>
    <xf numFmtId="38" fontId="12" fillId="3" borderId="2" xfId="21" applyNumberFormat="1" applyFont="1" applyFill="1" applyBorder="1" applyAlignment="1">
      <alignment horizontal="left"/>
      <protection/>
    </xf>
    <xf numFmtId="38" fontId="17" fillId="0" borderId="5" xfId="0" applyNumberFormat="1" applyFont="1" applyFill="1" applyBorder="1" applyAlignment="1">
      <alignment vertical="top" wrapText="1"/>
    </xf>
    <xf numFmtId="38" fontId="12" fillId="0" borderId="11" xfId="22" applyNumberFormat="1" applyFont="1" applyFill="1" applyBorder="1" applyAlignment="1">
      <alignment horizontal="left"/>
      <protection/>
    </xf>
    <xf numFmtId="38" fontId="8" fillId="0" borderId="1" xfId="0" applyNumberFormat="1" applyFont="1" applyFill="1" applyBorder="1" applyAlignment="1">
      <alignment vertical="top" wrapText="1"/>
    </xf>
    <xf numFmtId="38" fontId="12" fillId="0" borderId="3" xfId="0" applyNumberFormat="1" applyFont="1" applyFill="1" applyBorder="1" applyAlignment="1">
      <alignment horizontal="left" vertical="top" wrapText="1"/>
    </xf>
    <xf numFmtId="38" fontId="12" fillId="0" borderId="5" xfId="21" applyNumberFormat="1" applyFont="1" applyFill="1" applyBorder="1">
      <alignment/>
      <protection/>
    </xf>
    <xf numFmtId="38" fontId="16" fillId="0" borderId="1" xfId="22" applyNumberFormat="1" applyFont="1" applyFill="1" applyBorder="1" applyAlignment="1">
      <alignment horizontal="right"/>
      <protection/>
    </xf>
    <xf numFmtId="38" fontId="8" fillId="0" borderId="12" xfId="21" applyNumberFormat="1" applyFont="1" applyFill="1" applyBorder="1" applyAlignment="1">
      <alignment horizontal="right"/>
      <protection/>
    </xf>
    <xf numFmtId="38" fontId="12" fillId="0" borderId="1" xfId="0" applyNumberFormat="1" applyFont="1" applyFill="1" applyBorder="1" applyAlignment="1">
      <alignment/>
    </xf>
    <xf numFmtId="3" fontId="31" fillId="0" borderId="2" xfId="21" applyNumberFormat="1" applyFont="1" applyFill="1" applyBorder="1">
      <alignment/>
      <protection/>
    </xf>
    <xf numFmtId="38" fontId="15" fillId="0" borderId="1" xfId="0" applyNumberFormat="1" applyFont="1" applyFill="1" applyBorder="1" applyAlignment="1">
      <alignment/>
    </xf>
    <xf numFmtId="0" fontId="8" fillId="0" borderId="1" xfId="21" applyFont="1" applyFill="1" applyBorder="1" applyAlignment="1">
      <alignment horizontal="center"/>
      <protection/>
    </xf>
    <xf numFmtId="0" fontId="8" fillId="0" borderId="2" xfId="21" applyFont="1" applyBorder="1" applyAlignment="1">
      <alignment vertical="top" wrapText="1"/>
      <protection/>
    </xf>
    <xf numFmtId="38" fontId="18" fillId="0" borderId="1" xfId="0" applyNumberFormat="1" applyFont="1" applyFill="1" applyBorder="1" applyAlignment="1">
      <alignment horizontal="center" vertical="top" wrapText="1"/>
    </xf>
    <xf numFmtId="38" fontId="14" fillId="0" borderId="1" xfId="22" applyNumberFormat="1" applyFont="1" applyFill="1" applyBorder="1" applyAlignment="1">
      <alignment horizontal="left"/>
      <protection/>
    </xf>
    <xf numFmtId="38" fontId="14" fillId="0" borderId="1" xfId="22" applyNumberFormat="1" applyFont="1" applyFill="1" applyBorder="1" applyAlignment="1">
      <alignment horizontal="right"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7" fillId="0" borderId="0" xfId="0" applyNumberFormat="1" applyFont="1" applyFill="1" applyAlignment="1">
      <alignment/>
    </xf>
    <xf numFmtId="0" fontId="8" fillId="0" borderId="0" xfId="21" applyNumberFormat="1" applyFont="1" applyFill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18" fillId="0" borderId="0" xfId="21" applyNumberFormat="1" applyFont="1" applyFill="1" applyAlignment="1">
      <alignment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17" fillId="0" borderId="0" xfId="21" applyNumberFormat="1" applyFont="1" applyFill="1">
      <alignment/>
      <protection/>
    </xf>
    <xf numFmtId="38" fontId="8" fillId="0" borderId="0" xfId="21" applyNumberFormat="1" applyFont="1" applyFill="1">
      <alignment/>
      <protection/>
    </xf>
    <xf numFmtId="0" fontId="17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18" fillId="0" borderId="0" xfId="21" applyFont="1">
      <alignment/>
      <protection/>
    </xf>
    <xf numFmtId="0" fontId="18" fillId="0" borderId="0" xfId="22" applyFont="1" applyBorder="1" applyAlignment="1">
      <alignment vertical="center"/>
      <protection/>
    </xf>
    <xf numFmtId="38" fontId="8" fillId="0" borderId="0" xfId="0" applyNumberFormat="1" applyFont="1" applyFill="1" applyAlignment="1">
      <alignment horizontal="center"/>
    </xf>
    <xf numFmtId="38" fontId="1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0" fontId="9" fillId="0" borderId="2" xfId="23" applyFont="1" applyBorder="1" applyAlignment="1">
      <alignment vertical="top" wrapText="1"/>
      <protection/>
    </xf>
    <xf numFmtId="0" fontId="9" fillId="0" borderId="5" xfId="23" applyFont="1" applyBorder="1" applyAlignment="1">
      <alignment vertical="top" wrapText="1"/>
      <protection/>
    </xf>
    <xf numFmtId="0" fontId="8" fillId="0" borderId="8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 wrapText="1"/>
    </xf>
    <xf numFmtId="0" fontId="8" fillId="0" borderId="2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2" fillId="0" borderId="3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8" fillId="0" borderId="5" xfId="23" applyFont="1" applyBorder="1" applyAlignment="1">
      <alignment horizontal="center" vertical="center" wrapText="1"/>
      <protection/>
    </xf>
    <xf numFmtId="3" fontId="8" fillId="0" borderId="2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0" fontId="22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right" vertical="center"/>
    </xf>
    <xf numFmtId="38" fontId="12" fillId="0" borderId="1" xfId="22" applyNumberFormat="1" applyFont="1" applyFill="1" applyBorder="1">
      <alignment/>
      <protection/>
    </xf>
    <xf numFmtId="38" fontId="12" fillId="0" borderId="1" xfId="21" applyNumberFormat="1" applyFont="1" applyFill="1" applyBorder="1" applyAlignment="1">
      <alignment horizontal="right"/>
      <protection/>
    </xf>
    <xf numFmtId="0" fontId="6" fillId="0" borderId="6" xfId="0" applyFont="1" applyFill="1" applyBorder="1" applyAlignment="1">
      <alignment vertical="top" wrapText="1"/>
    </xf>
    <xf numFmtId="0" fontId="8" fillId="0" borderId="2" xfId="0" applyFont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right" vertical="top" wrapText="1"/>
    </xf>
    <xf numFmtId="0" fontId="8" fillId="0" borderId="2" xfId="21" applyFont="1" applyFill="1" applyBorder="1" applyAlignment="1">
      <alignment horizontal="right" vertical="center" wrapText="1"/>
      <protection/>
    </xf>
    <xf numFmtId="0" fontId="6" fillId="0" borderId="2" xfId="21" applyFont="1" applyFill="1" applyBorder="1" applyAlignment="1">
      <alignment horizontal="right" vertical="center" wrapText="1"/>
      <protection/>
    </xf>
    <xf numFmtId="38" fontId="14" fillId="0" borderId="0" xfId="22" applyNumberFormat="1" applyFont="1" applyFill="1" applyAlignment="1">
      <alignment horizontal="right"/>
      <protection/>
    </xf>
    <xf numFmtId="38" fontId="14" fillId="0" borderId="0" xfId="22" applyNumberFormat="1" applyFont="1" applyFill="1" applyBorder="1" applyAlignment="1">
      <alignment horizontal="right"/>
      <protection/>
    </xf>
    <xf numFmtId="38" fontId="16" fillId="0" borderId="2" xfId="0" applyNumberFormat="1" applyFont="1" applyFill="1" applyBorder="1" applyAlignment="1">
      <alignment horizontal="right"/>
    </xf>
    <xf numFmtId="38" fontId="8" fillId="0" borderId="2" xfId="0" applyNumberFormat="1" applyFont="1" applyFill="1" applyBorder="1" applyAlignment="1">
      <alignment horizontal="right"/>
    </xf>
    <xf numFmtId="38" fontId="22" fillId="0" borderId="2" xfId="0" applyNumberFormat="1" applyFont="1" applyFill="1" applyBorder="1" applyAlignment="1">
      <alignment horizontal="right"/>
    </xf>
    <xf numFmtId="38" fontId="14" fillId="0" borderId="2" xfId="0" applyNumberFormat="1" applyFont="1" applyFill="1" applyBorder="1" applyAlignment="1">
      <alignment horizontal="right"/>
    </xf>
    <xf numFmtId="38" fontId="8" fillId="0" borderId="12" xfId="0" applyNumberFormat="1" applyFont="1" applyFill="1" applyBorder="1" applyAlignment="1">
      <alignment horizontal="right"/>
    </xf>
    <xf numFmtId="38" fontId="14" fillId="0" borderId="8" xfId="0" applyNumberFormat="1" applyFont="1" applyFill="1" applyBorder="1" applyAlignment="1">
      <alignment horizontal="right"/>
    </xf>
    <xf numFmtId="38" fontId="12" fillId="0" borderId="5" xfId="0" applyNumberFormat="1" applyFont="1" applyFill="1" applyBorder="1" applyAlignment="1">
      <alignment horizontal="right"/>
    </xf>
    <xf numFmtId="38" fontId="6" fillId="0" borderId="2" xfId="22" applyNumberFormat="1" applyFont="1" applyFill="1" applyBorder="1" applyAlignment="1">
      <alignment horizontal="right"/>
      <protection/>
    </xf>
    <xf numFmtId="38" fontId="12" fillId="0" borderId="8" xfId="0" applyNumberFormat="1" applyFont="1" applyFill="1" applyBorder="1" applyAlignment="1">
      <alignment horizontal="right"/>
    </xf>
    <xf numFmtId="38" fontId="15" fillId="0" borderId="2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12" fillId="3" borderId="2" xfId="0" applyNumberFormat="1" applyFont="1" applyFill="1" applyBorder="1" applyAlignment="1">
      <alignment horizontal="right"/>
    </xf>
    <xf numFmtId="38" fontId="8" fillId="0" borderId="0" xfId="21" applyNumberFormat="1" applyFont="1" applyFill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2" fillId="0" borderId="0" xfId="0" applyFont="1" applyFill="1" applyAlignment="1">
      <alignment horizontal="right"/>
    </xf>
    <xf numFmtId="0" fontId="12" fillId="0" borderId="2" xfId="0" applyNumberFormat="1" applyFont="1" applyFill="1" applyBorder="1" applyAlignment="1">
      <alignment horizontal="right"/>
    </xf>
    <xf numFmtId="0" fontId="16" fillId="0" borderId="2" xfId="21" applyNumberFormat="1" applyFont="1" applyFill="1" applyBorder="1" applyAlignment="1">
      <alignment horizontal="right" vertical="top"/>
      <protection/>
    </xf>
    <xf numFmtId="0" fontId="16" fillId="0" borderId="2" xfId="21" applyNumberFormat="1" applyFont="1" applyFill="1" applyBorder="1" applyAlignment="1">
      <alignment horizontal="right"/>
      <protection/>
    </xf>
    <xf numFmtId="0" fontId="12" fillId="0" borderId="2" xfId="0" applyNumberFormat="1" applyFont="1" applyFill="1" applyBorder="1" applyAlignment="1">
      <alignment horizontal="right"/>
    </xf>
    <xf numFmtId="38" fontId="14" fillId="0" borderId="2" xfId="21" applyNumberFormat="1" applyFont="1" applyFill="1" applyBorder="1" applyAlignment="1">
      <alignment horizontal="right"/>
      <protection/>
    </xf>
    <xf numFmtId="38" fontId="17" fillId="0" borderId="1" xfId="21" applyNumberFormat="1" applyFont="1" applyFill="1" applyBorder="1" applyAlignment="1">
      <alignment horizontal="left"/>
      <protection/>
    </xf>
    <xf numFmtId="0" fontId="12" fillId="0" borderId="6" xfId="21" applyNumberFormat="1" applyFont="1" applyFill="1" applyBorder="1" applyAlignment="1">
      <alignment horizontal="center"/>
      <protection/>
    </xf>
    <xf numFmtId="164" fontId="16" fillId="0" borderId="2" xfId="15" applyNumberFormat="1" applyFont="1" applyBorder="1" applyAlignment="1">
      <alignment/>
    </xf>
    <xf numFmtId="164" fontId="15" fillId="2" borderId="1" xfId="15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9" fillId="0" borderId="3" xfId="0" applyFont="1" applyBorder="1" applyAlignment="1">
      <alignment horizontal="right"/>
    </xf>
    <xf numFmtId="164" fontId="16" fillId="0" borderId="1" xfId="15" applyNumberFormat="1" applyFont="1" applyBorder="1" applyAlignment="1">
      <alignment/>
    </xf>
    <xf numFmtId="0" fontId="12" fillId="0" borderId="6" xfId="0" applyNumberFormat="1" applyFont="1" applyFill="1" applyBorder="1" applyAlignment="1">
      <alignment horizontal="right"/>
    </xf>
    <xf numFmtId="38" fontId="16" fillId="0" borderId="1" xfId="21" applyNumberFormat="1" applyFont="1" applyFill="1" applyBorder="1" applyAlignment="1">
      <alignment horizontal="right"/>
      <protection/>
    </xf>
    <xf numFmtId="164" fontId="30" fillId="0" borderId="2" xfId="15" applyNumberFormat="1" applyFont="1" applyBorder="1" applyAlignment="1">
      <alignment/>
    </xf>
    <xf numFmtId="38" fontId="17" fillId="0" borderId="2" xfId="0" applyNumberFormat="1" applyFont="1" applyFill="1" applyBorder="1" applyAlignment="1">
      <alignment horizontal="left" vertical="top" wrapText="1"/>
    </xf>
    <xf numFmtId="0" fontId="8" fillId="0" borderId="5" xfId="23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vertical="center" wrapText="1"/>
      <protection/>
    </xf>
    <xf numFmtId="0" fontId="12" fillId="0" borderId="13" xfId="21" applyFont="1" applyBorder="1" applyAlignment="1">
      <alignment vertical="center" wrapText="1"/>
      <protection/>
    </xf>
    <xf numFmtId="37" fontId="12" fillId="0" borderId="13" xfId="22" applyNumberFormat="1" applyFont="1" applyBorder="1" applyAlignment="1">
      <alignment vertical="center"/>
      <protection/>
    </xf>
    <xf numFmtId="3" fontId="12" fillId="0" borderId="4" xfId="22" applyNumberFormat="1" applyFont="1" applyBorder="1" applyAlignment="1">
      <alignment horizontal="center" vertical="center"/>
      <protection/>
    </xf>
    <xf numFmtId="3" fontId="12" fillId="0" borderId="4" xfId="22" applyNumberFormat="1" applyFont="1" applyBorder="1" applyAlignment="1">
      <alignment vertical="center"/>
      <protection/>
    </xf>
    <xf numFmtId="3" fontId="8" fillId="0" borderId="4" xfId="0" applyNumberFormat="1" applyFont="1" applyFill="1" applyBorder="1" applyAlignment="1">
      <alignment/>
    </xf>
    <xf numFmtId="0" fontId="8" fillId="0" borderId="4" xfId="23" applyFont="1" applyFill="1" applyBorder="1" applyAlignment="1">
      <alignment horizontal="center" vertical="center" wrapText="1"/>
      <protection/>
    </xf>
    <xf numFmtId="3" fontId="12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164" fontId="12" fillId="0" borderId="1" xfId="15" applyNumberFormat="1" applyFont="1" applyBorder="1" applyAlignment="1">
      <alignment/>
    </xf>
    <xf numFmtId="0" fontId="12" fillId="0" borderId="4" xfId="22" applyFont="1" applyBorder="1" applyAlignment="1">
      <alignment vertical="center" wrapText="1"/>
      <protection/>
    </xf>
    <xf numFmtId="0" fontId="12" fillId="0" borderId="4" xfId="22" applyFont="1" applyBorder="1" applyAlignment="1">
      <alignment vertical="center"/>
      <protection/>
    </xf>
    <xf numFmtId="37" fontId="12" fillId="0" borderId="4" xfId="22" applyNumberFormat="1" applyFont="1" applyBorder="1" applyAlignment="1">
      <alignment vertical="center"/>
      <protection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/>
    </xf>
    <xf numFmtId="38" fontId="2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vertical="center"/>
      <protection/>
    </xf>
    <xf numFmtId="37" fontId="16" fillId="0" borderId="0" xfId="22" applyNumberFormat="1" applyFont="1" applyBorder="1" applyAlignment="1">
      <alignment vertical="center"/>
      <protection/>
    </xf>
    <xf numFmtId="0" fontId="16" fillId="0" borderId="0" xfId="22" applyFont="1" applyBorder="1" applyAlignment="1">
      <alignment vertical="center"/>
      <protection/>
    </xf>
    <xf numFmtId="0" fontId="16" fillId="0" borderId="0" xfId="22" applyFont="1" applyBorder="1">
      <alignment/>
      <protection/>
    </xf>
    <xf numFmtId="0" fontId="17" fillId="0" borderId="0" xfId="0" applyFont="1" applyBorder="1" applyAlignment="1">
      <alignment/>
    </xf>
    <xf numFmtId="0" fontId="13" fillId="0" borderId="0" xfId="22" applyFont="1" applyBorder="1" applyAlignment="1">
      <alignment vertical="center"/>
      <protection/>
    </xf>
    <xf numFmtId="37" fontId="13" fillId="0" borderId="0" xfId="22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5" fillId="0" borderId="0" xfId="22" applyFont="1" applyBorder="1" applyAlignment="1">
      <alignment/>
      <protection/>
    </xf>
    <xf numFmtId="0" fontId="33" fillId="0" borderId="0" xfId="22" applyFont="1" applyBorder="1" applyAlignment="1">
      <alignment horizontal="center" vertical="center"/>
      <protection/>
    </xf>
    <xf numFmtId="3" fontId="8" fillId="0" borderId="2" xfId="21" applyNumberFormat="1" applyFont="1" applyBorder="1" applyAlignment="1">
      <alignment vertical="top" wrapText="1"/>
      <protection/>
    </xf>
    <xf numFmtId="3" fontId="6" fillId="0" borderId="2" xfId="21" applyNumberFormat="1" applyFont="1" applyBorder="1" applyAlignment="1">
      <alignment vertical="top" wrapText="1"/>
      <protection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13" fillId="0" borderId="2" xfId="21" applyFont="1" applyBorder="1" applyAlignment="1">
      <alignment vertical="top" wrapText="1"/>
      <protection/>
    </xf>
    <xf numFmtId="3" fontId="12" fillId="0" borderId="2" xfId="0" applyNumberFormat="1" applyFont="1" applyFill="1" applyBorder="1" applyAlignment="1">
      <alignment horizontal="right" vertical="center"/>
    </xf>
    <xf numFmtId="0" fontId="6" fillId="0" borderId="0" xfId="22" applyFont="1" applyBorder="1" applyAlignment="1">
      <alignment horizontal="center" vertical="center"/>
      <protection/>
    </xf>
    <xf numFmtId="0" fontId="12" fillId="0" borderId="14" xfId="0" applyFont="1" applyBorder="1" applyAlignment="1">
      <alignment vertical="center" wrapText="1"/>
    </xf>
    <xf numFmtId="37" fontId="12" fillId="0" borderId="14" xfId="22" applyNumberFormat="1" applyFont="1" applyBorder="1" applyAlignment="1">
      <alignment vertical="center"/>
      <protection/>
    </xf>
    <xf numFmtId="3" fontId="12" fillId="0" borderId="14" xfId="22" applyNumberFormat="1" applyFont="1" applyBorder="1" applyAlignment="1">
      <alignment horizontal="center" vertical="center"/>
      <protection/>
    </xf>
    <xf numFmtId="0" fontId="12" fillId="0" borderId="13" xfId="0" applyFont="1" applyBorder="1" applyAlignment="1">
      <alignment vertical="center" wrapText="1"/>
    </xf>
    <xf numFmtId="3" fontId="12" fillId="0" borderId="13" xfId="22" applyNumberFormat="1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38" fontId="21" fillId="0" borderId="0" xfId="0" applyNumberFormat="1" applyFont="1" applyFill="1" applyAlignment="1">
      <alignment horizontal="center"/>
    </xf>
    <xf numFmtId="0" fontId="17" fillId="0" borderId="15" xfId="0" applyFont="1" applyBorder="1" applyAlignment="1">
      <alignment/>
    </xf>
    <xf numFmtId="0" fontId="12" fillId="0" borderId="2" xfId="22" applyFont="1" applyBorder="1" applyAlignment="1">
      <alignment horizontal="center" vertical="center"/>
      <protection/>
    </xf>
    <xf numFmtId="0" fontId="14" fillId="0" borderId="6" xfId="22" applyFont="1" applyBorder="1" applyAlignment="1">
      <alignment vertical="center"/>
      <protection/>
    </xf>
    <xf numFmtId="0" fontId="14" fillId="0" borderId="3" xfId="22" applyFont="1" applyBorder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4" xfId="22" applyFont="1" applyBorder="1">
      <alignment/>
      <protection/>
    </xf>
    <xf numFmtId="0" fontId="12" fillId="0" borderId="4" xfId="0" applyFont="1" applyBorder="1" applyAlignment="1">
      <alignment/>
    </xf>
    <xf numFmtId="0" fontId="14" fillId="0" borderId="2" xfId="22" applyFont="1" applyBorder="1" applyAlignment="1">
      <alignment vertical="center"/>
      <protection/>
    </xf>
    <xf numFmtId="0" fontId="12" fillId="0" borderId="2" xfId="22" applyFont="1" applyBorder="1" applyAlignment="1">
      <alignment vertical="center"/>
      <protection/>
    </xf>
    <xf numFmtId="37" fontId="14" fillId="0" borderId="2" xfId="22" applyNumberFormat="1" applyFont="1" applyBorder="1" applyAlignment="1">
      <alignment vertical="center"/>
      <protection/>
    </xf>
    <xf numFmtId="3" fontId="14" fillId="0" borderId="2" xfId="22" applyNumberFormat="1" applyFont="1" applyBorder="1" applyAlignment="1">
      <alignment horizontal="center" vertical="center"/>
      <protection/>
    </xf>
    <xf numFmtId="3" fontId="12" fillId="0" borderId="2" xfId="22" applyNumberFormat="1" applyFont="1" applyBorder="1" applyAlignment="1">
      <alignment horizontal="center" vertical="center"/>
      <protection/>
    </xf>
    <xf numFmtId="3" fontId="14" fillId="0" borderId="2" xfId="22" applyNumberFormat="1" applyFont="1" applyBorder="1" applyAlignment="1">
      <alignment vertical="center"/>
      <protection/>
    </xf>
    <xf numFmtId="0" fontId="12" fillId="0" borderId="2" xfId="22" applyFont="1" applyBorder="1">
      <alignment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22" applyFont="1" applyBorder="1" applyAlignment="1">
      <alignment vertical="center" wrapText="1"/>
      <protection/>
    </xf>
    <xf numFmtId="0" fontId="12" fillId="0" borderId="14" xfId="22" applyFont="1" applyBorder="1" applyAlignment="1">
      <alignment vertical="center"/>
      <protection/>
    </xf>
    <xf numFmtId="37" fontId="12" fillId="0" borderId="14" xfId="22" applyNumberFormat="1" applyFont="1" applyBorder="1" applyAlignment="1">
      <alignment horizontal="center" vertical="center"/>
      <protection/>
    </xf>
    <xf numFmtId="3" fontId="12" fillId="0" borderId="14" xfId="22" applyNumberFormat="1" applyFont="1" applyBorder="1" applyAlignment="1">
      <alignment vertical="center"/>
      <protection/>
    </xf>
    <xf numFmtId="0" fontId="12" fillId="0" borderId="14" xfId="22" applyFont="1" applyBorder="1">
      <alignment/>
      <protection/>
    </xf>
    <xf numFmtId="0" fontId="12" fillId="0" borderId="14" xfId="0" applyFont="1" applyBorder="1" applyAlignment="1">
      <alignment/>
    </xf>
    <xf numFmtId="0" fontId="12" fillId="0" borderId="16" xfId="22" applyFont="1" applyBorder="1" applyAlignment="1">
      <alignment vertical="center" wrapText="1"/>
      <protection/>
    </xf>
    <xf numFmtId="0" fontId="12" fillId="0" borderId="16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37" fontId="12" fillId="0" borderId="13" xfId="22" applyNumberFormat="1" applyFont="1" applyBorder="1" applyAlignment="1">
      <alignment horizontal="center" vertical="center"/>
      <protection/>
    </xf>
    <xf numFmtId="3" fontId="12" fillId="0" borderId="13" xfId="22" applyNumberFormat="1" applyFont="1" applyBorder="1" applyAlignment="1">
      <alignment vertical="center"/>
      <protection/>
    </xf>
    <xf numFmtId="0" fontId="12" fillId="0" borderId="13" xfId="22" applyFont="1" applyBorder="1">
      <alignment/>
      <protection/>
    </xf>
    <xf numFmtId="0" fontId="12" fillId="0" borderId="13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4" fillId="0" borderId="2" xfId="21" applyFont="1" applyBorder="1" applyAlignment="1">
      <alignment vertical="center" wrapText="1"/>
      <protection/>
    </xf>
    <xf numFmtId="0" fontId="14" fillId="0" borderId="2" xfId="0" applyFont="1" applyBorder="1" applyAlignment="1">
      <alignment vertical="center" wrapText="1"/>
    </xf>
    <xf numFmtId="37" fontId="14" fillId="0" borderId="2" xfId="22" applyNumberFormat="1" applyFont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" vertical="center"/>
      <protection/>
    </xf>
    <xf numFmtId="37" fontId="12" fillId="0" borderId="16" xfId="22" applyNumberFormat="1" applyFont="1" applyBorder="1" applyAlignment="1">
      <alignment vertical="center"/>
      <protection/>
    </xf>
    <xf numFmtId="3" fontId="12" fillId="0" borderId="16" xfId="22" applyNumberFormat="1" applyFont="1" applyBorder="1" applyAlignment="1">
      <alignment horizontal="center" vertical="center"/>
      <protection/>
    </xf>
    <xf numFmtId="37" fontId="12" fillId="0" borderId="16" xfId="22" applyNumberFormat="1" applyFont="1" applyBorder="1" applyAlignment="1">
      <alignment horizontal="center" vertical="center"/>
      <protection/>
    </xf>
    <xf numFmtId="3" fontId="12" fillId="0" borderId="16" xfId="22" applyNumberFormat="1" applyFont="1" applyBorder="1" applyAlignment="1">
      <alignment vertical="center"/>
      <protection/>
    </xf>
    <xf numFmtId="0" fontId="12" fillId="0" borderId="16" xfId="22" applyFont="1" applyBorder="1">
      <alignment/>
      <protection/>
    </xf>
    <xf numFmtId="0" fontId="12" fillId="0" borderId="16" xfId="0" applyFont="1" applyBorder="1" applyAlignment="1">
      <alignment/>
    </xf>
    <xf numFmtId="0" fontId="12" fillId="0" borderId="14" xfId="22" applyFont="1" applyBorder="1" applyAlignment="1">
      <alignment horizontal="center" vertical="center"/>
      <protection/>
    </xf>
    <xf numFmtId="0" fontId="12" fillId="0" borderId="14" xfId="21" applyFont="1" applyBorder="1" applyAlignment="1">
      <alignment vertical="center" wrapText="1"/>
      <protection/>
    </xf>
    <xf numFmtId="0" fontId="12" fillId="0" borderId="13" xfId="22" applyFont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vertical="center"/>
      <protection/>
    </xf>
    <xf numFmtId="0" fontId="16" fillId="0" borderId="2" xfId="22" applyFont="1" applyBorder="1" applyAlignment="1">
      <alignment vertical="center"/>
      <protection/>
    </xf>
    <xf numFmtId="0" fontId="22" fillId="0" borderId="2" xfId="22" applyFont="1" applyBorder="1" applyAlignment="1">
      <alignment vertical="center"/>
      <protection/>
    </xf>
    <xf numFmtId="37" fontId="15" fillId="0" borderId="2" xfId="22" applyNumberFormat="1" applyFont="1" applyBorder="1" applyAlignment="1">
      <alignment vertical="center"/>
      <protection/>
    </xf>
    <xf numFmtId="3" fontId="16" fillId="0" borderId="2" xfId="22" applyNumberFormat="1" applyFont="1" applyBorder="1" applyAlignment="1">
      <alignment horizontal="center" vertical="center"/>
      <protection/>
    </xf>
    <xf numFmtId="3" fontId="15" fillId="0" borderId="2" xfId="22" applyNumberFormat="1" applyFont="1" applyBorder="1" applyAlignment="1">
      <alignment horizontal="center" vertical="center"/>
      <protection/>
    </xf>
    <xf numFmtId="3" fontId="15" fillId="0" borderId="2" xfId="22" applyNumberFormat="1" applyFont="1" applyBorder="1" applyAlignment="1">
      <alignment vertical="center"/>
      <protection/>
    </xf>
    <xf numFmtId="0" fontId="16" fillId="0" borderId="2" xfId="22" applyFont="1" applyBorder="1">
      <alignment/>
      <protection/>
    </xf>
    <xf numFmtId="0" fontId="17" fillId="0" borderId="2" xfId="0" applyFont="1" applyBorder="1" applyAlignment="1">
      <alignment/>
    </xf>
    <xf numFmtId="3" fontId="12" fillId="0" borderId="2" xfId="22" applyNumberFormat="1" applyFont="1" applyBorder="1" applyAlignment="1">
      <alignment vertical="center"/>
      <protection/>
    </xf>
    <xf numFmtId="0" fontId="12" fillId="0" borderId="16" xfId="21" applyFont="1" applyBorder="1" applyAlignment="1">
      <alignment vertical="center" wrapText="1"/>
      <protection/>
    </xf>
    <xf numFmtId="0" fontId="12" fillId="3" borderId="14" xfId="21" applyFont="1" applyFill="1" applyBorder="1" applyAlignment="1">
      <alignment vertical="center" wrapText="1"/>
      <protection/>
    </xf>
    <xf numFmtId="0" fontId="12" fillId="0" borderId="16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16" xfId="0" applyFont="1" applyBorder="1" applyAlignment="1">
      <alignment vertical="center"/>
    </xf>
    <xf numFmtId="0" fontId="12" fillId="0" borderId="13" xfId="0" applyFont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37" fontId="14" fillId="0" borderId="13" xfId="22" applyNumberFormat="1" applyFont="1" applyBorder="1" applyAlignment="1">
      <alignment vertical="center"/>
      <protection/>
    </xf>
    <xf numFmtId="3" fontId="14" fillId="0" borderId="13" xfId="22" applyNumberFormat="1" applyFont="1" applyBorder="1" applyAlignment="1">
      <alignment horizontal="center" vertical="center"/>
      <protection/>
    </xf>
    <xf numFmtId="3" fontId="14" fillId="0" borderId="13" xfId="22" applyNumberFormat="1" applyFont="1" applyBorder="1" applyAlignment="1">
      <alignment vertical="center"/>
      <protection/>
    </xf>
    <xf numFmtId="37" fontId="12" fillId="0" borderId="16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21" applyFont="1" applyBorder="1" applyAlignment="1">
      <alignment vertical="center" wrapText="1"/>
      <protection/>
    </xf>
    <xf numFmtId="0" fontId="12" fillId="0" borderId="16" xfId="0" applyFont="1" applyBorder="1" applyAlignment="1">
      <alignment horizontal="center" vertical="center"/>
    </xf>
    <xf numFmtId="0" fontId="12" fillId="3" borderId="16" xfId="22" applyFont="1" applyFill="1" applyBorder="1" applyAlignment="1">
      <alignment vertical="center"/>
      <protection/>
    </xf>
    <xf numFmtId="0" fontId="12" fillId="3" borderId="14" xfId="22" applyFont="1" applyFill="1" applyBorder="1" applyAlignment="1">
      <alignment vertical="center"/>
      <protection/>
    </xf>
    <xf numFmtId="0" fontId="12" fillId="3" borderId="14" xfId="22" applyFont="1" applyFill="1" applyBorder="1" applyAlignment="1">
      <alignment vertical="center"/>
      <protection/>
    </xf>
    <xf numFmtId="0" fontId="12" fillId="3" borderId="13" xfId="22" applyFont="1" applyFill="1" applyBorder="1" applyAlignment="1">
      <alignment vertical="center"/>
      <protection/>
    </xf>
    <xf numFmtId="37" fontId="14" fillId="2" borderId="2" xfId="22" applyNumberFormat="1" applyFont="1" applyFill="1" applyBorder="1" applyAlignment="1">
      <alignment vertical="center"/>
      <protection/>
    </xf>
    <xf numFmtId="3" fontId="14" fillId="2" borderId="2" xfId="22" applyNumberFormat="1" applyFont="1" applyFill="1" applyBorder="1" applyAlignment="1">
      <alignment horizontal="center" vertical="center"/>
      <protection/>
    </xf>
    <xf numFmtId="3" fontId="14" fillId="2" borderId="2" xfId="22" applyNumberFormat="1" applyFont="1" applyFill="1" applyBorder="1" applyAlignment="1">
      <alignment vertical="center"/>
      <protection/>
    </xf>
    <xf numFmtId="0" fontId="13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4" fillId="0" borderId="4" xfId="22" applyNumberFormat="1" applyFont="1" applyBorder="1" applyAlignment="1">
      <alignment vertical="center"/>
      <protection/>
    </xf>
    <xf numFmtId="0" fontId="15" fillId="0" borderId="2" xfId="22" applyFont="1" applyBorder="1">
      <alignment/>
      <protection/>
    </xf>
    <xf numFmtId="0" fontId="17" fillId="0" borderId="2" xfId="0" applyFont="1" applyBorder="1" applyAlignment="1">
      <alignment horizontal="center"/>
    </xf>
    <xf numFmtId="0" fontId="22" fillId="0" borderId="2" xfId="0" applyFont="1" applyBorder="1" applyAlignment="1">
      <alignment vertical="center" wrapText="1"/>
    </xf>
    <xf numFmtId="37" fontId="15" fillId="0" borderId="2" xfId="22" applyNumberFormat="1" applyFont="1" applyBorder="1" applyAlignment="1">
      <alignment horizontal="right" vertical="center"/>
      <protection/>
    </xf>
    <xf numFmtId="0" fontId="15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64" fontId="14" fillId="2" borderId="2" xfId="15" applyNumberFormat="1" applyFont="1" applyFill="1" applyBorder="1" applyAlignment="1">
      <alignment/>
    </xf>
    <xf numFmtId="1" fontId="14" fillId="2" borderId="2" xfId="0" applyNumberFormat="1" applyFont="1" applyFill="1" applyBorder="1" applyAlignment="1">
      <alignment/>
    </xf>
    <xf numFmtId="3" fontId="6" fillId="2" borderId="2" xfId="15" applyNumberFormat="1" applyFont="1" applyFill="1" applyBorder="1" applyAlignment="1">
      <alignment/>
    </xf>
    <xf numFmtId="0" fontId="12" fillId="3" borderId="4" xfId="22" applyFont="1" applyFill="1" applyBorder="1" applyAlignment="1">
      <alignment vertical="center"/>
      <protection/>
    </xf>
    <xf numFmtId="38" fontId="14" fillId="0" borderId="2" xfId="21" applyNumberFormat="1" applyFont="1" applyFill="1" applyBorder="1">
      <alignment/>
      <protection/>
    </xf>
    <xf numFmtId="38" fontId="15" fillId="0" borderId="2" xfId="21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 vertical="top" wrapText="1"/>
    </xf>
    <xf numFmtId="38" fontId="14" fillId="0" borderId="3" xfId="21" applyNumberFormat="1" applyFont="1" applyFill="1" applyBorder="1" applyAlignment="1">
      <alignment horizontal="right"/>
      <protection/>
    </xf>
    <xf numFmtId="3" fontId="14" fillId="0" borderId="5" xfId="0" applyNumberFormat="1" applyFont="1" applyBorder="1" applyAlignment="1">
      <alignment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38" fontId="36" fillId="0" borderId="0" xfId="0" applyNumberFormat="1" applyFont="1" applyFill="1" applyAlignment="1">
      <alignment/>
    </xf>
    <xf numFmtId="38" fontId="17" fillId="0" borderId="2" xfId="21" applyNumberFormat="1" applyFont="1" applyFill="1" applyBorder="1" applyAlignment="1">
      <alignment vertical="top"/>
      <protection/>
    </xf>
    <xf numFmtId="38" fontId="14" fillId="0" borderId="0" xfId="22" applyNumberFormat="1" applyFont="1" applyFill="1" applyAlignment="1">
      <alignment horizontal="center" vertical="center"/>
      <protection/>
    </xf>
    <xf numFmtId="38" fontId="36" fillId="0" borderId="0" xfId="0" applyNumberFormat="1" applyFont="1" applyFill="1" applyAlignment="1">
      <alignment horizontal="right"/>
    </xf>
    <xf numFmtId="0" fontId="30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13" fillId="0" borderId="2" xfId="23" applyFont="1" applyBorder="1" applyAlignment="1">
      <alignment vertical="top" wrapText="1"/>
      <protection/>
    </xf>
    <xf numFmtId="0" fontId="8" fillId="0" borderId="2" xfId="23" applyFont="1" applyBorder="1" applyAlignment="1">
      <alignment vertical="top" wrapText="1"/>
      <protection/>
    </xf>
    <xf numFmtId="0" fontId="8" fillId="0" borderId="8" xfId="23" applyFont="1" applyBorder="1" applyAlignment="1">
      <alignment vertical="top" wrapText="1"/>
      <protection/>
    </xf>
    <xf numFmtId="0" fontId="8" fillId="0" borderId="8" xfId="23" applyFont="1" applyBorder="1" applyAlignment="1">
      <alignment horizontal="center" vertical="center" wrapText="1"/>
      <protection/>
    </xf>
    <xf numFmtId="0" fontId="8" fillId="0" borderId="10" xfId="23" applyFont="1" applyBorder="1" applyAlignment="1">
      <alignment vertical="top" wrapText="1"/>
      <protection/>
    </xf>
    <xf numFmtId="0" fontId="6" fillId="0" borderId="10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vertical="top" wrapText="1"/>
      <protection/>
    </xf>
    <xf numFmtId="0" fontId="8" fillId="0" borderId="6" xfId="23" applyFont="1" applyBorder="1" applyAlignment="1">
      <alignment vertical="top" wrapText="1"/>
      <protection/>
    </xf>
    <xf numFmtId="0" fontId="8" fillId="0" borderId="3" xfId="23" applyFont="1" applyBorder="1" applyAlignment="1">
      <alignment vertical="top" wrapText="1"/>
      <protection/>
    </xf>
    <xf numFmtId="0" fontId="8" fillId="0" borderId="5" xfId="23" applyFont="1" applyBorder="1" applyAlignment="1">
      <alignment vertical="top" wrapText="1"/>
      <protection/>
    </xf>
    <xf numFmtId="0" fontId="16" fillId="0" borderId="8" xfId="23" applyFont="1" applyBorder="1" applyAlignment="1">
      <alignment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6" fillId="0" borderId="2" xfId="0" applyFont="1" applyBorder="1" applyAlignment="1">
      <alignment horizontal="right"/>
    </xf>
    <xf numFmtId="0" fontId="8" fillId="0" borderId="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left" vertical="top" wrapText="1"/>
      <protection/>
    </xf>
    <xf numFmtId="3" fontId="8" fillId="0" borderId="2" xfId="23" applyNumberFormat="1" applyFont="1" applyBorder="1" applyAlignment="1">
      <alignment horizontal="right" vertical="top" wrapText="1"/>
      <protection/>
    </xf>
    <xf numFmtId="0" fontId="12" fillId="0" borderId="2" xfId="23" applyFont="1" applyBorder="1" applyAlignment="1">
      <alignment vertical="top" wrapText="1"/>
      <protection/>
    </xf>
    <xf numFmtId="3" fontId="6" fillId="0" borderId="4" xfId="23" applyNumberFormat="1" applyFont="1" applyBorder="1" applyAlignment="1">
      <alignment horizontal="right" vertical="top" wrapText="1"/>
      <protection/>
    </xf>
    <xf numFmtId="0" fontId="6" fillId="0" borderId="8" xfId="23" applyFont="1" applyBorder="1" applyAlignment="1">
      <alignment vertical="top" wrapText="1"/>
      <protection/>
    </xf>
    <xf numFmtId="0" fontId="8" fillId="0" borderId="17" xfId="23" applyFont="1" applyBorder="1" applyAlignment="1">
      <alignment vertical="top" wrapText="1"/>
      <protection/>
    </xf>
    <xf numFmtId="3" fontId="11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3" fontId="15" fillId="2" borderId="2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22" fillId="0" borderId="2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0" fontId="19" fillId="0" borderId="2" xfId="0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20" fillId="0" borderId="0" xfId="21" applyFont="1" applyAlignment="1">
      <alignment horizontal="left" vertical="center"/>
      <protection/>
    </xf>
    <xf numFmtId="38" fontId="21" fillId="0" borderId="0" xfId="0" applyNumberFormat="1" applyFont="1" applyFill="1" applyAlignment="1">
      <alignment horizontal="center" vertical="center"/>
    </xf>
    <xf numFmtId="0" fontId="20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38" fontId="20" fillId="0" borderId="0" xfId="21" applyNumberFormat="1" applyFont="1" applyFill="1" applyAlignment="1">
      <alignment horizontal="center" vertical="center"/>
      <protection/>
    </xf>
    <xf numFmtId="38" fontId="20" fillId="0" borderId="0" xfId="21" applyNumberFormat="1" applyFont="1" applyFill="1" applyAlignment="1">
      <alignment horizontal="right" vertical="center"/>
      <protection/>
    </xf>
    <xf numFmtId="0" fontId="20" fillId="0" borderId="0" xfId="21" applyFont="1" applyAlignment="1">
      <alignment horizontal="right" vertical="center"/>
      <protection/>
    </xf>
    <xf numFmtId="3" fontId="20" fillId="0" borderId="0" xfId="21" applyNumberFormat="1" applyFont="1" applyAlignment="1">
      <alignment horizontal="right" vertical="center"/>
      <protection/>
    </xf>
    <xf numFmtId="3" fontId="20" fillId="0" borderId="0" xfId="21" applyNumberFormat="1" applyFont="1" applyAlignment="1">
      <alignment horizontal="center" vertical="center"/>
      <protection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64" fontId="12" fillId="0" borderId="2" xfId="15" applyNumberFormat="1" applyFont="1" applyBorder="1" applyAlignment="1">
      <alignment/>
    </xf>
    <xf numFmtId="0" fontId="13" fillId="0" borderId="6" xfId="21" applyFont="1" applyBorder="1" applyAlignment="1">
      <alignment horizontal="left" vertical="top" wrapText="1"/>
      <protection/>
    </xf>
    <xf numFmtId="0" fontId="13" fillId="0" borderId="6" xfId="21" applyFont="1" applyBorder="1" applyAlignment="1">
      <alignment vertical="top" wrapText="1"/>
      <protection/>
    </xf>
    <xf numFmtId="0" fontId="13" fillId="0" borderId="3" xfId="21" applyFont="1" applyBorder="1" applyAlignment="1">
      <alignment vertical="top" wrapText="1"/>
      <protection/>
    </xf>
    <xf numFmtId="0" fontId="10" fillId="0" borderId="13" xfId="22" applyFont="1" applyBorder="1">
      <alignment/>
      <protection/>
    </xf>
    <xf numFmtId="3" fontId="12" fillId="0" borderId="5" xfId="0" applyNumberFormat="1" applyFont="1" applyBorder="1" applyAlignment="1">
      <alignment/>
    </xf>
    <xf numFmtId="0" fontId="13" fillId="0" borderId="12" xfId="21" applyFont="1" applyBorder="1" applyAlignment="1">
      <alignment horizontal="left" vertical="top" wrapText="1"/>
      <protection/>
    </xf>
    <xf numFmtId="3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8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/>
      <protection/>
    </xf>
    <xf numFmtId="0" fontId="26" fillId="0" borderId="6" xfId="21" applyFont="1" applyBorder="1" applyAlignment="1">
      <alignment/>
      <protection/>
    </xf>
    <xf numFmtId="0" fontId="26" fillId="0" borderId="3" xfId="21" applyFont="1" applyBorder="1" applyAlignment="1">
      <alignment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0" fontId="11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6" fillId="0" borderId="1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8" fillId="0" borderId="2" xfId="21" applyFont="1" applyBorder="1" applyAlignment="1">
      <alignment horizontal="left"/>
      <protection/>
    </xf>
    <xf numFmtId="3" fontId="8" fillId="0" borderId="2" xfId="21" applyNumberFormat="1" applyFont="1" applyBorder="1">
      <alignment/>
      <protection/>
    </xf>
    <xf numFmtId="0" fontId="26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 wrapText="1"/>
      <protection/>
    </xf>
    <xf numFmtId="3" fontId="6" fillId="0" borderId="2" xfId="21" applyNumberFormat="1" applyFont="1" applyBorder="1">
      <alignment/>
      <protection/>
    </xf>
    <xf numFmtId="0" fontId="20" fillId="0" borderId="2" xfId="21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8" fillId="0" borderId="2" xfId="21" applyFont="1" applyFill="1" applyBorder="1" applyAlignment="1">
      <alignment vertical="top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vertical="top" wrapText="1"/>
      <protection/>
    </xf>
    <xf numFmtId="0" fontId="8" fillId="0" borderId="5" xfId="21" applyFont="1" applyBorder="1">
      <alignment/>
      <protection/>
    </xf>
    <xf numFmtId="0" fontId="6" fillId="0" borderId="2" xfId="21" applyFont="1" applyFill="1" applyBorder="1" applyAlignment="1">
      <alignment horizontal="center" vertical="top" wrapText="1"/>
      <protection/>
    </xf>
    <xf numFmtId="0" fontId="6" fillId="0" borderId="13" xfId="21" applyFont="1" applyBorder="1" applyAlignment="1">
      <alignment horizontal="center" vertical="center"/>
      <protection/>
    </xf>
    <xf numFmtId="0" fontId="32" fillId="0" borderId="2" xfId="21" applyFont="1" applyBorder="1">
      <alignment/>
      <protection/>
    </xf>
    <xf numFmtId="0" fontId="8" fillId="0" borderId="2" xfId="21" applyFont="1" applyBorder="1" applyAlignment="1">
      <alignment horizontal="right"/>
      <protection/>
    </xf>
    <xf numFmtId="3" fontId="16" fillId="0" borderId="2" xfId="21" applyNumberFormat="1" applyFont="1" applyBorder="1">
      <alignment/>
      <protection/>
    </xf>
    <xf numFmtId="3" fontId="8" fillId="0" borderId="2" xfId="21" applyNumberFormat="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top" wrapText="1"/>
      <protection/>
    </xf>
    <xf numFmtId="3" fontId="12" fillId="0" borderId="2" xfId="21" applyNumberFormat="1" applyFont="1" applyBorder="1">
      <alignment/>
      <protection/>
    </xf>
    <xf numFmtId="3" fontId="14" fillId="0" borderId="2" xfId="21" applyNumberFormat="1" applyFont="1" applyBorder="1" applyAlignment="1">
      <alignment horizontal="right"/>
      <protection/>
    </xf>
    <xf numFmtId="3" fontId="15" fillId="0" borderId="2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8" fillId="0" borderId="8" xfId="21" applyFont="1" applyBorder="1">
      <alignment/>
      <protection/>
    </xf>
    <xf numFmtId="0" fontId="8" fillId="0" borderId="8" xfId="21" applyFont="1" applyBorder="1" applyAlignment="1">
      <alignment vertical="top" wrapText="1"/>
      <protection/>
    </xf>
    <xf numFmtId="3" fontId="8" fillId="0" borderId="8" xfId="21" applyNumberFormat="1" applyFont="1" applyBorder="1">
      <alignment/>
      <protection/>
    </xf>
    <xf numFmtId="0" fontId="20" fillId="0" borderId="8" xfId="21" applyFont="1" applyBorder="1">
      <alignment/>
      <protection/>
    </xf>
    <xf numFmtId="0" fontId="8" fillId="0" borderId="2" xfId="21" applyFont="1" applyBorder="1" applyAlignment="1">
      <alignment vertical="top" wrapText="1"/>
      <protection/>
    </xf>
    <xf numFmtId="3" fontId="8" fillId="0" borderId="2" xfId="21" applyNumberFormat="1" applyFont="1" applyBorder="1">
      <alignment/>
      <protection/>
    </xf>
    <xf numFmtId="3" fontId="8" fillId="0" borderId="8" xfId="21" applyNumberFormat="1" applyFont="1" applyBorder="1">
      <alignment/>
      <protection/>
    </xf>
    <xf numFmtId="0" fontId="8" fillId="0" borderId="8" xfId="21" applyFont="1" applyBorder="1">
      <alignment/>
      <protection/>
    </xf>
    <xf numFmtId="3" fontId="6" fillId="2" borderId="2" xfId="21" applyNumberFormat="1" applyFont="1" applyFill="1" applyBorder="1" applyAlignment="1">
      <alignment horizontal="right"/>
      <protection/>
    </xf>
    <xf numFmtId="3" fontId="8" fillId="2" borderId="2" xfId="21" applyNumberFormat="1" applyFont="1" applyFill="1" applyBorder="1">
      <alignment/>
      <protection/>
    </xf>
    <xf numFmtId="3" fontId="6" fillId="2" borderId="2" xfId="21" applyNumberFormat="1" applyFont="1" applyFill="1" applyBorder="1">
      <alignment/>
      <protection/>
    </xf>
    <xf numFmtId="0" fontId="8" fillId="2" borderId="2" xfId="21" applyFont="1" applyFill="1" applyBorder="1">
      <alignment/>
      <protection/>
    </xf>
    <xf numFmtId="0" fontId="26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>
      <alignment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left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6" xfId="21" applyFont="1" applyBorder="1" applyAlignment="1">
      <alignment vertical="top" wrapText="1"/>
      <protection/>
    </xf>
    <xf numFmtId="0" fontId="8" fillId="0" borderId="3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31" fillId="0" borderId="2" xfId="21" applyFont="1" applyBorder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0" fontId="38" fillId="0" borderId="2" xfId="21" applyFont="1" applyBorder="1" applyAlignment="1">
      <alignment horizontal="right"/>
      <protection/>
    </xf>
    <xf numFmtId="0" fontId="6" fillId="0" borderId="2" xfId="21" applyNumberFormat="1" applyFont="1" applyBorder="1" applyAlignment="1">
      <alignment horizontal="center" vertical="center"/>
      <protection/>
    </xf>
    <xf numFmtId="0" fontId="16" fillId="0" borderId="2" xfId="21" applyFont="1" applyBorder="1" applyAlignment="1">
      <alignment vertical="top" wrapText="1"/>
      <protection/>
    </xf>
    <xf numFmtId="3" fontId="30" fillId="0" borderId="2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/>
      <protection/>
    </xf>
    <xf numFmtId="3" fontId="15" fillId="0" borderId="2" xfId="21" applyNumberFormat="1" applyFont="1" applyBorder="1" applyAlignment="1">
      <alignment horizontal="right"/>
      <protection/>
    </xf>
    <xf numFmtId="0" fontId="26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center" vertical="center"/>
      <protection/>
    </xf>
    <xf numFmtId="0" fontId="39" fillId="0" borderId="0" xfId="21" applyFont="1">
      <alignment/>
      <protection/>
    </xf>
    <xf numFmtId="3" fontId="39" fillId="0" borderId="0" xfId="21" applyNumberFormat="1" applyFont="1">
      <alignment/>
      <protection/>
    </xf>
    <xf numFmtId="0" fontId="17" fillId="0" borderId="1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/>
    </xf>
    <xf numFmtId="0" fontId="12" fillId="0" borderId="1" xfId="23" applyFont="1" applyBorder="1" applyAlignment="1">
      <alignment horizontal="center" vertical="top" wrapText="1"/>
      <protection/>
    </xf>
    <xf numFmtId="0" fontId="8" fillId="0" borderId="5" xfId="23" applyFont="1" applyBorder="1" applyAlignment="1">
      <alignment horizontal="center" vertical="top" wrapText="1"/>
      <protection/>
    </xf>
    <xf numFmtId="3" fontId="5" fillId="0" borderId="2" xfId="21" applyNumberFormat="1" applyFont="1" applyBorder="1">
      <alignment/>
      <protection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Border="1">
      <alignment/>
      <protection/>
    </xf>
    <xf numFmtId="3" fontId="6" fillId="0" borderId="2" xfId="0" applyNumberFormat="1" applyFont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6" fillId="0" borderId="2" xfId="0" applyFont="1" applyBorder="1" applyAlignment="1">
      <alignment horizontal="center" vertical="center"/>
    </xf>
    <xf numFmtId="0" fontId="8" fillId="0" borderId="4" xfId="23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8" fillId="0" borderId="0" xfId="15" applyNumberFormat="1" applyFont="1" applyAlignment="1">
      <alignment horizontal="right" vertical="center"/>
    </xf>
    <xf numFmtId="164" fontId="8" fillId="0" borderId="0" xfId="1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13" fillId="0" borderId="0" xfId="22" applyNumberFormat="1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38" fontId="13" fillId="0" borderId="0" xfId="22" applyNumberFormat="1" applyFont="1" applyFill="1" applyAlignment="1">
      <alignment horizontal="left" vertical="center"/>
      <protection/>
    </xf>
    <xf numFmtId="38" fontId="6" fillId="0" borderId="0" xfId="22" applyNumberFormat="1" applyFont="1" applyFill="1" applyAlignment="1">
      <alignment horizontal="right" vertical="center"/>
      <protection/>
    </xf>
    <xf numFmtId="38" fontId="13" fillId="0" borderId="0" xfId="22" applyNumberFormat="1" applyFont="1" applyFill="1" applyAlignment="1">
      <alignment horizontal="right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15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right" vertical="center"/>
      <protection/>
    </xf>
    <xf numFmtId="0" fontId="13" fillId="0" borderId="8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left" vertical="center" wrapText="1"/>
      <protection/>
    </xf>
    <xf numFmtId="3" fontId="8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9" xfId="21" applyNumberFormat="1" applyFont="1" applyFill="1" applyBorder="1" applyAlignment="1">
      <alignment horizontal="left" vertical="center" wrapText="1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6" fillId="0" borderId="2" xfId="21" applyNumberFormat="1" applyFont="1" applyFill="1" applyBorder="1" applyAlignment="1">
      <alignment horizontal="center" vertical="center"/>
      <protection/>
    </xf>
    <xf numFmtId="3" fontId="6" fillId="0" borderId="3" xfId="21" applyNumberFormat="1" applyFont="1" applyFill="1" applyBorder="1" applyAlignment="1">
      <alignment horizontal="right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left" vertical="center" wrapText="1"/>
      <protection/>
    </xf>
    <xf numFmtId="3" fontId="8" fillId="0" borderId="5" xfId="21" applyNumberFormat="1" applyFont="1" applyFill="1" applyBorder="1" applyAlignment="1">
      <alignment horizontal="right" vertical="center"/>
      <protection/>
    </xf>
    <xf numFmtId="3" fontId="8" fillId="0" borderId="5" xfId="21" applyNumberFormat="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12" fillId="0" borderId="2" xfId="21" applyFont="1" applyFill="1" applyBorder="1" applyAlignment="1">
      <alignment horizontal="left" vertical="center" wrapText="1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12" fillId="0" borderId="12" xfId="21" applyFont="1" applyFill="1" applyBorder="1" applyAlignment="1">
      <alignment horizontal="left" vertical="center" wrapText="1"/>
      <protection/>
    </xf>
    <xf numFmtId="0" fontId="12" fillId="0" borderId="2" xfId="21" applyFont="1" applyFill="1" applyBorder="1" applyAlignment="1">
      <alignment vertical="center" wrapText="1"/>
      <protection/>
    </xf>
    <xf numFmtId="0" fontId="8" fillId="0" borderId="2" xfId="21" applyFont="1" applyFill="1" applyBorder="1" applyAlignment="1">
      <alignment vertical="center" wrapText="1"/>
      <protection/>
    </xf>
    <xf numFmtId="3" fontId="8" fillId="0" borderId="0" xfId="0" applyNumberFormat="1" applyFont="1" applyFill="1" applyAlignment="1">
      <alignment horizontal="right" vertical="center"/>
    </xf>
    <xf numFmtId="3" fontId="12" fillId="0" borderId="2" xfId="21" applyNumberFormat="1" applyFont="1" applyFill="1" applyBorder="1" applyAlignment="1">
      <alignment horizontal="right" vertical="center"/>
      <protection/>
    </xf>
    <xf numFmtId="3" fontId="14" fillId="0" borderId="12" xfId="21" applyNumberFormat="1" applyFont="1" applyFill="1" applyBorder="1" applyAlignment="1">
      <alignment horizontal="right" vertical="center"/>
      <protection/>
    </xf>
    <xf numFmtId="3" fontId="14" fillId="0" borderId="5" xfId="21" applyNumberFormat="1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  <protection/>
    </xf>
    <xf numFmtId="3" fontId="8" fillId="0" borderId="2" xfId="21" applyNumberFormat="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7" xfId="21" applyNumberFormat="1" applyFont="1" applyFill="1" applyBorder="1" applyAlignment="1">
      <alignment vertical="center"/>
      <protection/>
    </xf>
    <xf numFmtId="0" fontId="16" fillId="0" borderId="2" xfId="2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21" applyFont="1" applyFill="1" applyBorder="1" applyAlignment="1">
      <alignment horizontal="left" vertical="center" wrapText="1"/>
      <protection/>
    </xf>
    <xf numFmtId="0" fontId="8" fillId="0" borderId="2" xfId="0" applyFont="1" applyFill="1" applyBorder="1" applyAlignment="1">
      <alignment horizontal="center" vertical="center"/>
    </xf>
    <xf numFmtId="3" fontId="6" fillId="2" borderId="2" xfId="21" applyNumberFormat="1" applyFont="1" applyFill="1" applyBorder="1" applyAlignment="1">
      <alignment horizontal="right" vertical="center"/>
      <protection/>
    </xf>
    <xf numFmtId="3" fontId="6" fillId="0" borderId="2" xfId="21" applyNumberFormat="1" applyFont="1" applyFill="1" applyBorder="1" applyAlignment="1">
      <alignment horizontal="right" vertical="center"/>
      <protection/>
    </xf>
    <xf numFmtId="0" fontId="22" fillId="0" borderId="2" xfId="21" applyFont="1" applyFill="1" applyBorder="1" applyAlignment="1">
      <alignment horizontal="right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3" fontId="8" fillId="0" borderId="3" xfId="21" applyNumberFormat="1" applyFont="1" applyFill="1" applyBorder="1" applyAlignment="1">
      <alignment horizontal="center" vertical="center"/>
      <protection/>
    </xf>
    <xf numFmtId="3" fontId="8" fillId="0" borderId="8" xfId="21" applyNumberFormat="1" applyFont="1" applyFill="1" applyBorder="1" applyAlignment="1">
      <alignment horizontal="right" vertical="center"/>
      <protection/>
    </xf>
    <xf numFmtId="3" fontId="6" fillId="0" borderId="7" xfId="21" applyNumberFormat="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left" vertical="center"/>
      <protection/>
    </xf>
    <xf numFmtId="0" fontId="8" fillId="0" borderId="0" xfId="21" applyFont="1" applyAlignment="1">
      <alignment horizontal="left" vertical="center"/>
      <protection/>
    </xf>
    <xf numFmtId="38" fontId="9" fillId="0" borderId="0" xfId="0" applyNumberFormat="1" applyFont="1" applyFill="1" applyAlignment="1">
      <alignment horizontal="center" vertical="center"/>
    </xf>
    <xf numFmtId="0" fontId="8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38" fontId="8" fillId="0" borderId="0" xfId="21" applyNumberFormat="1" applyFont="1" applyFill="1" applyAlignment="1">
      <alignment horizontal="center" vertical="center"/>
      <protection/>
    </xf>
    <xf numFmtId="38" fontId="8" fillId="0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6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>
      <alignment/>
      <protection/>
    </xf>
    <xf numFmtId="38" fontId="28" fillId="0" borderId="0" xfId="22" applyNumberFormat="1" applyFont="1" applyFill="1" applyAlignment="1">
      <alignment horizontal="center"/>
      <protection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wrapText="1"/>
    </xf>
    <xf numFmtId="1" fontId="16" fillId="0" borderId="2" xfId="0" applyNumberFormat="1" applyFont="1" applyBorder="1" applyAlignment="1">
      <alignment horizontal="center"/>
    </xf>
    <xf numFmtId="17" fontId="1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12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64" fontId="8" fillId="0" borderId="2" xfId="15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top" wrapText="1"/>
    </xf>
    <xf numFmtId="164" fontId="8" fillId="0" borderId="2" xfId="15" applyNumberFormat="1" applyFont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14" fillId="2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3" fontId="6" fillId="2" borderId="2" xfId="0" applyNumberFormat="1" applyFont="1" applyFill="1" applyBorder="1" applyAlignment="1">
      <alignment wrapText="1"/>
    </xf>
    <xf numFmtId="0" fontId="16" fillId="0" borderId="2" xfId="0" applyFont="1" applyBorder="1" applyAlignment="1">
      <alignment horizontal="left" wrapText="1"/>
    </xf>
    <xf numFmtId="3" fontId="16" fillId="0" borderId="2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left" vertical="top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20" fillId="0" borderId="2" xfId="21" applyNumberFormat="1" applyFont="1" applyFill="1" applyBorder="1">
      <alignment/>
      <protection/>
    </xf>
    <xf numFmtId="3" fontId="40" fillId="0" borderId="2" xfId="21" applyNumberFormat="1" applyFont="1" applyFill="1" applyBorder="1">
      <alignment/>
      <protection/>
    </xf>
    <xf numFmtId="3" fontId="20" fillId="0" borderId="2" xfId="21" applyNumberFormat="1" applyFont="1" applyFill="1" applyBorder="1" applyAlignment="1">
      <alignment horizontal="right"/>
      <protection/>
    </xf>
    <xf numFmtId="3" fontId="13" fillId="0" borderId="2" xfId="0" applyNumberFormat="1" applyFont="1" applyBorder="1" applyAlignment="1">
      <alignment wrapText="1"/>
    </xf>
    <xf numFmtId="3" fontId="14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0" fontId="8" fillId="0" borderId="0" xfId="21" applyNumberFormat="1" applyFont="1" applyFill="1" applyAlignment="1">
      <alignment horizontal="left"/>
      <protection/>
    </xf>
    <xf numFmtId="38" fontId="20" fillId="0" borderId="0" xfId="21" applyNumberFormat="1" applyFont="1" applyFill="1" applyAlignment="1">
      <alignment horizontal="right"/>
      <protection/>
    </xf>
    <xf numFmtId="0" fontId="20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5" fillId="0" borderId="2" xfId="21" applyNumberFormat="1" applyFont="1" applyBorder="1" applyAlignment="1">
      <alignment horizontal="center"/>
      <protection/>
    </xf>
    <xf numFmtId="3" fontId="10" fillId="0" borderId="2" xfId="21" applyNumberFormat="1" applyFont="1" applyBorder="1">
      <alignment/>
      <protection/>
    </xf>
    <xf numFmtId="0" fontId="16" fillId="0" borderId="2" xfId="21" applyFont="1" applyFill="1" applyBorder="1" applyAlignment="1">
      <alignment horizontal="right" vertical="center"/>
      <protection/>
    </xf>
    <xf numFmtId="3" fontId="8" fillId="0" borderId="12" xfId="21" applyNumberFormat="1" applyFont="1" applyFill="1" applyBorder="1" applyAlignment="1">
      <alignment horizontal="right" vertical="center"/>
      <protection/>
    </xf>
    <xf numFmtId="38" fontId="8" fillId="0" borderId="0" xfId="21" applyNumberFormat="1" applyFont="1" applyFill="1" applyAlignment="1">
      <alignment vertical="center"/>
      <protection/>
    </xf>
    <xf numFmtId="0" fontId="42" fillId="0" borderId="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42" fillId="0" borderId="2" xfId="0" applyNumberFormat="1" applyFont="1" applyFill="1" applyBorder="1" applyAlignment="1">
      <alignment horizontal="right" vertical="center" wrapText="1"/>
    </xf>
    <xf numFmtId="3" fontId="4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3" fontId="42" fillId="0" borderId="2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38" fontId="43" fillId="0" borderId="2" xfId="21" applyNumberFormat="1" applyFont="1" applyFill="1" applyBorder="1" applyAlignment="1">
      <alignment horizontal="center"/>
      <protection/>
    </xf>
    <xf numFmtId="38" fontId="10" fillId="0" borderId="2" xfId="21" applyNumberFormat="1" applyFont="1" applyFill="1" applyBorder="1" applyAlignment="1">
      <alignment horizontal="left"/>
      <protection/>
    </xf>
    <xf numFmtId="38" fontId="5" fillId="0" borderId="2" xfId="21" applyNumberFormat="1" applyFont="1" applyFill="1" applyBorder="1" applyAlignment="1">
      <alignment horizontal="right"/>
      <protection/>
    </xf>
    <xf numFmtId="38" fontId="10" fillId="0" borderId="2" xfId="22" applyNumberFormat="1" applyFont="1" applyFill="1" applyBorder="1">
      <alignment/>
      <protection/>
    </xf>
    <xf numFmtId="38" fontId="10" fillId="0" borderId="2" xfId="21" applyNumberFormat="1" applyFont="1" applyFill="1" applyBorder="1" applyAlignment="1">
      <alignment horizontal="right"/>
      <protection/>
    </xf>
    <xf numFmtId="38" fontId="10" fillId="0" borderId="2" xfId="0" applyNumberFormat="1" applyFont="1" applyFill="1" applyBorder="1" applyAlignment="1">
      <alignment/>
    </xf>
    <xf numFmtId="38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8" fontId="10" fillId="0" borderId="1" xfId="22" applyNumberFormat="1" applyFont="1" applyFill="1" applyBorder="1">
      <alignment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42" fillId="0" borderId="2" xfId="21" applyNumberFormat="1" applyFont="1" applyFill="1" applyBorder="1" applyAlignment="1">
      <alignment horizontal="left"/>
      <protection/>
    </xf>
    <xf numFmtId="0" fontId="10" fillId="0" borderId="2" xfId="21" applyNumberFormat="1" applyFont="1" applyFill="1" applyBorder="1" applyAlignment="1">
      <alignment horizontal="center"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10" fillId="0" borderId="3" xfId="21" applyNumberFormat="1" applyFont="1" applyFill="1" applyBorder="1" applyAlignment="1">
      <alignment horizontal="left" vertical="top"/>
      <protection/>
    </xf>
    <xf numFmtId="38" fontId="5" fillId="0" borderId="1" xfId="21" applyNumberFormat="1" applyFont="1" applyFill="1" applyBorder="1" applyAlignment="1">
      <alignment horizontal="right"/>
      <protection/>
    </xf>
    <xf numFmtId="38" fontId="10" fillId="0" borderId="2" xfId="0" applyNumberFormat="1" applyFont="1" applyFill="1" applyBorder="1" applyAlignment="1">
      <alignment/>
    </xf>
    <xf numFmtId="0" fontId="35" fillId="0" borderId="2" xfId="21" applyNumberFormat="1" applyFont="1" applyFill="1" applyBorder="1" applyAlignment="1">
      <alignment horizontal="center" vertical="top"/>
      <protection/>
    </xf>
    <xf numFmtId="38" fontId="10" fillId="0" borderId="5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64" fontId="5" fillId="0" borderId="2" xfId="15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38" fontId="6" fillId="0" borderId="0" xfId="22" applyNumberFormat="1" applyFont="1" applyFill="1" applyAlignment="1">
      <alignment/>
      <protection/>
    </xf>
    <xf numFmtId="38" fontId="14" fillId="0" borderId="0" xfId="22" applyNumberFormat="1" applyFont="1" applyFill="1" applyAlignment="1">
      <alignment horizontal="right"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15" fillId="0" borderId="18" xfId="0" applyNumberFormat="1" applyFont="1" applyFill="1" applyBorder="1" applyAlignment="1">
      <alignment horizontal="center" vertical="center" wrapText="1"/>
    </xf>
    <xf numFmtId="3" fontId="8" fillId="0" borderId="14" xfId="21" applyNumberFormat="1" applyFont="1" applyFill="1" applyBorder="1" applyAlignment="1">
      <alignment horizontal="center"/>
      <protection/>
    </xf>
    <xf numFmtId="3" fontId="8" fillId="0" borderId="14" xfId="2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6" fillId="0" borderId="6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8" fillId="0" borderId="2" xfId="21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0" fontId="9" fillId="0" borderId="3" xfId="21" applyFont="1" applyFill="1" applyBorder="1">
      <alignment/>
      <protection/>
    </xf>
    <xf numFmtId="0" fontId="9" fillId="0" borderId="2" xfId="21" applyFont="1" applyFill="1" applyBorder="1">
      <alignment/>
      <protection/>
    </xf>
    <xf numFmtId="0" fontId="6" fillId="0" borderId="10" xfId="21" applyFont="1" applyFill="1" applyBorder="1" applyAlignment="1">
      <alignment horizontal="center"/>
      <protection/>
    </xf>
    <xf numFmtId="3" fontId="8" fillId="0" borderId="18" xfId="21" applyNumberFormat="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center"/>
      <protection/>
    </xf>
    <xf numFmtId="0" fontId="9" fillId="0" borderId="12" xfId="21" applyFont="1" applyFill="1" applyBorder="1">
      <alignment/>
      <protection/>
    </xf>
    <xf numFmtId="0" fontId="9" fillId="0" borderId="5" xfId="21" applyFont="1" applyFill="1" applyBorder="1">
      <alignment/>
      <protection/>
    </xf>
    <xf numFmtId="0" fontId="8" fillId="0" borderId="14" xfId="21" applyFont="1" applyFill="1" applyBorder="1" applyAlignment="1">
      <alignment horizontal="center"/>
      <protection/>
    </xf>
    <xf numFmtId="0" fontId="8" fillId="0" borderId="14" xfId="21" applyFont="1" applyFill="1" applyBorder="1">
      <alignment/>
      <protection/>
    </xf>
    <xf numFmtId="3" fontId="8" fillId="0" borderId="0" xfId="0" applyNumberFormat="1" applyFont="1" applyFill="1" applyAlignment="1">
      <alignment/>
    </xf>
    <xf numFmtId="0" fontId="9" fillId="0" borderId="14" xfId="21" applyFont="1" applyFill="1" applyBorder="1">
      <alignment/>
      <protection/>
    </xf>
    <xf numFmtId="0" fontId="8" fillId="0" borderId="13" xfId="21" applyFont="1" applyFill="1" applyBorder="1">
      <alignment/>
      <protection/>
    </xf>
    <xf numFmtId="3" fontId="6" fillId="0" borderId="2" xfId="21" applyNumberFormat="1" applyFont="1" applyFill="1" applyBorder="1">
      <alignment/>
      <protection/>
    </xf>
    <xf numFmtId="3" fontId="8" fillId="0" borderId="6" xfId="21" applyNumberFormat="1" applyFont="1" applyFill="1" applyBorder="1" applyAlignment="1">
      <alignment horizontal="right"/>
      <protection/>
    </xf>
    <xf numFmtId="3" fontId="8" fillId="0" borderId="6" xfId="21" applyNumberFormat="1" applyFont="1" applyFill="1" applyBorder="1" applyAlignment="1">
      <alignment horizontal="center"/>
      <protection/>
    </xf>
    <xf numFmtId="0" fontId="8" fillId="0" borderId="4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3" fontId="8" fillId="0" borderId="4" xfId="21" applyNumberFormat="1" applyFont="1" applyFill="1" applyBorder="1" applyAlignment="1">
      <alignment horizontal="center"/>
      <protection/>
    </xf>
    <xf numFmtId="3" fontId="8" fillId="0" borderId="4" xfId="21" applyNumberFormat="1" applyFont="1" applyFill="1" applyBorder="1" applyAlignment="1">
      <alignment horizontal="right"/>
      <protection/>
    </xf>
    <xf numFmtId="0" fontId="45" fillId="0" borderId="12" xfId="21" applyFont="1" applyFill="1" applyBorder="1">
      <alignment/>
      <protection/>
    </xf>
    <xf numFmtId="0" fontId="45" fillId="0" borderId="4" xfId="21" applyFont="1" applyFill="1" applyBorder="1">
      <alignment/>
      <protection/>
    </xf>
    <xf numFmtId="0" fontId="6" fillId="0" borderId="2" xfId="21" applyFont="1" applyFill="1" applyBorder="1" applyAlignment="1">
      <alignment horizontal="center"/>
      <protection/>
    </xf>
    <xf numFmtId="0" fontId="26" fillId="0" borderId="2" xfId="21" applyFont="1" applyFill="1" applyBorder="1">
      <alignment/>
      <protection/>
    </xf>
    <xf numFmtId="0" fontId="8" fillId="0" borderId="20" xfId="21" applyFont="1" applyFill="1" applyBorder="1">
      <alignment/>
      <protection/>
    </xf>
    <xf numFmtId="0" fontId="8" fillId="0" borderId="6" xfId="21" applyFont="1" applyFill="1" applyBorder="1">
      <alignment/>
      <protection/>
    </xf>
    <xf numFmtId="3" fontId="8" fillId="0" borderId="21" xfId="21" applyNumberFormat="1" applyFont="1" applyFill="1" applyBorder="1" applyAlignment="1">
      <alignment horizontal="right"/>
      <protection/>
    </xf>
    <xf numFmtId="3" fontId="8" fillId="0" borderId="21" xfId="21" applyNumberFormat="1" applyFont="1" applyFill="1" applyBorder="1" applyAlignment="1">
      <alignment horizontal="center"/>
      <protection/>
    </xf>
    <xf numFmtId="0" fontId="9" fillId="0" borderId="22" xfId="21" applyFont="1" applyFill="1" applyBorder="1">
      <alignment/>
      <protection/>
    </xf>
    <xf numFmtId="0" fontId="8" fillId="0" borderId="16" xfId="21" applyFont="1" applyFill="1" applyBorder="1" applyAlignment="1">
      <alignment horizontal="center"/>
      <protection/>
    </xf>
    <xf numFmtId="0" fontId="8" fillId="0" borderId="16" xfId="21" applyFont="1" applyFill="1" applyBorder="1">
      <alignment/>
      <protection/>
    </xf>
    <xf numFmtId="3" fontId="8" fillId="0" borderId="16" xfId="21" applyNumberFormat="1" applyFont="1" applyFill="1" applyBorder="1" applyAlignment="1">
      <alignment horizontal="right"/>
      <protection/>
    </xf>
    <xf numFmtId="3" fontId="8" fillId="0" borderId="16" xfId="21" applyNumberFormat="1" applyFont="1" applyFill="1" applyBorder="1" applyAlignment="1">
      <alignment horizontal="center"/>
      <protection/>
    </xf>
    <xf numFmtId="0" fontId="9" fillId="0" borderId="16" xfId="21" applyFont="1" applyFill="1" applyBorder="1">
      <alignment/>
      <protection/>
    </xf>
    <xf numFmtId="3" fontId="8" fillId="0" borderId="2" xfId="21" applyNumberFormat="1" applyFont="1" applyFill="1" applyBorder="1" applyAlignment="1">
      <alignment horizontal="right"/>
      <protection/>
    </xf>
    <xf numFmtId="3" fontId="8" fillId="0" borderId="23" xfId="21" applyNumberFormat="1" applyFont="1" applyFill="1" applyBorder="1" applyAlignment="1">
      <alignment horizontal="right"/>
      <protection/>
    </xf>
    <xf numFmtId="0" fontId="8" fillId="0" borderId="24" xfId="21" applyFont="1" applyFill="1" applyBorder="1">
      <alignment/>
      <protection/>
    </xf>
    <xf numFmtId="3" fontId="8" fillId="0" borderId="25" xfId="21" applyNumberFormat="1" applyFont="1" applyFill="1" applyBorder="1" applyAlignment="1">
      <alignment horizontal="right"/>
      <protection/>
    </xf>
    <xf numFmtId="0" fontId="8" fillId="0" borderId="26" xfId="21" applyFont="1" applyFill="1" applyBorder="1">
      <alignment/>
      <protection/>
    </xf>
    <xf numFmtId="0" fontId="8" fillId="0" borderId="27" xfId="21" applyFont="1" applyFill="1" applyBorder="1">
      <alignment/>
      <protection/>
    </xf>
    <xf numFmtId="0" fontId="9" fillId="0" borderId="13" xfId="21" applyFont="1" applyFill="1" applyBorder="1">
      <alignment/>
      <protection/>
    </xf>
    <xf numFmtId="0" fontId="11" fillId="0" borderId="17" xfId="21" applyFont="1" applyFill="1" applyBorder="1" applyAlignment="1">
      <alignment horizontal="center"/>
      <protection/>
    </xf>
    <xf numFmtId="3" fontId="8" fillId="0" borderId="19" xfId="21" applyNumberFormat="1" applyFont="1" applyFill="1" applyBorder="1" applyAlignment="1">
      <alignment horizontal="right"/>
      <protection/>
    </xf>
    <xf numFmtId="0" fontId="45" fillId="0" borderId="19" xfId="21" applyFont="1" applyFill="1" applyBorder="1">
      <alignment/>
      <protection/>
    </xf>
    <xf numFmtId="0" fontId="46" fillId="0" borderId="4" xfId="2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8" xfId="21" applyFont="1" applyFill="1" applyBorder="1" applyAlignment="1">
      <alignment horizontal="center"/>
      <protection/>
    </xf>
    <xf numFmtId="0" fontId="8" fillId="0" borderId="1" xfId="21" applyFont="1" applyFill="1" applyBorder="1">
      <alignment/>
      <protection/>
    </xf>
    <xf numFmtId="3" fontId="8" fillId="0" borderId="23" xfId="21" applyNumberFormat="1" applyFont="1" applyFill="1" applyBorder="1" applyAlignment="1">
      <alignment horizontal="center"/>
      <protection/>
    </xf>
    <xf numFmtId="3" fontId="8" fillId="0" borderId="13" xfId="21" applyNumberFormat="1" applyFont="1" applyFill="1" applyBorder="1" applyAlignment="1">
      <alignment horizontal="right"/>
      <protection/>
    </xf>
    <xf numFmtId="3" fontId="8" fillId="0" borderId="13" xfId="21" applyNumberFormat="1" applyFont="1" applyFill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45" fillId="0" borderId="14" xfId="21" applyFont="1" applyFill="1" applyBorder="1">
      <alignment/>
      <protection/>
    </xf>
    <xf numFmtId="0" fontId="45" fillId="0" borderId="14" xfId="21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justify" vertical="top" wrapText="1"/>
    </xf>
    <xf numFmtId="0" fontId="13" fillId="0" borderId="14" xfId="21" applyFont="1" applyFill="1" applyBorder="1">
      <alignment/>
      <protection/>
    </xf>
    <xf numFmtId="0" fontId="6" fillId="0" borderId="0" xfId="0" applyFont="1" applyFill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3" fontId="6" fillId="0" borderId="2" xfId="21" applyNumberFormat="1" applyFont="1" applyFill="1" applyBorder="1" applyAlignment="1">
      <alignment horizontal="center"/>
      <protection/>
    </xf>
    <xf numFmtId="0" fontId="13" fillId="0" borderId="2" xfId="21" applyFont="1" applyFill="1" applyBorder="1">
      <alignment/>
      <protection/>
    </xf>
    <xf numFmtId="0" fontId="6" fillId="0" borderId="5" xfId="21" applyFont="1" applyFill="1" applyBorder="1" applyAlignment="1">
      <alignment horizontal="center"/>
      <protection/>
    </xf>
    <xf numFmtId="0" fontId="26" fillId="0" borderId="28" xfId="21" applyFont="1" applyFill="1" applyBorder="1">
      <alignment/>
      <protection/>
    </xf>
    <xf numFmtId="0" fontId="8" fillId="0" borderId="18" xfId="21" applyFont="1" applyFill="1" applyBorder="1">
      <alignment/>
      <protection/>
    </xf>
    <xf numFmtId="0" fontId="8" fillId="0" borderId="29" xfId="21" applyFont="1" applyFill="1" applyBorder="1">
      <alignment/>
      <protection/>
    </xf>
    <xf numFmtId="3" fontId="8" fillId="0" borderId="29" xfId="21" applyNumberFormat="1" applyFont="1" applyFill="1" applyBorder="1" applyAlignment="1">
      <alignment horizontal="right"/>
      <protection/>
    </xf>
    <xf numFmtId="3" fontId="8" fillId="0" borderId="29" xfId="21" applyNumberFormat="1" applyFont="1" applyFill="1" applyBorder="1" applyAlignment="1">
      <alignment horizontal="center"/>
      <protection/>
    </xf>
    <xf numFmtId="0" fontId="9" fillId="0" borderId="30" xfId="21" applyFont="1" applyFill="1" applyBorder="1">
      <alignment/>
      <protection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justify" vertical="top" wrapText="1"/>
    </xf>
    <xf numFmtId="0" fontId="45" fillId="0" borderId="13" xfId="21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center" vertical="top" wrapText="1"/>
    </xf>
    <xf numFmtId="3" fontId="8" fillId="0" borderId="31" xfId="21" applyNumberFormat="1" applyFont="1" applyFill="1" applyBorder="1" applyAlignment="1">
      <alignment horizontal="right"/>
      <protection/>
    </xf>
    <xf numFmtId="0" fontId="12" fillId="0" borderId="16" xfId="21" applyFont="1" applyFill="1" applyBorder="1" applyAlignment="1">
      <alignment horizontal="right"/>
      <protection/>
    </xf>
    <xf numFmtId="0" fontId="12" fillId="0" borderId="14" xfId="21" applyFont="1" applyFill="1" applyBorder="1" applyAlignment="1">
      <alignment horizontal="right"/>
      <protection/>
    </xf>
    <xf numFmtId="0" fontId="12" fillId="0" borderId="13" xfId="21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left" vertical="top" wrapText="1"/>
    </xf>
    <xf numFmtId="3" fontId="8" fillId="0" borderId="4" xfId="21" applyNumberFormat="1" applyFont="1" applyFill="1" applyBorder="1" applyAlignment="1">
      <alignment horizontal="right" vertical="center"/>
      <protection/>
    </xf>
    <xf numFmtId="3" fontId="8" fillId="0" borderId="31" xfId="21" applyNumberFormat="1" applyFont="1" applyFill="1" applyBorder="1" applyAlignment="1">
      <alignment horizontal="right" vertical="center"/>
      <protection/>
    </xf>
    <xf numFmtId="3" fontId="6" fillId="0" borderId="4" xfId="21" applyNumberFormat="1" applyFont="1" applyFill="1" applyBorder="1" applyAlignment="1">
      <alignment horizontal="center"/>
      <protection/>
    </xf>
    <xf numFmtId="0" fontId="6" fillId="0" borderId="4" xfId="21" applyFont="1" applyFill="1" applyBorder="1" applyAlignment="1">
      <alignment horizontal="center"/>
      <protection/>
    </xf>
    <xf numFmtId="0" fontId="8" fillId="0" borderId="13" xfId="21" applyFont="1" applyFill="1" applyBorder="1" applyAlignment="1">
      <alignment horizontal="center"/>
      <protection/>
    </xf>
    <xf numFmtId="0" fontId="8" fillId="0" borderId="32" xfId="0" applyFont="1" applyFill="1" applyBorder="1" applyAlignment="1">
      <alignment horizontal="left" vertical="top" wrapText="1"/>
    </xf>
    <xf numFmtId="3" fontId="8" fillId="0" borderId="33" xfId="21" applyNumberFormat="1" applyFont="1" applyFill="1" applyBorder="1" applyAlignment="1">
      <alignment horizontal="center"/>
      <protection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4" xfId="21" applyFont="1" applyFill="1" applyBorder="1">
      <alignment/>
      <protection/>
    </xf>
    <xf numFmtId="0" fontId="14" fillId="0" borderId="4" xfId="21" applyFont="1" applyFill="1" applyBorder="1">
      <alignment/>
      <protection/>
    </xf>
    <xf numFmtId="0" fontId="8" fillId="0" borderId="27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justify" vertical="top" wrapText="1"/>
    </xf>
    <xf numFmtId="0" fontId="13" fillId="0" borderId="27" xfId="21" applyFont="1" applyFill="1" applyBorder="1">
      <alignment/>
      <protection/>
    </xf>
    <xf numFmtId="0" fontId="8" fillId="0" borderId="13" xfId="0" applyFont="1" applyFill="1" applyBorder="1" applyAlignment="1">
      <alignment horizontal="left" vertical="center" wrapText="1"/>
    </xf>
    <xf numFmtId="3" fontId="8" fillId="0" borderId="14" xfId="21" applyNumberFormat="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21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3" xfId="21" applyFont="1" applyFill="1" applyBorder="1" applyAlignment="1">
      <alignment horizontal="left"/>
      <protection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34" xfId="21" applyNumberFormat="1" applyFont="1" applyFill="1" applyBorder="1" applyAlignment="1">
      <alignment horizontal="right"/>
      <protection/>
    </xf>
    <xf numFmtId="0" fontId="9" fillId="0" borderId="4" xfId="21" applyFont="1" applyFill="1" applyBorder="1" applyAlignment="1">
      <alignment horizontal="left"/>
      <protection/>
    </xf>
    <xf numFmtId="0" fontId="46" fillId="0" borderId="19" xfId="21" applyFont="1" applyFill="1" applyBorder="1" applyAlignment="1">
      <alignment horizontal="right"/>
      <protection/>
    </xf>
    <xf numFmtId="3" fontId="6" fillId="0" borderId="16" xfId="21" applyNumberFormat="1" applyFont="1" applyFill="1" applyBorder="1" applyAlignment="1">
      <alignment horizontal="right"/>
      <protection/>
    </xf>
    <xf numFmtId="0" fontId="26" fillId="0" borderId="1" xfId="21" applyFont="1" applyFill="1" applyBorder="1">
      <alignment/>
      <protection/>
    </xf>
    <xf numFmtId="0" fontId="8" fillId="0" borderId="21" xfId="21" applyFont="1" applyFill="1" applyBorder="1" applyAlignment="1">
      <alignment horizontal="center"/>
      <protection/>
    </xf>
    <xf numFmtId="0" fontId="9" fillId="0" borderId="23" xfId="21" applyFont="1" applyFill="1" applyBorder="1">
      <alignment/>
      <protection/>
    </xf>
    <xf numFmtId="3" fontId="8" fillId="0" borderId="16" xfId="21" applyNumberFormat="1" applyFont="1" applyFill="1" applyBorder="1" applyAlignment="1">
      <alignment horizontal="left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right" wrapText="1"/>
    </xf>
    <xf numFmtId="0" fontId="9" fillId="0" borderId="0" xfId="2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right" wrapText="1"/>
    </xf>
    <xf numFmtId="0" fontId="9" fillId="0" borderId="0" xfId="21" applyFont="1" applyFill="1" applyBorder="1">
      <alignment/>
      <protection/>
    </xf>
    <xf numFmtId="0" fontId="12" fillId="0" borderId="19" xfId="21" applyFont="1" applyFill="1" applyBorder="1" applyAlignment="1">
      <alignment horizontal="right"/>
      <protection/>
    </xf>
    <xf numFmtId="0" fontId="9" fillId="0" borderId="6" xfId="21" applyFont="1" applyFill="1" applyBorder="1">
      <alignment/>
      <protection/>
    </xf>
    <xf numFmtId="0" fontId="26" fillId="0" borderId="5" xfId="21" applyFont="1" applyFill="1" applyBorder="1">
      <alignment/>
      <protection/>
    </xf>
    <xf numFmtId="0" fontId="8" fillId="0" borderId="10" xfId="21" applyFont="1" applyFill="1" applyBorder="1">
      <alignment/>
      <protection/>
    </xf>
    <xf numFmtId="3" fontId="6" fillId="0" borderId="29" xfId="21" applyNumberFormat="1" applyFont="1" applyFill="1" applyBorder="1" applyAlignment="1">
      <alignment horizontal="right"/>
      <protection/>
    </xf>
    <xf numFmtId="3" fontId="6" fillId="0" borderId="23" xfId="21" applyNumberFormat="1" applyFont="1" applyFill="1" applyBorder="1" applyAlignment="1">
      <alignment horizontal="right"/>
      <protection/>
    </xf>
    <xf numFmtId="3" fontId="6" fillId="0" borderId="18" xfId="21" applyNumberFormat="1" applyFont="1" applyFill="1" applyBorder="1" applyAlignment="1">
      <alignment horizontal="right"/>
      <protection/>
    </xf>
    <xf numFmtId="0" fontId="9" fillId="0" borderId="29" xfId="21" applyFont="1" applyFill="1" applyBorder="1">
      <alignment/>
      <protection/>
    </xf>
    <xf numFmtId="0" fontId="8" fillId="0" borderId="14" xfId="0" applyFont="1" applyFill="1" applyBorder="1" applyAlignment="1">
      <alignment horizontal="right" vertical="top" wrapText="1"/>
    </xf>
    <xf numFmtId="3" fontId="8" fillId="0" borderId="25" xfId="21" applyNumberFormat="1" applyFont="1" applyFill="1" applyBorder="1" applyAlignment="1">
      <alignment horizontal="center"/>
      <protection/>
    </xf>
    <xf numFmtId="0" fontId="14" fillId="0" borderId="14" xfId="21" applyFont="1" applyFill="1" applyBorder="1" applyAlignment="1">
      <alignment horizontal="right"/>
      <protection/>
    </xf>
    <xf numFmtId="3" fontId="8" fillId="0" borderId="19" xfId="21" applyNumberFormat="1" applyFont="1" applyFill="1" applyBorder="1" applyAlignment="1">
      <alignment horizontal="center"/>
      <protection/>
    </xf>
    <xf numFmtId="17" fontId="14" fillId="0" borderId="14" xfId="21" applyNumberFormat="1" applyFont="1" applyFill="1" applyBorder="1" applyAlignment="1">
      <alignment horizontal="right"/>
      <protection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right" wrapText="1"/>
    </xf>
    <xf numFmtId="17" fontId="14" fillId="0" borderId="2" xfId="21" applyNumberFormat="1" applyFont="1" applyFill="1" applyBorder="1" applyAlignment="1">
      <alignment horizontal="center"/>
      <protection/>
    </xf>
    <xf numFmtId="17" fontId="14" fillId="0" borderId="2" xfId="21" applyNumberFormat="1" applyFont="1" applyFill="1" applyBorder="1" applyAlignment="1">
      <alignment horizontal="right"/>
      <protection/>
    </xf>
    <xf numFmtId="0" fontId="14" fillId="0" borderId="4" xfId="21" applyFont="1" applyFill="1" applyBorder="1" applyAlignment="1">
      <alignment horizontal="center"/>
      <protection/>
    </xf>
    <xf numFmtId="3" fontId="8" fillId="0" borderId="5" xfId="21" applyNumberFormat="1" applyFont="1" applyFill="1" applyBorder="1" applyAlignment="1">
      <alignment horizontal="right"/>
      <protection/>
    </xf>
    <xf numFmtId="0" fontId="8" fillId="0" borderId="33" xfId="21" applyFont="1" applyFill="1" applyBorder="1" applyAlignment="1">
      <alignment horizontal="center"/>
      <protection/>
    </xf>
    <xf numFmtId="0" fontId="8" fillId="0" borderId="31" xfId="0" applyFont="1" applyFill="1" applyBorder="1" applyAlignment="1">
      <alignment horizontal="justify" vertical="top" wrapText="1"/>
    </xf>
    <xf numFmtId="0" fontId="8" fillId="0" borderId="33" xfId="0" applyFont="1" applyFill="1" applyBorder="1" applyAlignment="1">
      <alignment horizontal="justify" vertical="top" wrapText="1"/>
    </xf>
    <xf numFmtId="0" fontId="9" fillId="0" borderId="33" xfId="21" applyFont="1" applyFill="1" applyBorder="1">
      <alignment/>
      <protection/>
    </xf>
    <xf numFmtId="0" fontId="8" fillId="0" borderId="34" xfId="0" applyFont="1" applyFill="1" applyBorder="1" applyAlignment="1">
      <alignment horizontal="justify" vertical="top" wrapText="1"/>
    </xf>
    <xf numFmtId="0" fontId="8" fillId="0" borderId="25" xfId="0" applyFont="1" applyFill="1" applyBorder="1" applyAlignment="1">
      <alignment horizontal="left" vertical="center" wrapText="1"/>
    </xf>
    <xf numFmtId="3" fontId="8" fillId="0" borderId="25" xfId="21" applyNumberFormat="1" applyFont="1" applyFill="1" applyBorder="1" applyAlignment="1">
      <alignment horizontal="right" vertical="center"/>
      <protection/>
    </xf>
    <xf numFmtId="0" fontId="8" fillId="0" borderId="34" xfId="0" applyFont="1" applyFill="1" applyBorder="1" applyAlignment="1">
      <alignment horizontal="left" vertical="center" wrapText="1"/>
    </xf>
    <xf numFmtId="0" fontId="9" fillId="0" borderId="14" xfId="21" applyFont="1" applyFill="1" applyBorder="1" applyAlignment="1">
      <alignment horizontal="left" vertical="center"/>
      <protection/>
    </xf>
    <xf numFmtId="3" fontId="6" fillId="0" borderId="14" xfId="21" applyNumberFormat="1" applyFont="1" applyFill="1" applyBorder="1" applyAlignment="1">
      <alignment horizontal="center"/>
      <protection/>
    </xf>
    <xf numFmtId="0" fontId="6" fillId="0" borderId="16" xfId="21" applyFont="1" applyFill="1" applyBorder="1" applyAlignment="1">
      <alignment horizontal="center"/>
      <protection/>
    </xf>
    <xf numFmtId="0" fontId="26" fillId="0" borderId="33" xfId="21" applyFont="1" applyFill="1" applyBorder="1">
      <alignment/>
      <protection/>
    </xf>
    <xf numFmtId="0" fontId="26" fillId="0" borderId="4" xfId="21" applyFont="1" applyFill="1" applyBorder="1">
      <alignment/>
      <protection/>
    </xf>
    <xf numFmtId="0" fontId="8" fillId="0" borderId="16" xfId="0" applyFont="1" applyFill="1" applyBorder="1" applyAlignment="1">
      <alignment vertical="top" wrapText="1"/>
    </xf>
    <xf numFmtId="0" fontId="9" fillId="0" borderId="13" xfId="21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21" applyFont="1" applyFill="1" applyBorder="1">
      <alignment/>
      <protection/>
    </xf>
    <xf numFmtId="3" fontId="8" fillId="0" borderId="13" xfId="21" applyNumberFormat="1" applyFont="1" applyFill="1" applyBorder="1" applyAlignment="1">
      <alignment horizontal="right"/>
      <protection/>
    </xf>
    <xf numFmtId="3" fontId="8" fillId="0" borderId="13" xfId="21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3" fontId="8" fillId="0" borderId="35" xfId="21" applyNumberFormat="1" applyFont="1" applyFill="1" applyBorder="1" applyAlignment="1">
      <alignment horizont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45" fillId="0" borderId="13" xfId="21" applyFont="1" applyFill="1" applyBorder="1">
      <alignment/>
      <protection/>
    </xf>
    <xf numFmtId="3" fontId="6" fillId="0" borderId="13" xfId="21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6" fillId="0" borderId="14" xfId="21" applyNumberFormat="1" applyFont="1" applyFill="1" applyBorder="1" applyAlignment="1">
      <alignment horizontal="right"/>
      <protection/>
    </xf>
    <xf numFmtId="0" fontId="6" fillId="0" borderId="17" xfId="21" applyFont="1" applyFill="1" applyBorder="1" applyAlignment="1">
      <alignment horizontal="center"/>
      <protection/>
    </xf>
    <xf numFmtId="3" fontId="15" fillId="0" borderId="14" xfId="21" applyNumberFormat="1" applyFont="1" applyFill="1" applyBorder="1" applyAlignment="1">
      <alignment horizontal="right"/>
      <protection/>
    </xf>
    <xf numFmtId="3" fontId="14" fillId="0" borderId="2" xfId="21" applyNumberFormat="1" applyFont="1" applyFill="1" applyBorder="1" applyAlignment="1">
      <alignment horizontal="center" vertical="center"/>
      <protection/>
    </xf>
    <xf numFmtId="3" fontId="6" fillId="0" borderId="27" xfId="21" applyNumberFormat="1" applyFont="1" applyFill="1" applyBorder="1" applyAlignment="1">
      <alignment horizontal="center" vertical="center"/>
      <protection/>
    </xf>
    <xf numFmtId="0" fontId="20" fillId="0" borderId="0" xfId="21" applyFont="1" applyFill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20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42" fillId="0" borderId="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42" fillId="0" borderId="2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right" vertical="center"/>
    </xf>
    <xf numFmtId="0" fontId="4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7" fillId="0" borderId="2" xfId="21" applyFont="1" applyBorder="1">
      <alignment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3" fontId="5" fillId="0" borderId="2" xfId="21" applyNumberFormat="1" applyFont="1" applyBorder="1">
      <alignment/>
      <protection/>
    </xf>
    <xf numFmtId="3" fontId="5" fillId="0" borderId="8" xfId="21" applyNumberFormat="1" applyFont="1" applyBorder="1">
      <alignment/>
      <protection/>
    </xf>
    <xf numFmtId="3" fontId="5" fillId="0" borderId="8" xfId="21" applyNumberFormat="1" applyFont="1" applyBorder="1">
      <alignment/>
      <protection/>
    </xf>
    <xf numFmtId="0" fontId="5" fillId="0" borderId="8" xfId="21" applyFont="1" applyBorder="1">
      <alignment/>
      <protection/>
    </xf>
    <xf numFmtId="38" fontId="12" fillId="0" borderId="0" xfId="22" applyNumberFormat="1" applyFont="1" applyFill="1" applyAlignment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3" fontId="5" fillId="0" borderId="5" xfId="21" applyNumberFormat="1" applyFont="1" applyFill="1" applyBorder="1" applyAlignment="1">
      <alignment horizontal="right" vertical="center"/>
      <protection/>
    </xf>
    <xf numFmtId="3" fontId="5" fillId="0" borderId="2" xfId="21" applyNumberFormat="1" applyFont="1" applyFill="1" applyBorder="1" applyAlignment="1">
      <alignment horizontal="center" vertical="center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left" vertical="center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21" applyNumberFormat="1" applyFont="1" applyFill="1" applyBorder="1" applyAlignment="1">
      <alignment horizontal="left" vertical="center" wrapText="1"/>
      <protection/>
    </xf>
    <xf numFmtId="3" fontId="5" fillId="0" borderId="3" xfId="21" applyNumberFormat="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8" xfId="21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14" xfId="21" applyFont="1" applyFill="1" applyBorder="1">
      <alignment/>
      <protection/>
    </xf>
    <xf numFmtId="0" fontId="5" fillId="0" borderId="4" xfId="21" applyFont="1" applyFill="1" applyBorder="1">
      <alignment/>
      <protection/>
    </xf>
    <xf numFmtId="3" fontId="5" fillId="0" borderId="14" xfId="21" applyNumberFormat="1" applyFont="1" applyFill="1" applyBorder="1" applyAlignment="1">
      <alignment horizontal="right"/>
      <protection/>
    </xf>
    <xf numFmtId="3" fontId="5" fillId="0" borderId="14" xfId="21" applyNumberFormat="1" applyFont="1" applyFill="1" applyBorder="1" applyAlignment="1">
      <alignment horizontal="center"/>
      <protection/>
    </xf>
    <xf numFmtId="0" fontId="37" fillId="0" borderId="14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5" fillId="0" borderId="13" xfId="21" applyFont="1" applyFill="1" applyBorder="1">
      <alignment/>
      <protection/>
    </xf>
    <xf numFmtId="3" fontId="5" fillId="0" borderId="4" xfId="21" applyNumberFormat="1" applyFont="1" applyFill="1" applyBorder="1" applyAlignment="1">
      <alignment horizontal="center"/>
      <protection/>
    </xf>
    <xf numFmtId="3" fontId="5" fillId="0" borderId="4" xfId="21" applyNumberFormat="1" applyFont="1" applyFill="1" applyBorder="1" applyAlignment="1">
      <alignment horizontal="right"/>
      <protection/>
    </xf>
    <xf numFmtId="0" fontId="48" fillId="0" borderId="12" xfId="21" applyFont="1" applyFill="1" applyBorder="1">
      <alignment/>
      <protection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5" fillId="0" borderId="3" xfId="0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0" fontId="10" fillId="0" borderId="6" xfId="0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8" fillId="0" borderId="2" xfId="22" applyFont="1" applyBorder="1" applyAlignment="1">
      <alignment horizontal="left" vertical="center"/>
      <protection/>
    </xf>
    <xf numFmtId="0" fontId="8" fillId="3" borderId="1" xfId="22" applyFont="1" applyFill="1" applyBorder="1" applyAlignment="1">
      <alignment horizontal="left" vertical="center"/>
      <protection/>
    </xf>
    <xf numFmtId="0" fontId="8" fillId="3" borderId="6" xfId="22" applyFont="1" applyFill="1" applyBorder="1" applyAlignment="1">
      <alignment horizontal="left" vertical="center"/>
      <protection/>
    </xf>
    <xf numFmtId="0" fontId="8" fillId="3" borderId="3" xfId="22" applyFont="1" applyFill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3" fontId="8" fillId="0" borderId="4" xfId="22" applyNumberFormat="1" applyFont="1" applyBorder="1" applyAlignment="1">
      <alignment horizontal="left" vertical="center"/>
      <protection/>
    </xf>
    <xf numFmtId="3" fontId="8" fillId="0" borderId="2" xfId="22" applyNumberFormat="1" applyFont="1" applyBorder="1" applyAlignment="1">
      <alignment horizontal="left" vertical="center"/>
      <protection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 vertical="top" wrapText="1"/>
    </xf>
    <xf numFmtId="0" fontId="5" fillId="0" borderId="5" xfId="23" applyFont="1" applyBorder="1" applyAlignment="1">
      <alignment horizontal="center" vertical="center" wrapText="1"/>
      <protection/>
    </xf>
    <xf numFmtId="3" fontId="5" fillId="0" borderId="1" xfId="0" applyNumberFormat="1" applyFont="1" applyBorder="1" applyAlignment="1">
      <alignment/>
    </xf>
    <xf numFmtId="3" fontId="8" fillId="0" borderId="2" xfId="21" applyNumberFormat="1" applyFont="1" applyFill="1" applyBorder="1" applyAlignment="1">
      <alignment horizontal="left" vertical="center" wrapText="1"/>
      <protection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6" fillId="0" borderId="0" xfId="21" applyNumberFormat="1" applyFont="1" applyFill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38" fontId="42" fillId="0" borderId="2" xfId="21" applyNumberFormat="1" applyFont="1" applyFill="1" applyBorder="1">
      <alignment/>
      <protection/>
    </xf>
    <xf numFmtId="38" fontId="10" fillId="0" borderId="2" xfId="22" applyNumberFormat="1" applyFont="1" applyFill="1" applyBorder="1" applyAlignment="1">
      <alignment horizontal="left"/>
      <protection/>
    </xf>
    <xf numFmtId="38" fontId="42" fillId="0" borderId="2" xfId="21" applyNumberFormat="1" applyFont="1" applyFill="1" applyBorder="1" applyAlignment="1">
      <alignment vertical="top"/>
      <protection/>
    </xf>
    <xf numFmtId="0" fontId="10" fillId="0" borderId="2" xfId="21" applyNumberFormat="1" applyFont="1" applyFill="1" applyBorder="1" applyAlignment="1">
      <alignment horizontal="center" vertical="top"/>
      <protection/>
    </xf>
    <xf numFmtId="38" fontId="10" fillId="0" borderId="2" xfId="21" applyNumberFormat="1" applyFont="1" applyFill="1" applyBorder="1" applyAlignment="1">
      <alignment horizontal="left" vertical="top"/>
      <protection/>
    </xf>
    <xf numFmtId="38" fontId="10" fillId="0" borderId="2" xfId="21" applyNumberFormat="1" applyFont="1" applyFill="1" applyBorder="1">
      <alignment/>
      <protection/>
    </xf>
    <xf numFmtId="0" fontId="6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38" fontId="5" fillId="0" borderId="5" xfId="21" applyNumberFormat="1" applyFont="1" applyFill="1" applyBorder="1" applyAlignment="1">
      <alignment horizontal="right"/>
      <protection/>
    </xf>
    <xf numFmtId="38" fontId="10" fillId="0" borderId="5" xfId="21" applyNumberFormat="1" applyFont="1" applyFill="1" applyBorder="1" applyAlignment="1">
      <alignment horizontal="right"/>
      <protection/>
    </xf>
    <xf numFmtId="38" fontId="5" fillId="0" borderId="10" xfId="22" applyNumberFormat="1" applyFont="1" applyFill="1" applyBorder="1" applyAlignment="1">
      <alignment horizontal="right"/>
      <protection/>
    </xf>
    <xf numFmtId="38" fontId="10" fillId="0" borderId="5" xfId="0" applyNumberFormat="1" applyFont="1" applyFill="1" applyBorder="1" applyAlignment="1">
      <alignment/>
    </xf>
    <xf numFmtId="38" fontId="10" fillId="0" borderId="2" xfId="21" applyNumberFormat="1" applyFont="1" applyFill="1" applyBorder="1" applyAlignment="1">
      <alignment horizontal="right"/>
      <protection/>
    </xf>
    <xf numFmtId="38" fontId="42" fillId="0" borderId="1" xfId="21" applyNumberFormat="1" applyFont="1" applyFill="1" applyBorder="1">
      <alignment/>
      <protection/>
    </xf>
    <xf numFmtId="0" fontId="35" fillId="0" borderId="6" xfId="21" applyNumberFormat="1" applyFont="1" applyFill="1" applyBorder="1" applyAlignment="1">
      <alignment horizontal="center"/>
      <protection/>
    </xf>
    <xf numFmtId="38" fontId="10" fillId="0" borderId="2" xfId="0" applyNumberFormat="1" applyFont="1" applyFill="1" applyBorder="1" applyAlignment="1">
      <alignment horizontal="left"/>
    </xf>
    <xf numFmtId="38" fontId="5" fillId="0" borderId="2" xfId="0" applyNumberFormat="1" applyFont="1" applyFill="1" applyBorder="1" applyAlignment="1">
      <alignment/>
    </xf>
    <xf numFmtId="0" fontId="35" fillId="0" borderId="2" xfId="0" applyNumberFormat="1" applyFont="1" applyFill="1" applyBorder="1" applyAlignment="1">
      <alignment horizontal="center"/>
    </xf>
    <xf numFmtId="0" fontId="12" fillId="0" borderId="1" xfId="21" applyFont="1" applyBorder="1" applyAlignment="1">
      <alignment horizontal="left" vertical="top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21" applyFont="1" applyBorder="1" applyAlignment="1">
      <alignment horizontal="left" vertical="center" wrapText="1"/>
      <protection/>
    </xf>
    <xf numFmtId="38" fontId="13" fillId="0" borderId="0" xfId="22" applyNumberFormat="1" applyFont="1" applyFill="1" applyAlignment="1">
      <alignment horizontal="center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6" xfId="23" applyFont="1" applyBorder="1" applyAlignment="1">
      <alignment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15" fillId="0" borderId="4" xfId="22" applyFont="1" applyBorder="1" applyAlignment="1">
      <alignment horizontal="center" vertical="center" textRotation="180"/>
      <protection/>
    </xf>
    <xf numFmtId="0" fontId="16" fillId="0" borderId="36" xfId="22" applyFont="1" applyBorder="1" applyAlignment="1">
      <alignment horizontal="center" vertical="center"/>
      <protection/>
    </xf>
    <xf numFmtId="0" fontId="16" fillId="0" borderId="37" xfId="22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37" fontId="15" fillId="0" borderId="4" xfId="22" applyNumberFormat="1" applyFont="1" applyBorder="1" applyAlignment="1">
      <alignment horizontal="center" vertical="center" wrapText="1"/>
      <protection/>
    </xf>
    <xf numFmtId="0" fontId="28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5" fillId="0" borderId="8" xfId="22" applyFont="1" applyBorder="1" applyAlignment="1">
      <alignment horizontal="center" vertical="center" textRotation="180" wrapText="1"/>
      <protection/>
    </xf>
    <xf numFmtId="0" fontId="15" fillId="0" borderId="4" xfId="22" applyFont="1" applyBorder="1" applyAlignment="1">
      <alignment horizontal="center" vertical="center" textRotation="180" wrapText="1"/>
      <protection/>
    </xf>
    <xf numFmtId="38" fontId="13" fillId="0" borderId="0" xfId="22" applyNumberFormat="1" applyFont="1" applyFill="1" applyBorder="1" applyAlignment="1">
      <alignment horizontal="center"/>
      <protection/>
    </xf>
    <xf numFmtId="38" fontId="13" fillId="0" borderId="18" xfId="22" applyNumberFormat="1" applyFont="1" applyFill="1" applyBorder="1" applyAlignment="1">
      <alignment horizontal="center"/>
      <protection/>
    </xf>
    <xf numFmtId="0" fontId="15" fillId="0" borderId="38" xfId="22" applyFont="1" applyBorder="1" applyAlignment="1">
      <alignment horizontal="center" vertical="center"/>
      <protection/>
    </xf>
    <xf numFmtId="0" fontId="15" fillId="0" borderId="39" xfId="22" applyFont="1" applyBorder="1" applyAlignment="1">
      <alignment horizontal="center" vertical="center"/>
      <protection/>
    </xf>
    <xf numFmtId="0" fontId="15" fillId="0" borderId="8" xfId="22" applyFont="1" applyBorder="1" applyAlignment="1">
      <alignment horizontal="center" vertical="center" textRotation="180"/>
      <protection/>
    </xf>
    <xf numFmtId="0" fontId="30" fillId="0" borderId="40" xfId="22" applyFont="1" applyBorder="1" applyAlignment="1">
      <alignment horizontal="center" vertical="center" wrapText="1"/>
      <protection/>
    </xf>
    <xf numFmtId="0" fontId="30" fillId="0" borderId="4" xfId="22" applyFont="1" applyBorder="1" applyAlignment="1">
      <alignment horizontal="center" vertical="center" wrapText="1"/>
      <protection/>
    </xf>
    <xf numFmtId="37" fontId="15" fillId="0" borderId="40" xfId="22" applyNumberFormat="1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left" vertical="center"/>
      <protection/>
    </xf>
    <xf numFmtId="0" fontId="15" fillId="0" borderId="40" xfId="22" applyFont="1" applyBorder="1" applyAlignment="1">
      <alignment horizontal="center" vertical="center"/>
      <protection/>
    </xf>
    <xf numFmtId="0" fontId="15" fillId="0" borderId="4" xfId="22" applyFont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40" xfId="22" applyFont="1" applyBorder="1" applyAlignment="1">
      <alignment horizontal="center" vertical="center" wrapText="1"/>
      <protection/>
    </xf>
    <xf numFmtId="0" fontId="15" fillId="0" borderId="4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4" fillId="0" borderId="1" xfId="22" applyFont="1" applyBorder="1" applyAlignment="1">
      <alignment horizontal="left" vertical="center"/>
      <protection/>
    </xf>
    <xf numFmtId="0" fontId="14" fillId="0" borderId="6" xfId="22" applyFont="1" applyBorder="1" applyAlignment="1">
      <alignment horizontal="left" vertical="center"/>
      <protection/>
    </xf>
    <xf numFmtId="0" fontId="14" fillId="0" borderId="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3" borderId="1" xfId="22" applyFont="1" applyFill="1" applyBorder="1" applyAlignment="1">
      <alignment horizontal="left" vertical="center"/>
      <protection/>
    </xf>
    <xf numFmtId="0" fontId="8" fillId="3" borderId="6" xfId="22" applyFont="1" applyFill="1" applyBorder="1" applyAlignment="1">
      <alignment horizontal="left" vertical="center"/>
      <protection/>
    </xf>
    <xf numFmtId="0" fontId="8" fillId="3" borderId="3" xfId="22" applyFont="1" applyFill="1" applyBorder="1" applyAlignment="1">
      <alignment horizontal="left" vertical="center"/>
      <protection/>
    </xf>
    <xf numFmtId="0" fontId="13" fillId="0" borderId="2" xfId="22" applyFont="1" applyBorder="1" applyAlignment="1">
      <alignment vertical="center"/>
      <protection/>
    </xf>
    <xf numFmtId="0" fontId="5" fillId="0" borderId="2" xfId="0" applyFont="1" applyFill="1" applyBorder="1" applyAlignment="1">
      <alignment horizontal="right" vertical="center"/>
    </xf>
    <xf numFmtId="0" fontId="14" fillId="0" borderId="1" xfId="21" applyFont="1" applyBorder="1" applyAlignment="1">
      <alignment vertical="center" wrapText="1"/>
      <protection/>
    </xf>
    <xf numFmtId="0" fontId="14" fillId="0" borderId="6" xfId="21" applyFont="1" applyBorder="1" applyAlignment="1">
      <alignment vertical="center" wrapText="1"/>
      <protection/>
    </xf>
    <xf numFmtId="0" fontId="14" fillId="0" borderId="3" xfId="21" applyFont="1" applyBorder="1" applyAlignment="1">
      <alignment vertical="center" wrapText="1"/>
      <protection/>
    </xf>
    <xf numFmtId="0" fontId="6" fillId="0" borderId="1" xfId="22" applyFont="1" applyBorder="1" applyAlignment="1">
      <alignment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14" fillId="0" borderId="1" xfId="22" applyFont="1" applyBorder="1" applyAlignment="1">
      <alignment vertical="center"/>
      <protection/>
    </xf>
    <xf numFmtId="0" fontId="14" fillId="0" borderId="6" xfId="22" applyFont="1" applyBorder="1" applyAlignment="1">
      <alignment vertical="center"/>
      <protection/>
    </xf>
    <xf numFmtId="0" fontId="14" fillId="0" borderId="3" xfId="22" applyFont="1" applyBorder="1" applyAlignment="1">
      <alignment vertical="center"/>
      <protection/>
    </xf>
    <xf numFmtId="3" fontId="6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2" xfId="23" applyFont="1" applyBorder="1" applyAlignment="1">
      <alignment horizontal="center" vertical="top" wrapText="1"/>
      <protection/>
    </xf>
    <xf numFmtId="0" fontId="6" fillId="0" borderId="41" xfId="23" applyFont="1" applyBorder="1" applyAlignment="1">
      <alignment vertical="top" wrapText="1"/>
      <protection/>
    </xf>
    <xf numFmtId="0" fontId="6" fillId="0" borderId="18" xfId="23" applyFont="1" applyBorder="1" applyAlignment="1">
      <alignment vertical="top" wrapText="1"/>
      <protection/>
    </xf>
    <xf numFmtId="0" fontId="6" fillId="0" borderId="12" xfId="23" applyFont="1" applyBorder="1" applyAlignment="1">
      <alignment vertical="top" wrapText="1"/>
      <protection/>
    </xf>
    <xf numFmtId="0" fontId="6" fillId="0" borderId="42" xfId="23" applyFont="1" applyBorder="1" applyAlignment="1">
      <alignment horizontal="center" vertical="top" wrapText="1"/>
      <protection/>
    </xf>
    <xf numFmtId="3" fontId="6" fillId="0" borderId="1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0" fontId="6" fillId="0" borderId="1" xfId="23" applyFont="1" applyBorder="1" applyAlignment="1">
      <alignment horizontal="center" vertical="center" wrapText="1"/>
      <protection/>
    </xf>
    <xf numFmtId="38" fontId="26" fillId="0" borderId="0" xfId="21" applyNumberFormat="1" applyFont="1" applyFill="1" applyAlignment="1">
      <alignment horizontal="center" vertical="center"/>
      <protection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23" applyFont="1" applyBorder="1" applyAlignment="1">
      <alignment horizontal="left" vertical="top" wrapText="1"/>
      <protection/>
    </xf>
    <xf numFmtId="0" fontId="6" fillId="0" borderId="6" xfId="23" applyFont="1" applyBorder="1" applyAlignment="1">
      <alignment horizontal="left" vertical="top" wrapText="1"/>
      <protection/>
    </xf>
    <xf numFmtId="0" fontId="6" fillId="0" borderId="3" xfId="23" applyFont="1" applyBorder="1" applyAlignment="1">
      <alignment horizontal="left" vertical="top" wrapText="1"/>
      <protection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6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8" fillId="0" borderId="7" xfId="21" applyFont="1" applyFill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8" fillId="0" borderId="7" xfId="0" applyFont="1" applyBorder="1" applyAlignment="1">
      <alignment horizontal="left"/>
    </xf>
    <xf numFmtId="38" fontId="13" fillId="0" borderId="0" xfId="21" applyNumberFormat="1" applyFont="1" applyFill="1" applyAlignment="1">
      <alignment horizontal="center"/>
      <protection/>
    </xf>
    <xf numFmtId="38" fontId="25" fillId="0" borderId="0" xfId="21" applyNumberFormat="1" applyFont="1" applyFill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2" xfId="15" applyNumberFormat="1" applyFont="1" applyBorder="1" applyAlignment="1">
      <alignment horizontal="center" vertical="center" wrapText="1"/>
    </xf>
    <xf numFmtId="38" fontId="13" fillId="0" borderId="0" xfId="22" applyNumberFormat="1" applyFont="1" applyFill="1" applyAlignment="1">
      <alignment horizontal="center"/>
      <protection/>
    </xf>
    <xf numFmtId="164" fontId="13" fillId="0" borderId="18" xfId="15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6" fillId="0" borderId="2" xfId="15" applyNumberFormat="1" applyFont="1" applyBorder="1" applyAlignment="1">
      <alignment horizontal="center" vertical="center"/>
    </xf>
    <xf numFmtId="0" fontId="13" fillId="0" borderId="1" xfId="21" applyFont="1" applyBorder="1" applyAlignment="1">
      <alignment horizontal="left" vertical="top" wrapText="1"/>
      <protection/>
    </xf>
    <xf numFmtId="0" fontId="13" fillId="0" borderId="6" xfId="21" applyFont="1" applyBorder="1" applyAlignment="1">
      <alignment horizontal="left" vertical="top" wrapText="1"/>
      <protection/>
    </xf>
    <xf numFmtId="0" fontId="13" fillId="0" borderId="3" xfId="21" applyFont="1" applyBorder="1" applyAlignment="1">
      <alignment horizontal="left" vertical="top" wrapText="1"/>
      <protection/>
    </xf>
    <xf numFmtId="3" fontId="8" fillId="0" borderId="1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8" fillId="0" borderId="1" xfId="15" applyNumberFormat="1" applyFont="1" applyBorder="1" applyAlignment="1">
      <alignment horizontal="center"/>
    </xf>
    <xf numFmtId="164" fontId="8" fillId="0" borderId="6" xfId="15" applyNumberFormat="1" applyFont="1" applyBorder="1" applyAlignment="1">
      <alignment horizontal="center"/>
    </xf>
    <xf numFmtId="164" fontId="8" fillId="0" borderId="3" xfId="15" applyNumberFormat="1" applyFont="1" applyBorder="1" applyAlignment="1">
      <alignment horizontal="center"/>
    </xf>
    <xf numFmtId="38" fontId="6" fillId="0" borderId="0" xfId="22" applyNumberFormat="1" applyFont="1" applyFill="1" applyAlignment="1">
      <alignment horizontal="center" vertical="center"/>
      <protection/>
    </xf>
    <xf numFmtId="0" fontId="6" fillId="0" borderId="1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38" fontId="8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6" xfId="21" applyFont="1" applyFill="1" applyBorder="1" applyAlignment="1">
      <alignment horizontal="left"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38" fontId="13" fillId="0" borderId="0" xfId="22" applyNumberFormat="1" applyFont="1" applyFill="1" applyAlignment="1">
      <alignment horizontal="center" vertical="center"/>
      <protection/>
    </xf>
    <xf numFmtId="164" fontId="13" fillId="0" borderId="18" xfId="15" applyNumberFormat="1" applyFont="1" applyBorder="1" applyAlignment="1">
      <alignment horizontal="left" vertical="center"/>
    </xf>
    <xf numFmtId="0" fontId="6" fillId="0" borderId="8" xfId="21" applyFont="1" applyFill="1" applyBorder="1" applyAlignment="1">
      <alignment horizontal="right" vertical="center" wrapText="1"/>
      <protection/>
    </xf>
    <xf numFmtId="0" fontId="6" fillId="0" borderId="5" xfId="21" applyFont="1" applyFill="1" applyBorder="1" applyAlignment="1">
      <alignment horizontal="right" vertical="center" wrapText="1"/>
      <protection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left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38" fontId="6" fillId="0" borderId="0" xfId="22" applyNumberFormat="1" applyFont="1" applyFill="1" applyAlignment="1">
      <alignment horizontal="center"/>
      <protection/>
    </xf>
    <xf numFmtId="38" fontId="13" fillId="0" borderId="2" xfId="0" applyNumberFormat="1" applyFont="1" applyFill="1" applyBorder="1" applyAlignment="1">
      <alignment horizontal="center" vertical="top" wrapText="1"/>
    </xf>
    <xf numFmtId="0" fontId="8" fillId="0" borderId="1" xfId="21" applyFont="1" applyBorder="1" applyAlignment="1">
      <alignment horizontal="left" vertical="top" wrapText="1"/>
      <protection/>
    </xf>
    <xf numFmtId="0" fontId="8" fillId="0" borderId="6" xfId="21" applyFont="1" applyBorder="1" applyAlignment="1">
      <alignment horizontal="left" vertical="top" wrapText="1"/>
      <protection/>
    </xf>
    <xf numFmtId="0" fontId="8" fillId="0" borderId="3" xfId="21" applyFont="1" applyBorder="1" applyAlignment="1">
      <alignment horizontal="left" vertical="top" wrapText="1"/>
      <protection/>
    </xf>
    <xf numFmtId="38" fontId="13" fillId="0" borderId="9" xfId="0" applyNumberFormat="1" applyFont="1" applyFill="1" applyBorder="1" applyAlignment="1">
      <alignment horizontal="center" vertical="top" wrapText="1"/>
    </xf>
    <xf numFmtId="38" fontId="13" fillId="0" borderId="7" xfId="0" applyNumberFormat="1" applyFont="1" applyFill="1" applyBorder="1" applyAlignment="1">
      <alignment horizontal="center" vertical="top" wrapText="1"/>
    </xf>
    <xf numFmtId="38" fontId="13" fillId="0" borderId="11" xfId="0" applyNumberFormat="1" applyFont="1" applyFill="1" applyBorder="1" applyAlignment="1">
      <alignment horizontal="center" vertical="top" wrapText="1"/>
    </xf>
    <xf numFmtId="38" fontId="13" fillId="0" borderId="1" xfId="0" applyNumberFormat="1" applyFont="1" applyFill="1" applyBorder="1" applyAlignment="1">
      <alignment horizontal="center" vertical="top" wrapText="1"/>
    </xf>
    <xf numFmtId="38" fontId="13" fillId="0" borderId="6" xfId="0" applyNumberFormat="1" applyFont="1" applyFill="1" applyBorder="1" applyAlignment="1">
      <alignment horizontal="center" vertical="top" wrapText="1"/>
    </xf>
    <xf numFmtId="38" fontId="13" fillId="0" borderId="3" xfId="0" applyNumberFormat="1" applyFont="1" applyFill="1" applyBorder="1" applyAlignment="1">
      <alignment horizontal="center" vertical="top" wrapText="1"/>
    </xf>
    <xf numFmtId="38" fontId="13" fillId="0" borderId="1" xfId="21" applyNumberFormat="1" applyFont="1" applyFill="1" applyBorder="1" applyAlignment="1">
      <alignment horizontal="center"/>
      <protection/>
    </xf>
    <xf numFmtId="38" fontId="13" fillId="0" borderId="6" xfId="21" applyNumberFormat="1" applyFont="1" applyFill="1" applyBorder="1" applyAlignment="1">
      <alignment horizontal="center"/>
      <protection/>
    </xf>
    <xf numFmtId="38" fontId="13" fillId="0" borderId="3" xfId="21" applyNumberFormat="1" applyFont="1" applyFill="1" applyBorder="1" applyAlignment="1">
      <alignment horizontal="center"/>
      <protection/>
    </xf>
    <xf numFmtId="38" fontId="13" fillId="0" borderId="1" xfId="21" applyNumberFormat="1" applyFont="1" applyFill="1" applyBorder="1" applyAlignment="1">
      <alignment horizontal="left"/>
      <protection/>
    </xf>
    <xf numFmtId="38" fontId="13" fillId="0" borderId="6" xfId="21" applyNumberFormat="1" applyFont="1" applyFill="1" applyBorder="1" applyAlignment="1">
      <alignment horizontal="left"/>
      <protection/>
    </xf>
    <xf numFmtId="38" fontId="13" fillId="0" borderId="3" xfId="21" applyNumberFormat="1" applyFont="1" applyFill="1" applyBorder="1" applyAlignment="1">
      <alignment horizontal="left"/>
      <protection/>
    </xf>
    <xf numFmtId="38" fontId="11" fillId="0" borderId="7" xfId="22" applyNumberFormat="1" applyFont="1" applyFill="1" applyBorder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8" fontId="13" fillId="0" borderId="1" xfId="22" applyNumberFormat="1" applyFont="1" applyFill="1" applyBorder="1" applyAlignment="1">
      <alignment horizontal="left"/>
      <protection/>
    </xf>
    <xf numFmtId="38" fontId="13" fillId="0" borderId="6" xfId="22" applyNumberFormat="1" applyFont="1" applyFill="1" applyBorder="1" applyAlignment="1">
      <alignment horizontal="left"/>
      <protection/>
    </xf>
    <xf numFmtId="38" fontId="13" fillId="0" borderId="3" xfId="22" applyNumberFormat="1" applyFont="1" applyFill="1" applyBorder="1" applyAlignment="1">
      <alignment horizontal="left"/>
      <protection/>
    </xf>
    <xf numFmtId="38" fontId="13" fillId="0" borderId="2" xfId="21" applyNumberFormat="1" applyFont="1" applyFill="1" applyBorder="1" applyAlignment="1">
      <alignment horizontal="left"/>
      <protection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38" fontId="14" fillId="0" borderId="8" xfId="22" applyNumberFormat="1" applyFont="1" applyFill="1" applyBorder="1" applyAlignment="1">
      <alignment horizontal="center" vertical="center"/>
      <protection/>
    </xf>
    <xf numFmtId="38" fontId="14" fillId="0" borderId="5" xfId="22" applyNumberFormat="1" applyFont="1" applyFill="1" applyBorder="1" applyAlignment="1">
      <alignment horizontal="center" vertical="center"/>
      <protection/>
    </xf>
    <xf numFmtId="38" fontId="14" fillId="0" borderId="1" xfId="22" applyNumberFormat="1" applyFont="1" applyFill="1" applyBorder="1" applyAlignment="1">
      <alignment horizontal="center" vertical="center"/>
      <protection/>
    </xf>
    <xf numFmtId="38" fontId="14" fillId="0" borderId="3" xfId="22" applyNumberFormat="1" applyFont="1" applyFill="1" applyBorder="1" applyAlignment="1">
      <alignment horizontal="center" vertical="center"/>
      <protection/>
    </xf>
    <xf numFmtId="38" fontId="6" fillId="0" borderId="2" xfId="22" applyNumberFormat="1" applyFont="1" applyFill="1" applyBorder="1" applyAlignment="1">
      <alignment horizontal="center"/>
      <protection/>
    </xf>
    <xf numFmtId="38" fontId="13" fillId="0" borderId="1" xfId="21" applyNumberFormat="1" applyFont="1" applyFill="1" applyBorder="1" applyAlignment="1">
      <alignment horizontal="left" vertical="top"/>
      <protection/>
    </xf>
    <xf numFmtId="38" fontId="13" fillId="0" borderId="6" xfId="21" applyNumberFormat="1" applyFont="1" applyFill="1" applyBorder="1" applyAlignment="1">
      <alignment horizontal="left" vertical="top"/>
      <protection/>
    </xf>
    <xf numFmtId="38" fontId="13" fillId="0" borderId="3" xfId="21" applyNumberFormat="1" applyFont="1" applyFill="1" applyBorder="1" applyAlignment="1">
      <alignment horizontal="left" vertical="top"/>
      <protection/>
    </xf>
    <xf numFmtId="38" fontId="14" fillId="0" borderId="8" xfId="22" applyNumberFormat="1" applyFont="1" applyFill="1" applyBorder="1" applyAlignment="1">
      <alignment horizontal="center" vertical="center" wrapText="1"/>
      <protection/>
    </xf>
    <xf numFmtId="38" fontId="14" fillId="0" borderId="5" xfId="22" applyNumberFormat="1" applyFont="1" applyFill="1" applyBorder="1" applyAlignment="1">
      <alignment horizontal="center" vertical="center" wrapText="1"/>
      <protection/>
    </xf>
    <xf numFmtId="38" fontId="29" fillId="0" borderId="8" xfId="22" applyNumberFormat="1" applyFont="1" applyFill="1" applyBorder="1" applyAlignment="1">
      <alignment horizontal="center" vertical="center"/>
      <protection/>
    </xf>
    <xf numFmtId="38" fontId="29" fillId="0" borderId="5" xfId="22" applyNumberFormat="1" applyFont="1" applyFill="1" applyBorder="1" applyAlignment="1">
      <alignment horizontal="center" vertical="center"/>
      <protection/>
    </xf>
    <xf numFmtId="38" fontId="18" fillId="0" borderId="8" xfId="22" applyNumberFormat="1" applyFont="1" applyFill="1" applyBorder="1" applyAlignment="1">
      <alignment horizontal="center" vertical="center"/>
      <protection/>
    </xf>
    <xf numFmtId="38" fontId="18" fillId="0" borderId="5" xfId="22" applyNumberFormat="1" applyFont="1" applyFill="1" applyBorder="1" applyAlignment="1">
      <alignment horizontal="center" vertical="center"/>
      <protection/>
    </xf>
    <xf numFmtId="38" fontId="6" fillId="0" borderId="8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0" fontId="14" fillId="0" borderId="8" xfId="22" applyNumberFormat="1" applyFont="1" applyFill="1" applyBorder="1" applyAlignment="1">
      <alignment horizontal="center" vertical="center" wrapText="1"/>
      <protection/>
    </xf>
    <xf numFmtId="0" fontId="14" fillId="0" borderId="5" xfId="22" applyNumberFormat="1" applyFont="1" applyFill="1" applyBorder="1" applyAlignment="1">
      <alignment horizontal="center" vertical="center" wrapText="1"/>
      <protection/>
    </xf>
    <xf numFmtId="38" fontId="13" fillId="0" borderId="0" xfId="22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 horizontal="center" vertical="center"/>
    </xf>
    <xf numFmtId="0" fontId="8" fillId="0" borderId="43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44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6" fillId="0" borderId="2" xfId="21" applyFont="1" applyFill="1" applyBorder="1" applyAlignment="1">
      <alignment horizontal="center"/>
      <protection/>
    </xf>
    <xf numFmtId="0" fontId="26" fillId="0" borderId="1" xfId="21" applyFont="1" applyFill="1" applyBorder="1" applyAlignment="1">
      <alignment horizontal="left"/>
      <protection/>
    </xf>
    <xf numFmtId="0" fontId="26" fillId="0" borderId="6" xfId="21" applyFont="1" applyFill="1" applyBorder="1" applyAlignment="1">
      <alignment horizontal="left"/>
      <protection/>
    </xf>
    <xf numFmtId="0" fontId="26" fillId="0" borderId="5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6" fillId="0" borderId="1" xfId="21" applyFont="1" applyFill="1" applyBorder="1" applyAlignment="1">
      <alignment horizontal="left"/>
      <protection/>
    </xf>
    <xf numFmtId="0" fontId="6" fillId="0" borderId="6" xfId="21" applyFont="1" applyFill="1" applyBorder="1" applyAlignment="1">
      <alignment horizontal="left"/>
      <protection/>
    </xf>
    <xf numFmtId="0" fontId="6" fillId="0" borderId="46" xfId="21" applyFont="1" applyFill="1" applyBorder="1" applyAlignment="1">
      <alignment horizontal="left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6" fillId="0" borderId="1" xfId="21" applyFont="1" applyFill="1" applyBorder="1" applyAlignment="1">
      <alignment horizontal="left" vertical="top" wrapText="1"/>
      <protection/>
    </xf>
    <xf numFmtId="0" fontId="26" fillId="0" borderId="6" xfId="21" applyFont="1" applyFill="1" applyBorder="1" applyAlignment="1">
      <alignment horizontal="left" vertical="top" wrapText="1"/>
      <protection/>
    </xf>
    <xf numFmtId="0" fontId="26" fillId="0" borderId="46" xfId="21" applyFont="1" applyFill="1" applyBorder="1" applyAlignment="1">
      <alignment horizontal="left"/>
      <protection/>
    </xf>
    <xf numFmtId="0" fontId="26" fillId="0" borderId="3" xfId="21" applyFont="1" applyFill="1" applyBorder="1" applyAlignment="1">
      <alignment horizontal="left"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6" fillId="0" borderId="0" xfId="21" applyFont="1" applyAlignment="1">
      <alignment horizontal="left"/>
      <protection/>
    </xf>
    <xf numFmtId="38" fontId="32" fillId="0" borderId="0" xfId="21" applyNumberFormat="1" applyFont="1" applyFill="1" applyAlignment="1">
      <alignment horizontal="left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3" fillId="0" borderId="1" xfId="21" applyFont="1" applyBorder="1" applyAlignment="1">
      <alignment vertical="top" wrapText="1"/>
      <protection/>
    </xf>
    <xf numFmtId="0" fontId="13" fillId="0" borderId="6" xfId="21" applyFont="1" applyBorder="1" applyAlignment="1">
      <alignment vertical="top" wrapText="1"/>
      <protection/>
    </xf>
    <xf numFmtId="0" fontId="13" fillId="0" borderId="3" xfId="21" applyFont="1" applyBorder="1" applyAlignment="1">
      <alignment vertical="top" wrapText="1"/>
      <protection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7" xfId="21" applyFont="1" applyBorder="1" applyAlignment="1">
      <alignment horizontal="center"/>
      <protection/>
    </xf>
    <xf numFmtId="38" fontId="26" fillId="0" borderId="0" xfId="21" applyNumberFormat="1" applyFont="1" applyFill="1" applyAlignment="1">
      <alignment horizontal="left" vertical="center"/>
      <protection/>
    </xf>
    <xf numFmtId="0" fontId="26" fillId="0" borderId="1" xfId="21" applyNumberFormat="1" applyFont="1" applyBorder="1" applyAlignment="1">
      <alignment vertical="top" wrapText="1"/>
      <protection/>
    </xf>
    <xf numFmtId="0" fontId="26" fillId="0" borderId="6" xfId="21" applyNumberFormat="1" applyFont="1" applyBorder="1" applyAlignment="1">
      <alignment vertical="top" wrapText="1"/>
      <protection/>
    </xf>
    <xf numFmtId="0" fontId="26" fillId="0" borderId="3" xfId="21" applyNumberFormat="1" applyFont="1" applyBorder="1" applyAlignment="1">
      <alignment vertical="top" wrapText="1"/>
      <protection/>
    </xf>
    <xf numFmtId="0" fontId="6" fillId="0" borderId="1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/>
      <protection/>
    </xf>
    <xf numFmtId="0" fontId="26" fillId="0" borderId="6" xfId="21" applyFont="1" applyBorder="1" applyAlignment="1">
      <alignment/>
      <protection/>
    </xf>
    <xf numFmtId="0" fontId="26" fillId="0" borderId="3" xfId="21" applyFont="1" applyBorder="1" applyAlignment="1">
      <alignment/>
      <protection/>
    </xf>
    <xf numFmtId="0" fontId="26" fillId="0" borderId="1" xfId="21" applyFont="1" applyBorder="1" applyAlignment="1">
      <alignment vertical="top" wrapText="1"/>
      <protection/>
    </xf>
    <xf numFmtId="0" fontId="26" fillId="0" borderId="6" xfId="21" applyFont="1" applyBorder="1" applyAlignment="1">
      <alignment vertical="top" wrapText="1"/>
      <protection/>
    </xf>
    <xf numFmtId="0" fontId="26" fillId="0" borderId="3" xfId="21" applyFont="1" applyBorder="1" applyAlignment="1">
      <alignment vertical="top" wrapText="1"/>
      <protection/>
    </xf>
    <xf numFmtId="0" fontId="6" fillId="0" borderId="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14" fillId="0" borderId="2" xfId="21" applyFont="1" applyBorder="1" applyAlignment="1">
      <alignment horizontal="center" vertical="center" wrapText="1"/>
      <protection/>
    </xf>
    <xf numFmtId="3" fontId="6" fillId="0" borderId="8" xfId="21" applyNumberFormat="1" applyFont="1" applyBorder="1" applyAlignment="1">
      <alignment horizontal="center" vertical="center" wrapText="1"/>
      <protection/>
    </xf>
    <xf numFmtId="3" fontId="6" fillId="0" borderId="4" xfId="21" applyNumberFormat="1" applyFont="1" applyBorder="1" applyAlignment="1">
      <alignment horizontal="center" vertical="center" wrapText="1"/>
      <protection/>
    </xf>
    <xf numFmtId="3" fontId="6" fillId="0" borderId="5" xfId="21" applyNumberFormat="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38" fontId="13" fillId="0" borderId="0" xfId="22" applyNumberFormat="1" applyFont="1" applyFill="1" applyBorder="1" applyAlignment="1">
      <alignment horizontal="left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8" xfId="21" applyFont="1" applyBorder="1" applyAlignment="1">
      <alignment horizontal="center" vertical="center"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9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/>
    </xf>
    <xf numFmtId="38" fontId="20" fillId="0" borderId="0" xfId="21" applyNumberFormat="1" applyFont="1" applyFill="1" applyAlignment="1">
      <alignment horizontal="left"/>
      <protection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8" fontId="13" fillId="0" borderId="0" xfId="22" applyNumberFormat="1" applyFont="1" applyFill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workbookViewId="0" topLeftCell="A152">
      <selection activeCell="A179" sqref="A179:J179"/>
    </sheetView>
  </sheetViews>
  <sheetFormatPr defaultColWidth="9.00390625" defaultRowHeight="15.75"/>
  <cols>
    <col min="1" max="1" width="4.125" style="580" customWidth="1"/>
    <col min="2" max="2" width="16.00390625" style="581" customWidth="1"/>
    <col min="3" max="3" width="6.25390625" style="487" customWidth="1"/>
    <col min="4" max="4" width="9.25390625" style="582" customWidth="1"/>
    <col min="5" max="5" width="10.75390625" style="487" customWidth="1"/>
    <col min="6" max="6" width="5.50390625" style="580" customWidth="1"/>
    <col min="7" max="7" width="9.00390625" style="580" customWidth="1"/>
    <col min="8" max="8" width="11.25390625" style="487" customWidth="1"/>
    <col min="9" max="9" width="7.75390625" style="487" customWidth="1"/>
    <col min="10" max="10" width="9.875" style="439" customWidth="1"/>
    <col min="11" max="12" width="9.00390625" style="487" customWidth="1"/>
    <col min="13" max="13" width="15.625" style="487" customWidth="1"/>
    <col min="14" max="14" width="6.75390625" style="487" customWidth="1"/>
    <col min="15" max="16384" width="9.00390625" style="487" customWidth="1"/>
  </cols>
  <sheetData>
    <row r="1" spans="1:9" ht="19.5" customHeight="1">
      <c r="A1" s="1313" t="s">
        <v>167</v>
      </c>
      <c r="B1" s="1313"/>
      <c r="C1" s="1313"/>
      <c r="D1" s="435"/>
      <c r="E1" s="436"/>
      <c r="F1" s="486"/>
      <c r="G1" s="486"/>
      <c r="H1" s="437"/>
      <c r="I1" s="438"/>
    </row>
    <row r="2" spans="1:9" ht="19.5" customHeight="1">
      <c r="A2" s="1313" t="s">
        <v>73</v>
      </c>
      <c r="B2" s="1294"/>
      <c r="C2" s="1294"/>
      <c r="D2" s="440"/>
      <c r="E2" s="441"/>
      <c r="F2" s="434"/>
      <c r="G2" s="434"/>
      <c r="H2" s="442"/>
      <c r="I2" s="443"/>
    </row>
    <row r="3" spans="1:10" ht="19.5" customHeight="1">
      <c r="A3" s="444"/>
      <c r="B3" s="1295" t="s">
        <v>2648</v>
      </c>
      <c r="C3" s="1295"/>
      <c r="D3" s="1295"/>
      <c r="E3" s="1295"/>
      <c r="F3" s="1295"/>
      <c r="G3" s="1295"/>
      <c r="H3" s="1295"/>
      <c r="I3" s="1295"/>
      <c r="J3" s="1295"/>
    </row>
    <row r="4" spans="1:9" ht="19.5" customHeight="1">
      <c r="A4" s="444"/>
      <c r="B4" s="1298" t="s">
        <v>1333</v>
      </c>
      <c r="C4" s="1298"/>
      <c r="D4" s="1298"/>
      <c r="E4" s="1298"/>
      <c r="F4" s="1298"/>
      <c r="G4" s="1298"/>
      <c r="H4" s="1298"/>
      <c r="I4" s="1298"/>
    </row>
    <row r="5" spans="1:10" ht="19.5" customHeight="1" thickBot="1">
      <c r="A5" s="486"/>
      <c r="B5" s="1299" t="s">
        <v>949</v>
      </c>
      <c r="C5" s="1299"/>
      <c r="D5" s="18"/>
      <c r="E5" s="66"/>
      <c r="F5" s="488"/>
      <c r="G5" s="488"/>
      <c r="H5" s="104"/>
      <c r="I5" s="103"/>
      <c r="J5" s="489"/>
    </row>
    <row r="6" spans="1:10" ht="19.5" customHeight="1" thickTop="1">
      <c r="A6" s="1289" t="s">
        <v>2649</v>
      </c>
      <c r="B6" s="1307" t="s">
        <v>2650</v>
      </c>
      <c r="C6" s="1311" t="s">
        <v>2657</v>
      </c>
      <c r="D6" s="1303" t="s">
        <v>2659</v>
      </c>
      <c r="E6" s="1305" t="s">
        <v>2651</v>
      </c>
      <c r="F6" s="1300" t="s">
        <v>2652</v>
      </c>
      <c r="G6" s="1301"/>
      <c r="H6" s="1311" t="s">
        <v>2656</v>
      </c>
      <c r="I6" s="1307" t="s">
        <v>2655</v>
      </c>
      <c r="J6" s="1309" t="s">
        <v>71</v>
      </c>
    </row>
    <row r="7" spans="1:10" ht="19.5" customHeight="1">
      <c r="A7" s="1290"/>
      <c r="B7" s="1308"/>
      <c r="C7" s="1312"/>
      <c r="D7" s="1304"/>
      <c r="E7" s="1293"/>
      <c r="F7" s="1296" t="s">
        <v>2658</v>
      </c>
      <c r="G7" s="1302" t="s">
        <v>2653</v>
      </c>
      <c r="H7" s="1312"/>
      <c r="I7" s="1308"/>
      <c r="J7" s="1310"/>
    </row>
    <row r="8" spans="1:10" ht="19.5" customHeight="1">
      <c r="A8" s="1290"/>
      <c r="B8" s="1308"/>
      <c r="C8" s="1312"/>
      <c r="D8" s="1304"/>
      <c r="E8" s="1293"/>
      <c r="F8" s="1297"/>
      <c r="G8" s="1288"/>
      <c r="H8" s="1312"/>
      <c r="I8" s="1308"/>
      <c r="J8" s="1310"/>
    </row>
    <row r="9" spans="1:10" ht="19.5" customHeight="1">
      <c r="A9" s="490"/>
      <c r="B9" s="1333" t="s">
        <v>1614</v>
      </c>
      <c r="C9" s="1334"/>
      <c r="D9" s="1334"/>
      <c r="E9" s="1334"/>
      <c r="F9" s="1334"/>
      <c r="G9" s="1334"/>
      <c r="H9" s="1334"/>
      <c r="I9" s="1334"/>
      <c r="J9" s="1335"/>
    </row>
    <row r="10" spans="1:10" ht="19.5" customHeight="1">
      <c r="A10" s="493">
        <v>1</v>
      </c>
      <c r="B10" s="426" t="s">
        <v>504</v>
      </c>
      <c r="C10" s="427">
        <v>1976</v>
      </c>
      <c r="D10" s="427" t="s">
        <v>72</v>
      </c>
      <c r="E10" s="428">
        <v>270000</v>
      </c>
      <c r="F10" s="418">
        <v>0</v>
      </c>
      <c r="G10" s="418">
        <v>0</v>
      </c>
      <c r="H10" s="419">
        <v>270000</v>
      </c>
      <c r="I10" s="494"/>
      <c r="J10" s="495"/>
    </row>
    <row r="11" spans="1:10" ht="19.5" customHeight="1">
      <c r="A11" s="493">
        <v>2</v>
      </c>
      <c r="B11" s="426" t="s">
        <v>1971</v>
      </c>
      <c r="C11" s="427">
        <v>1969</v>
      </c>
      <c r="D11" s="427" t="s">
        <v>2683</v>
      </c>
      <c r="E11" s="428">
        <v>270000</v>
      </c>
      <c r="F11" s="418"/>
      <c r="G11" s="418"/>
      <c r="H11" s="419">
        <f>G11+E11</f>
        <v>270000</v>
      </c>
      <c r="I11" s="494"/>
      <c r="J11" s="495"/>
    </row>
    <row r="12" spans="1:10" ht="19.5" customHeight="1">
      <c r="A12" s="490" t="s">
        <v>2708</v>
      </c>
      <c r="B12" s="496" t="s">
        <v>2700</v>
      </c>
      <c r="C12" s="496"/>
      <c r="D12" s="497"/>
      <c r="E12" s="498">
        <f>SUM(E10:E11)</f>
        <v>540000</v>
      </c>
      <c r="F12" s="499"/>
      <c r="G12" s="500">
        <f>SUM(G10:G11)</f>
        <v>0</v>
      </c>
      <c r="H12" s="501">
        <f>SUM(H10:H11)</f>
        <v>540000</v>
      </c>
      <c r="I12" s="502"/>
      <c r="J12" s="26"/>
    </row>
    <row r="13" spans="1:10" ht="19.5" customHeight="1">
      <c r="A13" s="490"/>
      <c r="B13" s="1317" t="s">
        <v>1615</v>
      </c>
      <c r="C13" s="1318"/>
      <c r="D13" s="1318"/>
      <c r="E13" s="1318"/>
      <c r="F13" s="491"/>
      <c r="G13" s="491"/>
      <c r="H13" s="491"/>
      <c r="I13" s="491"/>
      <c r="J13" s="492"/>
    </row>
    <row r="14" spans="1:15" ht="19.5" customHeight="1">
      <c r="A14" s="503">
        <v>1</v>
      </c>
      <c r="B14" s="504" t="s">
        <v>872</v>
      </c>
      <c r="C14" s="505">
        <v>1980</v>
      </c>
      <c r="D14" s="481" t="s">
        <v>9</v>
      </c>
      <c r="E14" s="482">
        <v>540000</v>
      </c>
      <c r="F14" s="483">
        <v>0</v>
      </c>
      <c r="G14" s="506">
        <v>0</v>
      </c>
      <c r="H14" s="507">
        <v>540000</v>
      </c>
      <c r="I14" s="508"/>
      <c r="J14" s="509"/>
      <c r="M14" s="510"/>
      <c r="N14" s="511"/>
      <c r="O14" s="511"/>
    </row>
    <row r="15" spans="1:10" ht="19.5" customHeight="1">
      <c r="A15" s="517"/>
      <c r="B15" s="518" t="s">
        <v>2700</v>
      </c>
      <c r="C15" s="519"/>
      <c r="D15" s="518"/>
      <c r="E15" s="498">
        <f>SUM(E14:E14)</f>
        <v>540000</v>
      </c>
      <c r="F15" s="499"/>
      <c r="G15" s="520"/>
      <c r="H15" s="501">
        <f>SUM(H14:H14)</f>
        <v>540000</v>
      </c>
      <c r="I15" s="502"/>
      <c r="J15" s="26"/>
    </row>
    <row r="16" spans="1:10" ht="19.5" customHeight="1">
      <c r="A16" s="517"/>
      <c r="B16" s="1327" t="s">
        <v>1616</v>
      </c>
      <c r="C16" s="1328"/>
      <c r="D16" s="1328"/>
      <c r="E16" s="1328"/>
      <c r="F16" s="1328"/>
      <c r="G16" s="1328"/>
      <c r="H16" s="1328"/>
      <c r="I16" s="1328"/>
      <c r="J16" s="1329"/>
    </row>
    <row r="17" spans="1:10" ht="19.5" customHeight="1">
      <c r="A17" s="521">
        <v>1</v>
      </c>
      <c r="B17" s="511" t="s">
        <v>2342</v>
      </c>
      <c r="C17" s="511">
        <v>1943</v>
      </c>
      <c r="D17" s="511" t="s">
        <v>72</v>
      </c>
      <c r="E17" s="522">
        <v>405000</v>
      </c>
      <c r="F17" s="523">
        <v>0</v>
      </c>
      <c r="G17" s="524">
        <v>0</v>
      </c>
      <c r="H17" s="525">
        <v>405000</v>
      </c>
      <c r="I17" s="526"/>
      <c r="J17" s="527"/>
    </row>
    <row r="18" spans="1:10" ht="19.5" customHeight="1">
      <c r="A18" s="528">
        <v>2</v>
      </c>
      <c r="B18" s="505" t="s">
        <v>1478</v>
      </c>
      <c r="C18" s="505">
        <v>1939</v>
      </c>
      <c r="D18" s="505" t="s">
        <v>72</v>
      </c>
      <c r="E18" s="482">
        <v>405000</v>
      </c>
      <c r="F18" s="483">
        <v>0</v>
      </c>
      <c r="G18" s="483">
        <v>0</v>
      </c>
      <c r="H18" s="507">
        <v>405000</v>
      </c>
      <c r="I18" s="508"/>
      <c r="J18" s="509"/>
    </row>
    <row r="19" spans="1:10" ht="19.5" customHeight="1">
      <c r="A19" s="528">
        <v>3</v>
      </c>
      <c r="B19" s="529" t="s">
        <v>2343</v>
      </c>
      <c r="C19" s="529">
        <v>1941</v>
      </c>
      <c r="D19" s="505" t="s">
        <v>72</v>
      </c>
      <c r="E19" s="482">
        <v>405000</v>
      </c>
      <c r="F19" s="483">
        <v>0</v>
      </c>
      <c r="G19" s="483">
        <v>0</v>
      </c>
      <c r="H19" s="507">
        <v>405000</v>
      </c>
      <c r="I19" s="508"/>
      <c r="J19" s="509"/>
    </row>
    <row r="20" spans="1:10" ht="19.5" customHeight="1">
      <c r="A20" s="528">
        <v>4</v>
      </c>
      <c r="B20" s="529" t="s">
        <v>2344</v>
      </c>
      <c r="C20" s="529">
        <v>1949</v>
      </c>
      <c r="D20" s="529" t="s">
        <v>2683</v>
      </c>
      <c r="E20" s="482">
        <v>405000</v>
      </c>
      <c r="F20" s="483">
        <v>0</v>
      </c>
      <c r="G20" s="483">
        <v>0</v>
      </c>
      <c r="H20" s="507">
        <v>405000</v>
      </c>
      <c r="I20" s="508"/>
      <c r="J20" s="509"/>
    </row>
    <row r="21" spans="1:10" ht="19.5" customHeight="1">
      <c r="A21" s="528">
        <v>5</v>
      </c>
      <c r="B21" s="529" t="s">
        <v>2345</v>
      </c>
      <c r="C21" s="529">
        <v>1943</v>
      </c>
      <c r="D21" s="481" t="s">
        <v>9</v>
      </c>
      <c r="E21" s="482">
        <v>405000</v>
      </c>
      <c r="F21" s="483">
        <v>0</v>
      </c>
      <c r="G21" s="483">
        <v>0</v>
      </c>
      <c r="H21" s="507">
        <v>405000</v>
      </c>
      <c r="I21" s="508"/>
      <c r="J21" s="509"/>
    </row>
    <row r="22" spans="1:10" ht="19.5" customHeight="1">
      <c r="A22" s="528">
        <v>6</v>
      </c>
      <c r="B22" s="529" t="s">
        <v>2346</v>
      </c>
      <c r="C22" s="529">
        <v>1940</v>
      </c>
      <c r="D22" s="481" t="s">
        <v>9</v>
      </c>
      <c r="E22" s="482">
        <v>405000</v>
      </c>
      <c r="F22" s="483">
        <v>0</v>
      </c>
      <c r="G22" s="483">
        <v>0</v>
      </c>
      <c r="H22" s="507">
        <v>405000</v>
      </c>
      <c r="I22" s="508"/>
      <c r="J22" s="509"/>
    </row>
    <row r="23" spans="1:10" ht="19.5" customHeight="1">
      <c r="A23" s="528">
        <v>7</v>
      </c>
      <c r="B23" s="529" t="s">
        <v>2347</v>
      </c>
      <c r="C23" s="529">
        <v>1954</v>
      </c>
      <c r="D23" s="505" t="s">
        <v>72</v>
      </c>
      <c r="E23" s="482">
        <v>405000</v>
      </c>
      <c r="F23" s="483">
        <v>0</v>
      </c>
      <c r="G23" s="483">
        <v>0</v>
      </c>
      <c r="H23" s="507">
        <v>405000</v>
      </c>
      <c r="I23" s="508"/>
      <c r="J23" s="509"/>
    </row>
    <row r="24" spans="1:10" ht="19.5" customHeight="1">
      <c r="A24" s="530">
        <v>8</v>
      </c>
      <c r="B24" s="416" t="s">
        <v>2348</v>
      </c>
      <c r="C24" s="416">
        <v>1945</v>
      </c>
      <c r="D24" s="416" t="s">
        <v>2683</v>
      </c>
      <c r="E24" s="417">
        <v>405000</v>
      </c>
      <c r="F24" s="485">
        <v>0</v>
      </c>
      <c r="G24" s="485">
        <v>0</v>
      </c>
      <c r="H24" s="514">
        <v>405000</v>
      </c>
      <c r="I24" s="515"/>
      <c r="J24" s="516"/>
    </row>
    <row r="25" spans="1:10" ht="19.5" customHeight="1">
      <c r="A25" s="531"/>
      <c r="B25" s="532" t="s">
        <v>2700</v>
      </c>
      <c r="C25" s="533"/>
      <c r="D25" s="534"/>
      <c r="E25" s="535">
        <v>3240000</v>
      </c>
      <c r="F25" s="536"/>
      <c r="G25" s="537"/>
      <c r="H25" s="538">
        <v>3240000</v>
      </c>
      <c r="I25" s="539"/>
      <c r="J25" s="540"/>
    </row>
    <row r="26" spans="1:10" ht="19.5" customHeight="1">
      <c r="A26" s="1330" t="s">
        <v>1617</v>
      </c>
      <c r="B26" s="1331"/>
      <c r="C26" s="1331"/>
      <c r="D26" s="1331"/>
      <c r="E26" s="1331"/>
      <c r="F26" s="1331"/>
      <c r="G26" s="1331"/>
      <c r="H26" s="1331"/>
      <c r="I26" s="1331"/>
      <c r="J26" s="1332"/>
    </row>
    <row r="27" spans="1:10" ht="20.25" customHeight="1">
      <c r="A27" s="528">
        <v>1</v>
      </c>
      <c r="B27" s="529" t="s">
        <v>297</v>
      </c>
      <c r="C27" s="529">
        <v>1925</v>
      </c>
      <c r="D27" s="481" t="s">
        <v>9</v>
      </c>
      <c r="E27" s="482">
        <v>540000</v>
      </c>
      <c r="F27" s="483">
        <v>0</v>
      </c>
      <c r="G27" s="483">
        <v>0</v>
      </c>
      <c r="H27" s="507">
        <v>540000</v>
      </c>
      <c r="I27" s="508"/>
      <c r="J27" s="509"/>
    </row>
    <row r="28" spans="1:10" ht="20.25" customHeight="1">
      <c r="A28" s="528">
        <v>2</v>
      </c>
      <c r="B28" s="529" t="s">
        <v>298</v>
      </c>
      <c r="C28" s="529">
        <v>1931</v>
      </c>
      <c r="D28" s="481" t="s">
        <v>9</v>
      </c>
      <c r="E28" s="482">
        <v>540000</v>
      </c>
      <c r="F28" s="483">
        <v>0</v>
      </c>
      <c r="G28" s="483">
        <v>0</v>
      </c>
      <c r="H28" s="507">
        <v>540000</v>
      </c>
      <c r="I28" s="508"/>
      <c r="J28" s="509"/>
    </row>
    <row r="29" spans="1:10" ht="20.25" customHeight="1">
      <c r="A29" s="528">
        <v>3</v>
      </c>
      <c r="B29" s="529" t="s">
        <v>299</v>
      </c>
      <c r="C29" s="529">
        <v>1928</v>
      </c>
      <c r="D29" s="481" t="s">
        <v>9</v>
      </c>
      <c r="E29" s="482">
        <v>540000</v>
      </c>
      <c r="F29" s="483">
        <v>0</v>
      </c>
      <c r="G29" s="483">
        <v>0</v>
      </c>
      <c r="H29" s="507">
        <v>540000</v>
      </c>
      <c r="I29" s="508"/>
      <c r="J29" s="509"/>
    </row>
    <row r="30" spans="1:10" ht="20.25" customHeight="1">
      <c r="A30" s="528">
        <v>4</v>
      </c>
      <c r="B30" s="529" t="s">
        <v>300</v>
      </c>
      <c r="C30" s="529">
        <v>1933</v>
      </c>
      <c r="D30" s="529" t="s">
        <v>2683</v>
      </c>
      <c r="E30" s="482">
        <v>540000</v>
      </c>
      <c r="F30" s="483">
        <v>0</v>
      </c>
      <c r="G30" s="483">
        <v>0</v>
      </c>
      <c r="H30" s="507">
        <v>540000</v>
      </c>
      <c r="I30" s="508"/>
      <c r="J30" s="509"/>
    </row>
    <row r="31" spans="1:10" ht="20.25" customHeight="1">
      <c r="A31" s="517"/>
      <c r="B31" s="496" t="s">
        <v>2699</v>
      </c>
      <c r="C31" s="497"/>
      <c r="D31" s="497"/>
      <c r="E31" s="498">
        <f>SUM(E27:E30)</f>
        <v>2160000</v>
      </c>
      <c r="F31" s="500">
        <v>0</v>
      </c>
      <c r="G31" s="499"/>
      <c r="H31" s="501">
        <f>SUM(H27:H30)</f>
        <v>2160000</v>
      </c>
      <c r="I31" s="502"/>
      <c r="J31" s="26"/>
    </row>
    <row r="32" spans="1:10" ht="20.25" customHeight="1">
      <c r="A32" s="1317" t="s">
        <v>1618</v>
      </c>
      <c r="B32" s="1318"/>
      <c r="C32" s="1318"/>
      <c r="D32" s="1318"/>
      <c r="E32" s="1306"/>
      <c r="F32" s="500"/>
      <c r="G32" s="500"/>
      <c r="H32" s="541"/>
      <c r="I32" s="502"/>
      <c r="J32" s="26"/>
    </row>
    <row r="33" spans="1:10" ht="20.25" customHeight="1">
      <c r="A33" s="521">
        <v>1</v>
      </c>
      <c r="B33" s="542" t="s">
        <v>505</v>
      </c>
      <c r="C33" s="542">
        <v>1921</v>
      </c>
      <c r="D33" s="511" t="s">
        <v>72</v>
      </c>
      <c r="E33" s="522">
        <v>270000</v>
      </c>
      <c r="F33" s="523">
        <v>0</v>
      </c>
      <c r="G33" s="523">
        <v>0</v>
      </c>
      <c r="H33" s="525">
        <f>E33+G33</f>
        <v>270000</v>
      </c>
      <c r="I33" s="526"/>
      <c r="J33" s="527"/>
    </row>
    <row r="34" spans="1:10" ht="20.25" customHeight="1">
      <c r="A34" s="528">
        <v>2</v>
      </c>
      <c r="B34" s="529" t="s">
        <v>506</v>
      </c>
      <c r="C34" s="529">
        <v>1926</v>
      </c>
      <c r="D34" s="505" t="s">
        <v>72</v>
      </c>
      <c r="E34" s="522">
        <v>270000</v>
      </c>
      <c r="F34" s="483">
        <v>0</v>
      </c>
      <c r="G34" s="483">
        <v>0</v>
      </c>
      <c r="H34" s="525">
        <f aca="true" t="shared" si="0" ref="H34:H64">E34+G34</f>
        <v>270000</v>
      </c>
      <c r="I34" s="508"/>
      <c r="J34" s="509"/>
    </row>
    <row r="35" spans="1:10" ht="20.25" customHeight="1">
      <c r="A35" s="521">
        <v>3</v>
      </c>
      <c r="B35" s="529" t="s">
        <v>507</v>
      </c>
      <c r="C35" s="529">
        <v>1927</v>
      </c>
      <c r="D35" s="505" t="s">
        <v>72</v>
      </c>
      <c r="E35" s="522">
        <v>270000</v>
      </c>
      <c r="F35" s="483">
        <v>0</v>
      </c>
      <c r="G35" s="483">
        <v>0</v>
      </c>
      <c r="H35" s="525">
        <f t="shared" si="0"/>
        <v>270000</v>
      </c>
      <c r="I35" s="508"/>
      <c r="J35" s="509"/>
    </row>
    <row r="36" spans="1:10" ht="20.25" customHeight="1">
      <c r="A36" s="528">
        <v>4</v>
      </c>
      <c r="B36" s="529" t="s">
        <v>508</v>
      </c>
      <c r="C36" s="529">
        <v>1929</v>
      </c>
      <c r="D36" s="529" t="s">
        <v>2683</v>
      </c>
      <c r="E36" s="522">
        <v>270000</v>
      </c>
      <c r="F36" s="483">
        <v>0</v>
      </c>
      <c r="G36" s="483">
        <v>0</v>
      </c>
      <c r="H36" s="525">
        <f t="shared" si="0"/>
        <v>270000</v>
      </c>
      <c r="I36" s="508"/>
      <c r="J36" s="509"/>
    </row>
    <row r="37" spans="1:10" ht="20.25" customHeight="1">
      <c r="A37" s="521">
        <v>5</v>
      </c>
      <c r="B37" s="529" t="s">
        <v>507</v>
      </c>
      <c r="C37" s="529">
        <v>1929</v>
      </c>
      <c r="D37" s="529" t="s">
        <v>2683</v>
      </c>
      <c r="E37" s="522">
        <v>270000</v>
      </c>
      <c r="F37" s="483">
        <v>0</v>
      </c>
      <c r="G37" s="483">
        <v>0</v>
      </c>
      <c r="H37" s="525">
        <f t="shared" si="0"/>
        <v>270000</v>
      </c>
      <c r="I37" s="508"/>
      <c r="J37" s="509"/>
    </row>
    <row r="38" spans="1:10" ht="20.25" customHeight="1">
      <c r="A38" s="528">
        <v>6</v>
      </c>
      <c r="B38" s="529" t="s">
        <v>509</v>
      </c>
      <c r="C38" s="529">
        <v>1933</v>
      </c>
      <c r="D38" s="529" t="s">
        <v>2683</v>
      </c>
      <c r="E38" s="522">
        <v>270000</v>
      </c>
      <c r="F38" s="483">
        <v>0</v>
      </c>
      <c r="G38" s="483">
        <v>0</v>
      </c>
      <c r="H38" s="525">
        <f t="shared" si="0"/>
        <v>270000</v>
      </c>
      <c r="I38" s="508"/>
      <c r="J38" s="509"/>
    </row>
    <row r="39" spans="1:10" ht="20.25" customHeight="1">
      <c r="A39" s="521">
        <v>7</v>
      </c>
      <c r="B39" s="529" t="s">
        <v>749</v>
      </c>
      <c r="C39" s="529">
        <v>1932</v>
      </c>
      <c r="D39" s="529" t="s">
        <v>2683</v>
      </c>
      <c r="E39" s="522">
        <v>270000</v>
      </c>
      <c r="F39" s="483">
        <v>0</v>
      </c>
      <c r="G39" s="483">
        <v>0</v>
      </c>
      <c r="H39" s="525">
        <f t="shared" si="0"/>
        <v>270000</v>
      </c>
      <c r="I39" s="508"/>
      <c r="J39" s="509"/>
    </row>
    <row r="40" spans="1:10" ht="20.25" customHeight="1">
      <c r="A40" s="528">
        <v>8</v>
      </c>
      <c r="B40" s="529" t="s">
        <v>510</v>
      </c>
      <c r="C40" s="529">
        <v>1933</v>
      </c>
      <c r="D40" s="481" t="s">
        <v>9</v>
      </c>
      <c r="E40" s="522">
        <v>270000</v>
      </c>
      <c r="F40" s="483">
        <v>0</v>
      </c>
      <c r="G40" s="483">
        <v>0</v>
      </c>
      <c r="H40" s="525">
        <f t="shared" si="0"/>
        <v>270000</v>
      </c>
      <c r="I40" s="508"/>
      <c r="J40" s="509"/>
    </row>
    <row r="41" spans="1:10" ht="20.25" customHeight="1">
      <c r="A41" s="521">
        <v>9</v>
      </c>
      <c r="B41" s="529" t="s">
        <v>511</v>
      </c>
      <c r="C41" s="529">
        <v>1932</v>
      </c>
      <c r="D41" s="481" t="s">
        <v>9</v>
      </c>
      <c r="E41" s="522">
        <v>270000</v>
      </c>
      <c r="F41" s="483">
        <v>0</v>
      </c>
      <c r="G41" s="483">
        <v>0</v>
      </c>
      <c r="H41" s="525">
        <f t="shared" si="0"/>
        <v>270000</v>
      </c>
      <c r="I41" s="508"/>
      <c r="J41" s="509"/>
    </row>
    <row r="42" spans="1:10" ht="20.25" customHeight="1">
      <c r="A42" s="528">
        <v>10</v>
      </c>
      <c r="B42" s="529" t="s">
        <v>512</v>
      </c>
      <c r="C42" s="529">
        <v>1932</v>
      </c>
      <c r="D42" s="481" t="s">
        <v>9</v>
      </c>
      <c r="E42" s="522">
        <v>270000</v>
      </c>
      <c r="F42" s="483">
        <v>0</v>
      </c>
      <c r="G42" s="483">
        <v>0</v>
      </c>
      <c r="H42" s="525">
        <f t="shared" si="0"/>
        <v>270000</v>
      </c>
      <c r="I42" s="508"/>
      <c r="J42" s="509"/>
    </row>
    <row r="43" spans="1:10" ht="20.25" customHeight="1">
      <c r="A43" s="521">
        <v>11</v>
      </c>
      <c r="B43" s="529" t="s">
        <v>513</v>
      </c>
      <c r="C43" s="529">
        <v>1920</v>
      </c>
      <c r="D43" s="481" t="s">
        <v>9</v>
      </c>
      <c r="E43" s="522">
        <v>270000</v>
      </c>
      <c r="F43" s="483">
        <v>0</v>
      </c>
      <c r="G43" s="483">
        <v>0</v>
      </c>
      <c r="H43" s="525">
        <f t="shared" si="0"/>
        <v>270000</v>
      </c>
      <c r="I43" s="508"/>
      <c r="J43" s="509"/>
    </row>
    <row r="44" spans="1:10" ht="20.25" customHeight="1">
      <c r="A44" s="528">
        <v>12</v>
      </c>
      <c r="B44" s="529" t="s">
        <v>514</v>
      </c>
      <c r="C44" s="529">
        <v>1921</v>
      </c>
      <c r="D44" s="481" t="s">
        <v>9</v>
      </c>
      <c r="E44" s="522">
        <v>270000</v>
      </c>
      <c r="F44" s="483">
        <v>0</v>
      </c>
      <c r="G44" s="483">
        <v>0</v>
      </c>
      <c r="H44" s="525">
        <f t="shared" si="0"/>
        <v>270000</v>
      </c>
      <c r="I44" s="508"/>
      <c r="J44" s="509"/>
    </row>
    <row r="45" spans="1:10" ht="20.25" customHeight="1">
      <c r="A45" s="521">
        <v>13</v>
      </c>
      <c r="B45" s="529" t="s">
        <v>516</v>
      </c>
      <c r="C45" s="529">
        <v>1925</v>
      </c>
      <c r="D45" s="481" t="s">
        <v>9</v>
      </c>
      <c r="E45" s="522">
        <v>270000</v>
      </c>
      <c r="F45" s="483">
        <v>0</v>
      </c>
      <c r="G45" s="483">
        <v>0</v>
      </c>
      <c r="H45" s="525">
        <f t="shared" si="0"/>
        <v>270000</v>
      </c>
      <c r="I45" s="508"/>
      <c r="J45" s="509"/>
    </row>
    <row r="46" spans="1:10" ht="20.25" customHeight="1">
      <c r="A46" s="528">
        <v>14</v>
      </c>
      <c r="B46" s="529" t="s">
        <v>517</v>
      </c>
      <c r="C46" s="529">
        <v>1925</v>
      </c>
      <c r="D46" s="481" t="s">
        <v>9</v>
      </c>
      <c r="E46" s="522">
        <v>270000</v>
      </c>
      <c r="F46" s="483">
        <v>0</v>
      </c>
      <c r="G46" s="483">
        <v>0</v>
      </c>
      <c r="H46" s="525">
        <f t="shared" si="0"/>
        <v>270000</v>
      </c>
      <c r="I46" s="508"/>
      <c r="J46" s="509"/>
    </row>
    <row r="47" spans="1:10" ht="20.25" customHeight="1">
      <c r="A47" s="521">
        <v>15</v>
      </c>
      <c r="B47" s="529" t="s">
        <v>518</v>
      </c>
      <c r="C47" s="529">
        <v>1929</v>
      </c>
      <c r="D47" s="481" t="s">
        <v>9</v>
      </c>
      <c r="E47" s="522">
        <v>270000</v>
      </c>
      <c r="F47" s="483">
        <v>0</v>
      </c>
      <c r="G47" s="483">
        <v>0</v>
      </c>
      <c r="H47" s="525">
        <f t="shared" si="0"/>
        <v>270000</v>
      </c>
      <c r="I47" s="508"/>
      <c r="J47" s="509"/>
    </row>
    <row r="48" spans="1:10" ht="20.25" customHeight="1">
      <c r="A48" s="528">
        <v>16</v>
      </c>
      <c r="B48" s="529" t="s">
        <v>507</v>
      </c>
      <c r="C48" s="529">
        <v>1930</v>
      </c>
      <c r="D48" s="481" t="s">
        <v>9</v>
      </c>
      <c r="E48" s="522">
        <v>270000</v>
      </c>
      <c r="F48" s="483">
        <v>0</v>
      </c>
      <c r="G48" s="483">
        <v>0</v>
      </c>
      <c r="H48" s="525">
        <f t="shared" si="0"/>
        <v>270000</v>
      </c>
      <c r="I48" s="508"/>
      <c r="J48" s="509"/>
    </row>
    <row r="49" spans="1:10" ht="20.25" customHeight="1">
      <c r="A49" s="521">
        <v>17</v>
      </c>
      <c r="B49" s="529" t="s">
        <v>2684</v>
      </c>
      <c r="C49" s="529">
        <v>1930</v>
      </c>
      <c r="D49" s="481" t="s">
        <v>9</v>
      </c>
      <c r="E49" s="522">
        <v>270000</v>
      </c>
      <c r="F49" s="483">
        <v>0</v>
      </c>
      <c r="G49" s="483">
        <v>0</v>
      </c>
      <c r="H49" s="525">
        <f t="shared" si="0"/>
        <v>270000</v>
      </c>
      <c r="I49" s="508"/>
      <c r="J49" s="509"/>
    </row>
    <row r="50" spans="1:10" ht="20.25" customHeight="1">
      <c r="A50" s="528">
        <v>18</v>
      </c>
      <c r="B50" s="529" t="s">
        <v>519</v>
      </c>
      <c r="C50" s="529">
        <v>1930</v>
      </c>
      <c r="D50" s="481" t="s">
        <v>9</v>
      </c>
      <c r="E50" s="522">
        <v>270000</v>
      </c>
      <c r="F50" s="483">
        <v>0</v>
      </c>
      <c r="G50" s="483">
        <v>0</v>
      </c>
      <c r="H50" s="525">
        <f t="shared" si="0"/>
        <v>270000</v>
      </c>
      <c r="I50" s="508"/>
      <c r="J50" s="509"/>
    </row>
    <row r="51" spans="1:10" ht="20.25" customHeight="1">
      <c r="A51" s="521">
        <v>19</v>
      </c>
      <c r="B51" s="529" t="s">
        <v>1095</v>
      </c>
      <c r="C51" s="529">
        <v>1929</v>
      </c>
      <c r="D51" s="481" t="s">
        <v>9</v>
      </c>
      <c r="E51" s="522">
        <v>270000</v>
      </c>
      <c r="F51" s="483">
        <v>0</v>
      </c>
      <c r="G51" s="483">
        <v>0</v>
      </c>
      <c r="H51" s="525">
        <f t="shared" si="0"/>
        <v>270000</v>
      </c>
      <c r="I51" s="508"/>
      <c r="J51" s="509"/>
    </row>
    <row r="52" spans="1:10" ht="20.25" customHeight="1">
      <c r="A52" s="528">
        <v>20</v>
      </c>
      <c r="B52" s="543" t="s">
        <v>520</v>
      </c>
      <c r="C52" s="529">
        <v>1928</v>
      </c>
      <c r="D52" s="481" t="s">
        <v>9</v>
      </c>
      <c r="E52" s="522">
        <v>270000</v>
      </c>
      <c r="F52" s="483">
        <v>0</v>
      </c>
      <c r="G52" s="483">
        <v>0</v>
      </c>
      <c r="H52" s="525">
        <f t="shared" si="0"/>
        <v>270000</v>
      </c>
      <c r="I52" s="508"/>
      <c r="J52" s="509"/>
    </row>
    <row r="53" spans="1:10" ht="20.25" customHeight="1">
      <c r="A53" s="521">
        <v>21</v>
      </c>
      <c r="B53" s="529" t="s">
        <v>521</v>
      </c>
      <c r="C53" s="529">
        <v>1933</v>
      </c>
      <c r="D53" s="481" t="s">
        <v>9</v>
      </c>
      <c r="E53" s="522">
        <v>270000</v>
      </c>
      <c r="F53" s="483">
        <v>0</v>
      </c>
      <c r="G53" s="483">
        <v>0</v>
      </c>
      <c r="H53" s="525">
        <f t="shared" si="0"/>
        <v>270000</v>
      </c>
      <c r="I53" s="508"/>
      <c r="J53" s="509"/>
    </row>
    <row r="54" spans="1:10" ht="20.25" customHeight="1">
      <c r="A54" s="528">
        <v>22</v>
      </c>
      <c r="B54" s="529" t="s">
        <v>522</v>
      </c>
      <c r="C54" s="529">
        <v>1934</v>
      </c>
      <c r="D54" s="529" t="s">
        <v>2683</v>
      </c>
      <c r="E54" s="522">
        <v>270000</v>
      </c>
      <c r="F54" s="483">
        <v>0</v>
      </c>
      <c r="G54" s="483">
        <v>0</v>
      </c>
      <c r="H54" s="525">
        <f t="shared" si="0"/>
        <v>270000</v>
      </c>
      <c r="I54" s="508"/>
      <c r="J54" s="509"/>
    </row>
    <row r="55" spans="1:10" ht="20.25" customHeight="1">
      <c r="A55" s="521">
        <v>23</v>
      </c>
      <c r="B55" s="505" t="s">
        <v>628</v>
      </c>
      <c r="C55" s="505">
        <v>1935</v>
      </c>
      <c r="D55" s="481" t="s">
        <v>9</v>
      </c>
      <c r="E55" s="522">
        <v>270000</v>
      </c>
      <c r="F55" s="483">
        <v>0</v>
      </c>
      <c r="G55" s="483">
        <v>0</v>
      </c>
      <c r="H55" s="525">
        <f t="shared" si="0"/>
        <v>270000</v>
      </c>
      <c r="I55" s="508"/>
      <c r="J55" s="509"/>
    </row>
    <row r="56" spans="1:10" ht="20.25" customHeight="1">
      <c r="A56" s="528">
        <v>24</v>
      </c>
      <c r="B56" s="505" t="s">
        <v>523</v>
      </c>
      <c r="C56" s="505">
        <v>1935</v>
      </c>
      <c r="D56" s="529" t="s">
        <v>2683</v>
      </c>
      <c r="E56" s="522">
        <v>270000</v>
      </c>
      <c r="F56" s="483">
        <v>0</v>
      </c>
      <c r="G56" s="483">
        <v>0</v>
      </c>
      <c r="H56" s="525">
        <f t="shared" si="0"/>
        <v>270000</v>
      </c>
      <c r="I56" s="508"/>
      <c r="J56" s="509"/>
    </row>
    <row r="57" spans="1:10" ht="20.25" customHeight="1">
      <c r="A57" s="521">
        <v>25</v>
      </c>
      <c r="B57" s="505" t="s">
        <v>2408</v>
      </c>
      <c r="C57" s="505">
        <v>1935</v>
      </c>
      <c r="D57" s="529" t="s">
        <v>2683</v>
      </c>
      <c r="E57" s="522">
        <v>270000</v>
      </c>
      <c r="F57" s="483">
        <v>0</v>
      </c>
      <c r="G57" s="483">
        <v>0</v>
      </c>
      <c r="H57" s="525">
        <f t="shared" si="0"/>
        <v>270000</v>
      </c>
      <c r="I57" s="508"/>
      <c r="J57" s="509"/>
    </row>
    <row r="58" spans="1:10" ht="20.25" customHeight="1">
      <c r="A58" s="528">
        <v>26</v>
      </c>
      <c r="B58" s="505" t="s">
        <v>524</v>
      </c>
      <c r="C58" s="505">
        <v>1935</v>
      </c>
      <c r="D58" s="481" t="s">
        <v>9</v>
      </c>
      <c r="E58" s="522">
        <v>270000</v>
      </c>
      <c r="F58" s="483">
        <v>0</v>
      </c>
      <c r="G58" s="483">
        <v>0</v>
      </c>
      <c r="H58" s="525">
        <f t="shared" si="0"/>
        <v>270000</v>
      </c>
      <c r="I58" s="508"/>
      <c r="J58" s="509"/>
    </row>
    <row r="59" spans="1:10" ht="20.25" customHeight="1">
      <c r="A59" s="521">
        <v>27</v>
      </c>
      <c r="B59" s="505" t="s">
        <v>525</v>
      </c>
      <c r="C59" s="505">
        <v>1935</v>
      </c>
      <c r="D59" s="529" t="s">
        <v>2683</v>
      </c>
      <c r="E59" s="522">
        <v>270000</v>
      </c>
      <c r="F59" s="483">
        <v>0</v>
      </c>
      <c r="G59" s="483">
        <v>0</v>
      </c>
      <c r="H59" s="525">
        <f t="shared" si="0"/>
        <v>270000</v>
      </c>
      <c r="I59" s="508"/>
      <c r="J59" s="509"/>
    </row>
    <row r="60" spans="1:10" ht="20.25" customHeight="1">
      <c r="A60" s="528">
        <v>28</v>
      </c>
      <c r="B60" s="505" t="s">
        <v>526</v>
      </c>
      <c r="C60" s="505">
        <v>1935</v>
      </c>
      <c r="D60" s="529" t="s">
        <v>2683</v>
      </c>
      <c r="E60" s="522">
        <v>270000</v>
      </c>
      <c r="F60" s="483">
        <v>0</v>
      </c>
      <c r="G60" s="483">
        <v>0</v>
      </c>
      <c r="H60" s="525">
        <f t="shared" si="0"/>
        <v>270000</v>
      </c>
      <c r="I60" s="508"/>
      <c r="J60" s="509"/>
    </row>
    <row r="61" spans="1:10" ht="20.25" customHeight="1">
      <c r="A61" s="521">
        <v>29</v>
      </c>
      <c r="B61" s="505" t="s">
        <v>527</v>
      </c>
      <c r="C61" s="505">
        <v>1935</v>
      </c>
      <c r="D61" s="529" t="s">
        <v>2683</v>
      </c>
      <c r="E61" s="522">
        <v>270000</v>
      </c>
      <c r="F61" s="483">
        <v>0</v>
      </c>
      <c r="G61" s="483">
        <v>0</v>
      </c>
      <c r="H61" s="525">
        <f t="shared" si="0"/>
        <v>270000</v>
      </c>
      <c r="I61" s="508"/>
      <c r="J61" s="509"/>
    </row>
    <row r="62" spans="1:10" ht="20.25" customHeight="1">
      <c r="A62" s="528">
        <v>30</v>
      </c>
      <c r="B62" s="505" t="s">
        <v>528</v>
      </c>
      <c r="C62" s="505">
        <v>1936</v>
      </c>
      <c r="D62" s="529" t="s">
        <v>2683</v>
      </c>
      <c r="E62" s="522">
        <v>270000</v>
      </c>
      <c r="F62" s="483">
        <v>0</v>
      </c>
      <c r="G62" s="483">
        <v>0</v>
      </c>
      <c r="H62" s="525">
        <f t="shared" si="0"/>
        <v>270000</v>
      </c>
      <c r="I62" s="508"/>
      <c r="J62" s="509"/>
    </row>
    <row r="63" spans="1:10" ht="20.25" customHeight="1">
      <c r="A63" s="521">
        <v>31</v>
      </c>
      <c r="B63" s="505" t="s">
        <v>529</v>
      </c>
      <c r="C63" s="505">
        <v>1929</v>
      </c>
      <c r="D63" s="481" t="s">
        <v>9</v>
      </c>
      <c r="E63" s="522">
        <v>270000</v>
      </c>
      <c r="F63" s="483">
        <v>0</v>
      </c>
      <c r="G63" s="483">
        <v>0</v>
      </c>
      <c r="H63" s="525">
        <f t="shared" si="0"/>
        <v>270000</v>
      </c>
      <c r="I63" s="508"/>
      <c r="J63" s="509"/>
    </row>
    <row r="64" spans="1:10" ht="20.25" customHeight="1">
      <c r="A64" s="528">
        <v>32</v>
      </c>
      <c r="B64" s="505" t="s">
        <v>1005</v>
      </c>
      <c r="C64" s="505">
        <v>1936</v>
      </c>
      <c r="D64" s="481" t="s">
        <v>9</v>
      </c>
      <c r="E64" s="522">
        <v>270000</v>
      </c>
      <c r="F64" s="483">
        <v>0</v>
      </c>
      <c r="G64" s="483">
        <v>0</v>
      </c>
      <c r="H64" s="525">
        <f t="shared" si="0"/>
        <v>270000</v>
      </c>
      <c r="I64" s="508"/>
      <c r="J64" s="509"/>
    </row>
    <row r="65" spans="1:10" ht="20.25" customHeight="1">
      <c r="A65" s="521">
        <v>33</v>
      </c>
      <c r="B65" s="512" t="s">
        <v>2114</v>
      </c>
      <c r="C65" s="512">
        <v>1936</v>
      </c>
      <c r="D65" s="484" t="s">
        <v>9</v>
      </c>
      <c r="E65" s="522">
        <v>270000</v>
      </c>
      <c r="F65" s="483">
        <v>0</v>
      </c>
      <c r="G65" s="483">
        <v>0</v>
      </c>
      <c r="H65" s="525">
        <f>E65+G65</f>
        <v>270000</v>
      </c>
      <c r="I65" s="515"/>
      <c r="J65" s="516"/>
    </row>
    <row r="66" spans="1:10" ht="20.25" customHeight="1">
      <c r="A66" s="528">
        <v>34</v>
      </c>
      <c r="B66" s="487" t="s">
        <v>575</v>
      </c>
      <c r="C66" s="487">
        <v>1936</v>
      </c>
      <c r="D66" s="487" t="s">
        <v>2683</v>
      </c>
      <c r="E66" s="522">
        <v>270000</v>
      </c>
      <c r="F66" s="483">
        <v>0</v>
      </c>
      <c r="G66" s="483">
        <v>0</v>
      </c>
      <c r="H66" s="525">
        <f>E66+G66</f>
        <v>270000</v>
      </c>
      <c r="I66" s="515"/>
      <c r="J66" s="516"/>
    </row>
    <row r="67" spans="1:10" ht="20.25" customHeight="1">
      <c r="A67" s="521">
        <v>35</v>
      </c>
      <c r="B67" s="542" t="s">
        <v>530</v>
      </c>
      <c r="C67" s="542">
        <v>1929</v>
      </c>
      <c r="D67" s="511" t="s">
        <v>72</v>
      </c>
      <c r="E67" s="522">
        <v>270000</v>
      </c>
      <c r="F67" s="483">
        <v>0</v>
      </c>
      <c r="G67" s="483">
        <v>0</v>
      </c>
      <c r="H67" s="525">
        <v>270000</v>
      </c>
      <c r="I67" s="526"/>
      <c r="J67" s="544" t="s">
        <v>2435</v>
      </c>
    </row>
    <row r="68" spans="1:10" ht="20.25" customHeight="1">
      <c r="A68" s="528">
        <v>36</v>
      </c>
      <c r="B68" s="529" t="s">
        <v>531</v>
      </c>
      <c r="C68" s="529">
        <v>1926</v>
      </c>
      <c r="D68" s="529" t="s">
        <v>2683</v>
      </c>
      <c r="E68" s="482">
        <v>270000</v>
      </c>
      <c r="F68" s="483">
        <v>0</v>
      </c>
      <c r="G68" s="483">
        <v>0</v>
      </c>
      <c r="H68" s="507">
        <v>270000</v>
      </c>
      <c r="I68" s="508"/>
      <c r="J68" s="544" t="s">
        <v>2435</v>
      </c>
    </row>
    <row r="69" spans="1:10" ht="20.25" customHeight="1">
      <c r="A69" s="521">
        <v>37</v>
      </c>
      <c r="B69" s="529" t="s">
        <v>532</v>
      </c>
      <c r="C69" s="529">
        <v>1928</v>
      </c>
      <c r="D69" s="529" t="s">
        <v>2683</v>
      </c>
      <c r="E69" s="482">
        <v>270000</v>
      </c>
      <c r="F69" s="483">
        <v>0</v>
      </c>
      <c r="G69" s="483">
        <v>0</v>
      </c>
      <c r="H69" s="507">
        <v>270000</v>
      </c>
      <c r="I69" s="508"/>
      <c r="J69" s="544" t="s">
        <v>2435</v>
      </c>
    </row>
    <row r="70" spans="1:10" ht="20.25" customHeight="1">
      <c r="A70" s="528">
        <v>38</v>
      </c>
      <c r="B70" s="529" t="s">
        <v>1126</v>
      </c>
      <c r="C70" s="529">
        <v>1927</v>
      </c>
      <c r="D70" s="481" t="s">
        <v>9</v>
      </c>
      <c r="E70" s="482">
        <v>270000</v>
      </c>
      <c r="F70" s="483">
        <v>0</v>
      </c>
      <c r="G70" s="483">
        <v>0</v>
      </c>
      <c r="H70" s="507">
        <v>270000</v>
      </c>
      <c r="I70" s="508"/>
      <c r="J70" s="544" t="s">
        <v>2435</v>
      </c>
    </row>
    <row r="71" spans="1:10" ht="20.25" customHeight="1">
      <c r="A71" s="521">
        <v>39</v>
      </c>
      <c r="B71" s="529" t="s">
        <v>533</v>
      </c>
      <c r="C71" s="529">
        <v>1929</v>
      </c>
      <c r="D71" s="481" t="s">
        <v>9</v>
      </c>
      <c r="E71" s="482">
        <v>270000</v>
      </c>
      <c r="F71" s="483">
        <v>0</v>
      </c>
      <c r="G71" s="483">
        <v>0</v>
      </c>
      <c r="H71" s="507">
        <v>270000</v>
      </c>
      <c r="I71" s="508"/>
      <c r="J71" s="544" t="s">
        <v>2435</v>
      </c>
    </row>
    <row r="72" spans="1:10" ht="20.25" customHeight="1">
      <c r="A72" s="528">
        <v>40</v>
      </c>
      <c r="B72" s="416" t="s">
        <v>534</v>
      </c>
      <c r="C72" s="416">
        <v>1928</v>
      </c>
      <c r="D72" s="416" t="s">
        <v>2683</v>
      </c>
      <c r="E72" s="417">
        <v>270000</v>
      </c>
      <c r="F72" s="483">
        <v>0</v>
      </c>
      <c r="G72" s="483">
        <v>0</v>
      </c>
      <c r="H72" s="514">
        <f>SUM(E72:G72)</f>
        <v>270000</v>
      </c>
      <c r="I72" s="515"/>
      <c r="J72" s="544" t="s">
        <v>2435</v>
      </c>
    </row>
    <row r="73" spans="1:10" ht="20.25" customHeight="1">
      <c r="A73" s="521">
        <v>41</v>
      </c>
      <c r="B73" s="415" t="s">
        <v>1498</v>
      </c>
      <c r="C73" s="415">
        <v>1937</v>
      </c>
      <c r="D73" s="481" t="s">
        <v>9</v>
      </c>
      <c r="E73" s="417">
        <v>270000</v>
      </c>
      <c r="F73" s="483">
        <v>0</v>
      </c>
      <c r="G73" s="483">
        <v>0</v>
      </c>
      <c r="H73" s="419">
        <f aca="true" t="shared" si="1" ref="H73:H82">G73+E73</f>
        <v>270000</v>
      </c>
      <c r="I73" s="494"/>
      <c r="J73" s="545"/>
    </row>
    <row r="74" spans="1:10" ht="20.25" customHeight="1">
      <c r="A74" s="528">
        <v>42</v>
      </c>
      <c r="B74" s="415" t="s">
        <v>1499</v>
      </c>
      <c r="C74" s="415">
        <v>1937</v>
      </c>
      <c r="D74" s="416" t="s">
        <v>2683</v>
      </c>
      <c r="E74" s="417">
        <v>270000</v>
      </c>
      <c r="F74" s="483">
        <v>0</v>
      </c>
      <c r="G74" s="483">
        <v>0</v>
      </c>
      <c r="H74" s="419">
        <f t="shared" si="1"/>
        <v>270000</v>
      </c>
      <c r="I74" s="494"/>
      <c r="J74" s="545"/>
    </row>
    <row r="75" spans="1:10" ht="20.25" customHeight="1">
      <c r="A75" s="521">
        <v>43</v>
      </c>
      <c r="B75" s="415" t="s">
        <v>610</v>
      </c>
      <c r="C75" s="415">
        <v>1937</v>
      </c>
      <c r="D75" s="511" t="s">
        <v>72</v>
      </c>
      <c r="E75" s="417">
        <v>270000</v>
      </c>
      <c r="F75" s="483">
        <v>0</v>
      </c>
      <c r="G75" s="483">
        <v>0</v>
      </c>
      <c r="H75" s="419">
        <f t="shared" si="1"/>
        <v>270000</v>
      </c>
      <c r="I75" s="494"/>
      <c r="J75" s="545"/>
    </row>
    <row r="76" spans="1:10" ht="20.25" customHeight="1">
      <c r="A76" s="528">
        <v>44</v>
      </c>
      <c r="B76" s="415" t="s">
        <v>1668</v>
      </c>
      <c r="C76" s="415">
        <v>1937</v>
      </c>
      <c r="D76" s="416" t="s">
        <v>2683</v>
      </c>
      <c r="E76" s="417">
        <v>270000</v>
      </c>
      <c r="F76" s="483">
        <v>0</v>
      </c>
      <c r="G76" s="483">
        <v>0</v>
      </c>
      <c r="H76" s="419">
        <f>G76+E76</f>
        <v>270000</v>
      </c>
      <c r="I76" s="494"/>
      <c r="J76" s="545"/>
    </row>
    <row r="77" spans="1:10" ht="20.25" customHeight="1">
      <c r="A77" s="521">
        <v>45</v>
      </c>
      <c r="B77" s="415" t="s">
        <v>328</v>
      </c>
      <c r="C77" s="415">
        <v>1937</v>
      </c>
      <c r="D77" s="481" t="s">
        <v>9</v>
      </c>
      <c r="E77" s="417">
        <v>270000</v>
      </c>
      <c r="F77" s="483">
        <v>0</v>
      </c>
      <c r="G77" s="483">
        <v>0</v>
      </c>
      <c r="H77" s="419">
        <f>G77+E77</f>
        <v>270000</v>
      </c>
      <c r="I77" s="494"/>
      <c r="J77" s="545"/>
    </row>
    <row r="78" spans="1:10" ht="20.25" customHeight="1">
      <c r="A78" s="528">
        <v>46</v>
      </c>
      <c r="B78" s="415" t="s">
        <v>328</v>
      </c>
      <c r="C78" s="415">
        <v>1937</v>
      </c>
      <c r="D78" s="481" t="s">
        <v>9</v>
      </c>
      <c r="E78" s="417">
        <v>270000</v>
      </c>
      <c r="F78" s="483">
        <v>0</v>
      </c>
      <c r="G78" s="483">
        <v>0</v>
      </c>
      <c r="H78" s="419">
        <f>G78+E78</f>
        <v>270000</v>
      </c>
      <c r="I78" s="494"/>
      <c r="J78" s="545"/>
    </row>
    <row r="79" spans="1:10" ht="20.25" customHeight="1">
      <c r="A79" s="521">
        <v>47</v>
      </c>
      <c r="B79" s="415" t="s">
        <v>1392</v>
      </c>
      <c r="C79" s="415">
        <v>1937</v>
      </c>
      <c r="D79" s="416" t="s">
        <v>2683</v>
      </c>
      <c r="E79" s="417">
        <v>270000</v>
      </c>
      <c r="F79" s="483">
        <v>0</v>
      </c>
      <c r="G79" s="483"/>
      <c r="H79" s="419">
        <f t="shared" si="1"/>
        <v>270000</v>
      </c>
      <c r="I79" s="494"/>
      <c r="J79" s="545"/>
    </row>
    <row r="80" spans="1:11" ht="20.25" customHeight="1">
      <c r="A80" s="528">
        <v>48</v>
      </c>
      <c r="B80" s="415" t="s">
        <v>1393</v>
      </c>
      <c r="C80" s="415">
        <v>1937</v>
      </c>
      <c r="D80" s="481" t="s">
        <v>9</v>
      </c>
      <c r="E80" s="417">
        <v>270000</v>
      </c>
      <c r="F80" s="483">
        <v>0</v>
      </c>
      <c r="G80" s="483"/>
      <c r="H80" s="419">
        <f>G80+E80</f>
        <v>270000</v>
      </c>
      <c r="I80" s="494"/>
      <c r="J80" s="545"/>
      <c r="K80" s="487" t="s">
        <v>902</v>
      </c>
    </row>
    <row r="81" spans="1:11" ht="20.25" customHeight="1">
      <c r="A81" s="521">
        <v>49</v>
      </c>
      <c r="B81" s="415" t="s">
        <v>1394</v>
      </c>
      <c r="C81" s="415">
        <v>1937</v>
      </c>
      <c r="D81" s="481" t="s">
        <v>9</v>
      </c>
      <c r="E81" s="417">
        <v>270000</v>
      </c>
      <c r="F81" s="483">
        <v>0</v>
      </c>
      <c r="G81" s="483"/>
      <c r="H81" s="419">
        <f t="shared" si="1"/>
        <v>270000</v>
      </c>
      <c r="I81" s="494"/>
      <c r="J81" s="545"/>
      <c r="K81" s="487" t="s">
        <v>903</v>
      </c>
    </row>
    <row r="82" spans="1:10" ht="20.25" customHeight="1">
      <c r="A82" s="493">
        <v>50</v>
      </c>
      <c r="B82" s="415" t="s">
        <v>1393</v>
      </c>
      <c r="C82" s="415">
        <v>1938</v>
      </c>
      <c r="D82" s="481" t="s">
        <v>9</v>
      </c>
      <c r="E82" s="417">
        <v>270000</v>
      </c>
      <c r="F82" s="418"/>
      <c r="G82" s="418">
        <v>540000</v>
      </c>
      <c r="H82" s="419">
        <f t="shared" si="1"/>
        <v>810000</v>
      </c>
      <c r="I82" s="494"/>
      <c r="J82" s="545"/>
    </row>
    <row r="83" spans="1:10" ht="20.25" customHeight="1">
      <c r="A83" s="490"/>
      <c r="B83" s="518" t="s">
        <v>2700</v>
      </c>
      <c r="C83" s="518"/>
      <c r="D83" s="518"/>
      <c r="E83" s="498">
        <f>SUM(E33:E82)</f>
        <v>13500000</v>
      </c>
      <c r="F83" s="499"/>
      <c r="G83" s="499">
        <v>540000</v>
      </c>
      <c r="H83" s="501">
        <f>E83+G83</f>
        <v>14040000</v>
      </c>
      <c r="I83" s="502"/>
      <c r="J83" s="26"/>
    </row>
    <row r="84" spans="1:10" ht="20.25" customHeight="1">
      <c r="A84" s="490"/>
      <c r="B84" s="1333" t="s">
        <v>1619</v>
      </c>
      <c r="C84" s="1334"/>
      <c r="D84" s="1334"/>
      <c r="E84" s="1334"/>
      <c r="F84" s="1334"/>
      <c r="G84" s="1334"/>
      <c r="H84" s="1334"/>
      <c r="I84" s="1334"/>
      <c r="J84" s="1335"/>
    </row>
    <row r="85" spans="1:10" ht="20.25" customHeight="1">
      <c r="A85" s="521">
        <v>1</v>
      </c>
      <c r="B85" s="546" t="s">
        <v>535</v>
      </c>
      <c r="C85" s="546">
        <v>1987</v>
      </c>
      <c r="D85" s="511" t="s">
        <v>72</v>
      </c>
      <c r="E85" s="522">
        <v>405000</v>
      </c>
      <c r="F85" s="523">
        <v>0</v>
      </c>
      <c r="G85" s="523">
        <v>0</v>
      </c>
      <c r="H85" s="525">
        <f aca="true" t="shared" si="2" ref="H85:H91">E85+G85</f>
        <v>405000</v>
      </c>
      <c r="I85" s="526"/>
      <c r="J85" s="527"/>
    </row>
    <row r="86" spans="1:10" ht="20.25" customHeight="1">
      <c r="A86" s="528">
        <v>2</v>
      </c>
      <c r="B86" s="481" t="s">
        <v>536</v>
      </c>
      <c r="C86" s="481">
        <v>1993</v>
      </c>
      <c r="D86" s="481" t="s">
        <v>9</v>
      </c>
      <c r="E86" s="522">
        <v>405000</v>
      </c>
      <c r="F86" s="483">
        <v>0</v>
      </c>
      <c r="G86" s="483">
        <v>0</v>
      </c>
      <c r="H86" s="525">
        <f t="shared" si="2"/>
        <v>405000</v>
      </c>
      <c r="I86" s="508"/>
      <c r="J86" s="509"/>
    </row>
    <row r="87" spans="1:10" ht="20.25" customHeight="1">
      <c r="A87" s="521">
        <v>3</v>
      </c>
      <c r="B87" s="481" t="s">
        <v>537</v>
      </c>
      <c r="C87" s="481">
        <v>1993</v>
      </c>
      <c r="D87" s="481" t="s">
        <v>2683</v>
      </c>
      <c r="E87" s="522">
        <v>405000</v>
      </c>
      <c r="F87" s="483">
        <v>0</v>
      </c>
      <c r="G87" s="483">
        <v>0</v>
      </c>
      <c r="H87" s="525">
        <f t="shared" si="2"/>
        <v>405000</v>
      </c>
      <c r="I87" s="508"/>
      <c r="J87" s="509"/>
    </row>
    <row r="88" spans="1:10" ht="20.25" customHeight="1">
      <c r="A88" s="528">
        <v>4</v>
      </c>
      <c r="B88" s="481" t="s">
        <v>2664</v>
      </c>
      <c r="C88" s="481">
        <v>1969</v>
      </c>
      <c r="D88" s="481" t="s">
        <v>2683</v>
      </c>
      <c r="E88" s="522">
        <v>405000</v>
      </c>
      <c r="F88" s="483">
        <v>0</v>
      </c>
      <c r="G88" s="483">
        <v>0</v>
      </c>
      <c r="H88" s="525">
        <f t="shared" si="2"/>
        <v>405000</v>
      </c>
      <c r="I88" s="508"/>
      <c r="J88" s="509"/>
    </row>
    <row r="89" spans="1:10" ht="20.25" customHeight="1">
      <c r="A89" s="521">
        <v>5</v>
      </c>
      <c r="B89" s="481" t="s">
        <v>2665</v>
      </c>
      <c r="C89" s="481">
        <v>1971</v>
      </c>
      <c r="D89" s="481" t="s">
        <v>9</v>
      </c>
      <c r="E89" s="522">
        <v>405000</v>
      </c>
      <c r="F89" s="483">
        <v>0</v>
      </c>
      <c r="G89" s="483">
        <v>0</v>
      </c>
      <c r="H89" s="525">
        <f t="shared" si="2"/>
        <v>405000</v>
      </c>
      <c r="I89" s="508"/>
      <c r="J89" s="509"/>
    </row>
    <row r="90" spans="1:10" ht="20.25" customHeight="1">
      <c r="A90" s="528">
        <v>6</v>
      </c>
      <c r="B90" s="484" t="s">
        <v>2668</v>
      </c>
      <c r="C90" s="512">
        <v>2000</v>
      </c>
      <c r="D90" s="484" t="s">
        <v>2683</v>
      </c>
      <c r="E90" s="522">
        <v>405000</v>
      </c>
      <c r="F90" s="485">
        <v>0</v>
      </c>
      <c r="G90" s="485">
        <v>0</v>
      </c>
      <c r="H90" s="525">
        <f t="shared" si="2"/>
        <v>405000</v>
      </c>
      <c r="I90" s="515"/>
      <c r="J90" s="547"/>
    </row>
    <row r="91" spans="1:10" ht="20.25" customHeight="1">
      <c r="A91" s="521">
        <v>7</v>
      </c>
      <c r="B91" s="548" t="s">
        <v>538</v>
      </c>
      <c r="C91" s="427">
        <v>1994</v>
      </c>
      <c r="D91" s="548" t="s">
        <v>72</v>
      </c>
      <c r="E91" s="428">
        <v>405000</v>
      </c>
      <c r="F91" s="418">
        <v>1</v>
      </c>
      <c r="G91" s="418"/>
      <c r="H91" s="525">
        <f t="shared" si="2"/>
        <v>405000</v>
      </c>
      <c r="I91" s="494"/>
      <c r="J91" s="545"/>
    </row>
    <row r="92" spans="1:10" ht="20.25" customHeight="1">
      <c r="A92" s="528">
        <v>8</v>
      </c>
      <c r="B92" s="549" t="s">
        <v>539</v>
      </c>
      <c r="C92" s="549">
        <v>1976</v>
      </c>
      <c r="D92" s="511" t="s">
        <v>72</v>
      </c>
      <c r="E92" s="522">
        <v>405000</v>
      </c>
      <c r="F92" s="524">
        <v>0</v>
      </c>
      <c r="G92" s="523">
        <v>0</v>
      </c>
      <c r="H92" s="522">
        <v>405000</v>
      </c>
      <c r="I92" s="526"/>
      <c r="J92" s="544" t="s">
        <v>2435</v>
      </c>
    </row>
    <row r="93" spans="1:10" ht="20.25" customHeight="1">
      <c r="A93" s="521">
        <v>9</v>
      </c>
      <c r="B93" s="550" t="s">
        <v>540</v>
      </c>
      <c r="C93" s="550">
        <v>1970</v>
      </c>
      <c r="D93" s="505" t="s">
        <v>72</v>
      </c>
      <c r="E93" s="482">
        <v>405000</v>
      </c>
      <c r="F93" s="506">
        <v>0</v>
      </c>
      <c r="G93" s="483">
        <v>0</v>
      </c>
      <c r="H93" s="482">
        <v>405000</v>
      </c>
      <c r="I93" s="508"/>
      <c r="J93" s="544" t="s">
        <v>2435</v>
      </c>
    </row>
    <row r="94" spans="1:10" ht="20.25" customHeight="1">
      <c r="A94" s="528">
        <v>10</v>
      </c>
      <c r="B94" s="481" t="s">
        <v>2485</v>
      </c>
      <c r="C94" s="481">
        <v>1965</v>
      </c>
      <c r="D94" s="481" t="s">
        <v>2683</v>
      </c>
      <c r="E94" s="482">
        <v>405000</v>
      </c>
      <c r="F94" s="483">
        <v>0</v>
      </c>
      <c r="G94" s="483">
        <v>0</v>
      </c>
      <c r="H94" s="482">
        <v>405000</v>
      </c>
      <c r="I94" s="508"/>
      <c r="J94" s="544" t="s">
        <v>2435</v>
      </c>
    </row>
    <row r="95" spans="1:10" ht="20.25" customHeight="1">
      <c r="A95" s="521">
        <v>11</v>
      </c>
      <c r="B95" s="481" t="s">
        <v>730</v>
      </c>
      <c r="C95" s="481">
        <v>1975</v>
      </c>
      <c r="D95" s="481" t="s">
        <v>9</v>
      </c>
      <c r="E95" s="482">
        <v>405000</v>
      </c>
      <c r="F95" s="483">
        <v>0</v>
      </c>
      <c r="G95" s="483">
        <v>0</v>
      </c>
      <c r="H95" s="482">
        <v>405000</v>
      </c>
      <c r="I95" s="508"/>
      <c r="J95" s="544"/>
    </row>
    <row r="96" spans="1:10" ht="20.25" customHeight="1">
      <c r="A96" s="528">
        <v>12</v>
      </c>
      <c r="B96" s="484" t="s">
        <v>541</v>
      </c>
      <c r="C96" s="484">
        <v>1963</v>
      </c>
      <c r="D96" s="484" t="s">
        <v>9</v>
      </c>
      <c r="E96" s="417">
        <v>405000</v>
      </c>
      <c r="F96" s="485">
        <v>0</v>
      </c>
      <c r="G96" s="485">
        <v>0</v>
      </c>
      <c r="H96" s="417">
        <v>405000</v>
      </c>
      <c r="I96" s="508"/>
      <c r="J96" s="544"/>
    </row>
    <row r="97" spans="1:10" ht="20.25" customHeight="1">
      <c r="A97" s="521">
        <v>13</v>
      </c>
      <c r="B97" s="481" t="s">
        <v>2539</v>
      </c>
      <c r="C97" s="481">
        <v>1987</v>
      </c>
      <c r="D97" s="481" t="s">
        <v>9</v>
      </c>
      <c r="E97" s="482">
        <v>405000</v>
      </c>
      <c r="F97" s="483">
        <v>0</v>
      </c>
      <c r="G97" s="483">
        <v>0</v>
      </c>
      <c r="H97" s="482">
        <v>405000</v>
      </c>
      <c r="I97" s="508"/>
      <c r="J97" s="544"/>
    </row>
    <row r="98" spans="1:10" ht="20.25" customHeight="1">
      <c r="A98" s="528">
        <v>14</v>
      </c>
      <c r="B98" s="484" t="s">
        <v>2540</v>
      </c>
      <c r="C98" s="484">
        <v>1971</v>
      </c>
      <c r="D98" s="484" t="s">
        <v>9</v>
      </c>
      <c r="E98" s="417">
        <v>405000</v>
      </c>
      <c r="F98" s="485">
        <v>0</v>
      </c>
      <c r="G98" s="485">
        <v>0</v>
      </c>
      <c r="H98" s="417">
        <v>405000</v>
      </c>
      <c r="I98" s="515"/>
      <c r="J98" s="544"/>
    </row>
    <row r="99" spans="1:10" ht="20.25" customHeight="1">
      <c r="A99" s="521">
        <v>15</v>
      </c>
      <c r="B99" s="484" t="s">
        <v>1391</v>
      </c>
      <c r="C99" s="484">
        <v>1966</v>
      </c>
      <c r="D99" s="484" t="s">
        <v>9</v>
      </c>
      <c r="E99" s="417">
        <v>405000</v>
      </c>
      <c r="F99" s="485">
        <v>0</v>
      </c>
      <c r="G99" s="485"/>
      <c r="H99" s="417">
        <f>G99+E99</f>
        <v>405000</v>
      </c>
      <c r="I99" s="515"/>
      <c r="J99" s="544"/>
    </row>
    <row r="100" spans="1:10" ht="20.25" customHeight="1">
      <c r="A100" s="490"/>
      <c r="B100" s="519" t="s">
        <v>2700</v>
      </c>
      <c r="C100" s="519"/>
      <c r="D100" s="519"/>
      <c r="E100" s="498">
        <f>SUM(E85:E99)</f>
        <v>6075000</v>
      </c>
      <c r="F100" s="499"/>
      <c r="G100" s="499">
        <v>0</v>
      </c>
      <c r="H100" s="498">
        <f>G100+E100</f>
        <v>6075000</v>
      </c>
      <c r="I100" s="502"/>
      <c r="J100" s="26"/>
    </row>
    <row r="101" spans="1:10" ht="20.25" customHeight="1">
      <c r="A101" s="490"/>
      <c r="B101" s="1333" t="s">
        <v>1620</v>
      </c>
      <c r="C101" s="1334"/>
      <c r="D101" s="1334"/>
      <c r="E101" s="1334"/>
      <c r="F101" s="1334"/>
      <c r="G101" s="1334"/>
      <c r="H101" s="1334"/>
      <c r="I101" s="1334"/>
      <c r="J101" s="1335"/>
    </row>
    <row r="102" spans="1:10" ht="20.25" customHeight="1">
      <c r="A102" s="521">
        <v>1</v>
      </c>
      <c r="B102" s="549" t="s">
        <v>542</v>
      </c>
      <c r="C102" s="549">
        <v>2004</v>
      </c>
      <c r="D102" s="549" t="s">
        <v>9</v>
      </c>
      <c r="E102" s="522">
        <v>540000</v>
      </c>
      <c r="F102" s="523">
        <v>0</v>
      </c>
      <c r="G102" s="523">
        <v>0</v>
      </c>
      <c r="H102" s="522">
        <f>E102+G102</f>
        <v>540000</v>
      </c>
      <c r="I102" s="526"/>
      <c r="J102" s="527"/>
    </row>
    <row r="103" spans="1:10" ht="20.25" customHeight="1">
      <c r="A103" s="530">
        <v>2</v>
      </c>
      <c r="B103" s="512" t="s">
        <v>543</v>
      </c>
      <c r="C103" s="512">
        <v>2005</v>
      </c>
      <c r="D103" s="484" t="s">
        <v>9</v>
      </c>
      <c r="E103" s="522">
        <v>540000</v>
      </c>
      <c r="F103" s="513">
        <v>0</v>
      </c>
      <c r="G103" s="523">
        <v>0</v>
      </c>
      <c r="H103" s="522">
        <f>E103+G103</f>
        <v>540000</v>
      </c>
      <c r="I103" s="515"/>
      <c r="J103" s="516"/>
    </row>
    <row r="104" spans="1:10" ht="20.25" customHeight="1">
      <c r="A104" s="521">
        <v>3</v>
      </c>
      <c r="B104" s="427" t="s">
        <v>544</v>
      </c>
      <c r="C104" s="427">
        <v>2008</v>
      </c>
      <c r="D104" s="427" t="s">
        <v>72</v>
      </c>
      <c r="E104" s="428">
        <v>540000</v>
      </c>
      <c r="F104" s="418">
        <v>0</v>
      </c>
      <c r="G104" s="418">
        <v>0</v>
      </c>
      <c r="H104" s="419">
        <v>540000</v>
      </c>
      <c r="I104" s="494"/>
      <c r="J104" s="545" t="s">
        <v>2435</v>
      </c>
    </row>
    <row r="105" spans="1:10" ht="20.25" customHeight="1">
      <c r="A105" s="490"/>
      <c r="B105" s="496" t="s">
        <v>2700</v>
      </c>
      <c r="C105" s="496"/>
      <c r="D105" s="496"/>
      <c r="E105" s="498">
        <f>SUM(E102:E104)</f>
        <v>1620000</v>
      </c>
      <c r="F105" s="499">
        <v>0</v>
      </c>
      <c r="G105" s="499">
        <v>0</v>
      </c>
      <c r="H105" s="501">
        <f>G105+E105</f>
        <v>1620000</v>
      </c>
      <c r="I105" s="502"/>
      <c r="J105" s="26"/>
    </row>
    <row r="106" spans="1:10" ht="20.25" customHeight="1">
      <c r="A106" s="490"/>
      <c r="B106" s="1319" t="s">
        <v>1621</v>
      </c>
      <c r="C106" s="1320"/>
      <c r="D106" s="1320"/>
      <c r="E106" s="1320"/>
      <c r="F106" s="1320"/>
      <c r="G106" s="1320"/>
      <c r="H106" s="1320"/>
      <c r="I106" s="1320"/>
      <c r="J106" s="1321"/>
    </row>
    <row r="107" spans="1:10" ht="20.25" customHeight="1">
      <c r="A107" s="521">
        <v>1</v>
      </c>
      <c r="B107" s="511" t="s">
        <v>545</v>
      </c>
      <c r="C107" s="511">
        <v>1943</v>
      </c>
      <c r="D107" s="549" t="s">
        <v>9</v>
      </c>
      <c r="E107" s="525">
        <v>540000</v>
      </c>
      <c r="F107" s="523">
        <v>0</v>
      </c>
      <c r="G107" s="523">
        <v>0</v>
      </c>
      <c r="H107" s="525">
        <f>E107+G107</f>
        <v>540000</v>
      </c>
      <c r="I107" s="526"/>
      <c r="J107" s="527"/>
    </row>
    <row r="108" spans="1:10" ht="20.25" customHeight="1">
      <c r="A108" s="528">
        <v>2</v>
      </c>
      <c r="B108" s="481" t="s">
        <v>546</v>
      </c>
      <c r="C108" s="481">
        <v>1945</v>
      </c>
      <c r="D108" s="481" t="s">
        <v>9</v>
      </c>
      <c r="E108" s="525">
        <v>540000</v>
      </c>
      <c r="F108" s="483">
        <v>0</v>
      </c>
      <c r="G108" s="483">
        <v>0</v>
      </c>
      <c r="H108" s="525">
        <f>E108+G108</f>
        <v>540000</v>
      </c>
      <c r="I108" s="508"/>
      <c r="J108" s="509"/>
    </row>
    <row r="109" spans="1:10" ht="20.25" customHeight="1">
      <c r="A109" s="521">
        <v>3</v>
      </c>
      <c r="B109" s="481" t="s">
        <v>971</v>
      </c>
      <c r="C109" s="481">
        <v>1942</v>
      </c>
      <c r="D109" s="505" t="s">
        <v>72</v>
      </c>
      <c r="E109" s="525">
        <v>540000</v>
      </c>
      <c r="F109" s="483">
        <v>0</v>
      </c>
      <c r="G109" s="483">
        <v>0</v>
      </c>
      <c r="H109" s="525">
        <f>E109+G109</f>
        <v>540000</v>
      </c>
      <c r="I109" s="508"/>
      <c r="J109" s="509"/>
    </row>
    <row r="110" spans="1:10" ht="20.25" customHeight="1">
      <c r="A110" s="528">
        <v>4</v>
      </c>
      <c r="B110" s="484" t="s">
        <v>547</v>
      </c>
      <c r="C110" s="484">
        <v>1956</v>
      </c>
      <c r="D110" s="512" t="s">
        <v>9</v>
      </c>
      <c r="E110" s="419">
        <v>540000</v>
      </c>
      <c r="F110" s="485"/>
      <c r="G110" s="485"/>
      <c r="H110" s="525">
        <f>E110+G110</f>
        <v>540000</v>
      </c>
      <c r="I110" s="515"/>
      <c r="J110" s="516"/>
    </row>
    <row r="111" spans="1:10" ht="20.25" customHeight="1">
      <c r="A111" s="521">
        <v>5</v>
      </c>
      <c r="B111" s="511" t="s">
        <v>548</v>
      </c>
      <c r="C111" s="511">
        <v>1942</v>
      </c>
      <c r="D111" s="511" t="s">
        <v>72</v>
      </c>
      <c r="E111" s="522">
        <v>540000</v>
      </c>
      <c r="F111" s="523">
        <v>0</v>
      </c>
      <c r="G111" s="523">
        <v>0</v>
      </c>
      <c r="H111" s="525">
        <v>540000</v>
      </c>
      <c r="I111" s="526"/>
      <c r="J111" s="544" t="s">
        <v>2435</v>
      </c>
    </row>
    <row r="112" spans="1:10" ht="20.25" customHeight="1">
      <c r="A112" s="528">
        <v>6</v>
      </c>
      <c r="B112" s="481" t="s">
        <v>2785</v>
      </c>
      <c r="C112" s="481">
        <v>1946</v>
      </c>
      <c r="D112" s="505" t="s">
        <v>72</v>
      </c>
      <c r="E112" s="482">
        <v>540000</v>
      </c>
      <c r="F112" s="483">
        <v>0</v>
      </c>
      <c r="G112" s="483">
        <v>0</v>
      </c>
      <c r="H112" s="507">
        <v>540000</v>
      </c>
      <c r="I112" s="508"/>
      <c r="J112" s="544" t="s">
        <v>2435</v>
      </c>
    </row>
    <row r="113" spans="1:10" ht="20.25" customHeight="1">
      <c r="A113" s="521">
        <v>7</v>
      </c>
      <c r="B113" s="481" t="s">
        <v>2632</v>
      </c>
      <c r="C113" s="481">
        <v>1940</v>
      </c>
      <c r="D113" s="505" t="s">
        <v>72</v>
      </c>
      <c r="E113" s="482">
        <v>540000</v>
      </c>
      <c r="F113" s="483">
        <v>0</v>
      </c>
      <c r="G113" s="483">
        <v>0</v>
      </c>
      <c r="H113" s="507">
        <v>540000</v>
      </c>
      <c r="I113" s="508"/>
      <c r="J113" s="544" t="s">
        <v>2435</v>
      </c>
    </row>
    <row r="114" spans="1:10" ht="20.25" customHeight="1">
      <c r="A114" s="528">
        <v>8</v>
      </c>
      <c r="B114" s="481" t="s">
        <v>2876</v>
      </c>
      <c r="C114" s="481">
        <v>1950</v>
      </c>
      <c r="D114" s="481" t="s">
        <v>9</v>
      </c>
      <c r="E114" s="482">
        <v>540000</v>
      </c>
      <c r="F114" s="483"/>
      <c r="G114" s="483"/>
      <c r="H114" s="507">
        <v>540000</v>
      </c>
      <c r="I114" s="508"/>
      <c r="J114" s="544"/>
    </row>
    <row r="115" spans="1:10" ht="20.25" customHeight="1">
      <c r="A115" s="521">
        <v>9</v>
      </c>
      <c r="B115" s="484" t="s">
        <v>1825</v>
      </c>
      <c r="C115" s="484">
        <v>1946</v>
      </c>
      <c r="D115" s="481" t="s">
        <v>9</v>
      </c>
      <c r="E115" s="482">
        <v>540000</v>
      </c>
      <c r="F115" s="483"/>
      <c r="G115" s="483"/>
      <c r="H115" s="507">
        <v>540000</v>
      </c>
      <c r="I115" s="508"/>
      <c r="J115" s="544"/>
    </row>
    <row r="116" spans="1:10" ht="20.25" customHeight="1">
      <c r="A116" s="528">
        <v>10</v>
      </c>
      <c r="B116" s="481" t="s">
        <v>266</v>
      </c>
      <c r="C116" s="481">
        <v>1950</v>
      </c>
      <c r="D116" s="481" t="s">
        <v>9</v>
      </c>
      <c r="E116" s="482">
        <v>540000</v>
      </c>
      <c r="F116" s="483"/>
      <c r="G116" s="483"/>
      <c r="H116" s="507">
        <f>SUM(E116:G116)</f>
        <v>540000</v>
      </c>
      <c r="I116" s="508"/>
      <c r="J116" s="544" t="s">
        <v>2435</v>
      </c>
    </row>
    <row r="117" spans="1:10" ht="20.25" customHeight="1">
      <c r="A117" s="521">
        <v>11</v>
      </c>
      <c r="B117" s="484" t="s">
        <v>267</v>
      </c>
      <c r="C117" s="484">
        <v>1952</v>
      </c>
      <c r="D117" s="481" t="s">
        <v>2683</v>
      </c>
      <c r="E117" s="482">
        <v>540000</v>
      </c>
      <c r="F117" s="485">
        <v>0</v>
      </c>
      <c r="G117" s="483"/>
      <c r="H117" s="507">
        <f>SUM(E117:G117)</f>
        <v>540000</v>
      </c>
      <c r="I117" s="515"/>
      <c r="J117" s="545"/>
    </row>
    <row r="118" spans="1:10" ht="20.25" customHeight="1">
      <c r="A118" s="528">
        <v>12</v>
      </c>
      <c r="B118" s="484" t="s">
        <v>984</v>
      </c>
      <c r="C118" s="484">
        <v>1949</v>
      </c>
      <c r="D118" s="481" t="s">
        <v>2683</v>
      </c>
      <c r="E118" s="482">
        <v>540000</v>
      </c>
      <c r="F118" s="485">
        <v>0</v>
      </c>
      <c r="G118" s="483"/>
      <c r="H118" s="507">
        <f>SUM(E118:G118)</f>
        <v>540000</v>
      </c>
      <c r="I118" s="515"/>
      <c r="J118" s="545"/>
    </row>
    <row r="119" spans="1:10" ht="20.25" customHeight="1">
      <c r="A119" s="521">
        <v>13</v>
      </c>
      <c r="B119" s="484" t="s">
        <v>1997</v>
      </c>
      <c r="C119" s="484">
        <v>1941</v>
      </c>
      <c r="D119" s="481" t="s">
        <v>9</v>
      </c>
      <c r="E119" s="482">
        <v>540000</v>
      </c>
      <c r="F119" s="485">
        <v>0</v>
      </c>
      <c r="G119" s="483"/>
      <c r="H119" s="507">
        <f>SUM(E119:G119)</f>
        <v>540000</v>
      </c>
      <c r="I119" s="657"/>
      <c r="J119" s="545" t="s">
        <v>588</v>
      </c>
    </row>
    <row r="120" spans="1:10" ht="20.25" customHeight="1">
      <c r="A120" s="530"/>
      <c r="B120" s="551" t="s">
        <v>2699</v>
      </c>
      <c r="C120" s="551"/>
      <c r="D120" s="551"/>
      <c r="E120" s="552">
        <f>SUM(E107:E119)</f>
        <v>7020000</v>
      </c>
      <c r="F120" s="553"/>
      <c r="G120" s="553">
        <f>SUM(G116:G119)</f>
        <v>0</v>
      </c>
      <c r="H120" s="554">
        <f>SUM(E120:G120)</f>
        <v>7020000</v>
      </c>
      <c r="I120" s="515"/>
      <c r="J120" s="516"/>
    </row>
    <row r="121" spans="1:10" ht="20.25" customHeight="1">
      <c r="A121" s="490"/>
      <c r="B121" s="1333" t="s">
        <v>1622</v>
      </c>
      <c r="C121" s="1334"/>
      <c r="D121" s="1334"/>
      <c r="E121" s="1334"/>
      <c r="F121" s="1334"/>
      <c r="G121" s="1334"/>
      <c r="H121" s="1334"/>
      <c r="I121" s="1334"/>
      <c r="J121" s="1335"/>
    </row>
    <row r="122" spans="1:10" ht="20.25" customHeight="1">
      <c r="A122" s="521">
        <v>1</v>
      </c>
      <c r="B122" s="549" t="s">
        <v>549</v>
      </c>
      <c r="C122" s="549">
        <v>1983</v>
      </c>
      <c r="D122" s="549" t="s">
        <v>9</v>
      </c>
      <c r="E122" s="555">
        <v>540000</v>
      </c>
      <c r="F122" s="523">
        <v>0</v>
      </c>
      <c r="G122" s="523">
        <v>0</v>
      </c>
      <c r="H122" s="525">
        <f>E122</f>
        <v>540000</v>
      </c>
      <c r="I122" s="526"/>
      <c r="J122" s="527"/>
    </row>
    <row r="123" spans="1:10" ht="20.25" customHeight="1">
      <c r="A123" s="528">
        <v>2</v>
      </c>
      <c r="B123" s="481" t="s">
        <v>550</v>
      </c>
      <c r="C123" s="481">
        <v>1982</v>
      </c>
      <c r="D123" s="481" t="s">
        <v>9</v>
      </c>
      <c r="E123" s="555">
        <v>540000</v>
      </c>
      <c r="F123" s="483">
        <v>0</v>
      </c>
      <c r="G123" s="483">
        <v>0</v>
      </c>
      <c r="H123" s="525">
        <f>E123</f>
        <v>540000</v>
      </c>
      <c r="I123" s="508"/>
      <c r="J123" s="509"/>
    </row>
    <row r="124" spans="1:13" ht="20.25" customHeight="1">
      <c r="A124" s="528">
        <v>3</v>
      </c>
      <c r="B124" s="481" t="s">
        <v>551</v>
      </c>
      <c r="C124" s="481">
        <v>1993</v>
      </c>
      <c r="D124" s="481" t="s">
        <v>9</v>
      </c>
      <c r="E124" s="555">
        <v>540000</v>
      </c>
      <c r="F124" s="483">
        <v>0</v>
      </c>
      <c r="G124" s="483">
        <v>0</v>
      </c>
      <c r="H124" s="525">
        <f>E124</f>
        <v>540000</v>
      </c>
      <c r="I124" s="508"/>
      <c r="J124" s="509"/>
      <c r="M124" s="487" t="s">
        <v>2708</v>
      </c>
    </row>
    <row r="125" spans="1:10" ht="20.25" customHeight="1">
      <c r="A125" s="528">
        <v>4</v>
      </c>
      <c r="B125" s="481" t="s">
        <v>552</v>
      </c>
      <c r="C125" s="481">
        <v>1961</v>
      </c>
      <c r="D125" s="481" t="s">
        <v>9</v>
      </c>
      <c r="E125" s="555">
        <v>540000</v>
      </c>
      <c r="F125" s="483">
        <v>0</v>
      </c>
      <c r="G125" s="483">
        <v>0</v>
      </c>
      <c r="H125" s="525">
        <f>E125</f>
        <v>540000</v>
      </c>
      <c r="I125" s="508"/>
      <c r="J125" s="509"/>
    </row>
    <row r="126" spans="1:10" ht="20.25" customHeight="1">
      <c r="A126" s="528">
        <v>5</v>
      </c>
      <c r="B126" s="481" t="s">
        <v>2666</v>
      </c>
      <c r="C126" s="481">
        <v>1968</v>
      </c>
      <c r="D126" s="481" t="s">
        <v>72</v>
      </c>
      <c r="E126" s="555">
        <v>540000</v>
      </c>
      <c r="F126" s="483"/>
      <c r="G126" s="483">
        <v>0</v>
      </c>
      <c r="H126" s="525">
        <f>E126</f>
        <v>540000</v>
      </c>
      <c r="I126" s="508"/>
      <c r="J126" s="509"/>
    </row>
    <row r="127" spans="1:10" ht="20.25" customHeight="1">
      <c r="A127" s="528">
        <v>6</v>
      </c>
      <c r="B127" s="549" t="s">
        <v>553</v>
      </c>
      <c r="C127" s="549">
        <v>1978</v>
      </c>
      <c r="D127" s="511" t="s">
        <v>72</v>
      </c>
      <c r="E127" s="522">
        <v>540000</v>
      </c>
      <c r="F127" s="523">
        <v>0</v>
      </c>
      <c r="G127" s="523">
        <v>0</v>
      </c>
      <c r="H127" s="525">
        <v>540000</v>
      </c>
      <c r="I127" s="526"/>
      <c r="J127" s="544" t="s">
        <v>2435</v>
      </c>
    </row>
    <row r="128" spans="1:10" ht="20.25" customHeight="1">
      <c r="A128" s="528">
        <v>7</v>
      </c>
      <c r="B128" s="481" t="s">
        <v>554</v>
      </c>
      <c r="C128" s="481">
        <v>1970</v>
      </c>
      <c r="D128" s="505" t="s">
        <v>72</v>
      </c>
      <c r="E128" s="482">
        <v>540000</v>
      </c>
      <c r="F128" s="483">
        <v>0</v>
      </c>
      <c r="G128" s="483">
        <v>0</v>
      </c>
      <c r="H128" s="507">
        <v>540000</v>
      </c>
      <c r="I128" s="508"/>
      <c r="J128" s="544" t="s">
        <v>2435</v>
      </c>
    </row>
    <row r="129" spans="1:10" ht="20.25" customHeight="1">
      <c r="A129" s="528">
        <v>8</v>
      </c>
      <c r="B129" s="484" t="s">
        <v>2667</v>
      </c>
      <c r="C129" s="484">
        <v>1981</v>
      </c>
      <c r="D129" s="512" t="s">
        <v>9</v>
      </c>
      <c r="E129" s="417">
        <v>540000</v>
      </c>
      <c r="F129" s="514"/>
      <c r="G129" s="485">
        <v>0</v>
      </c>
      <c r="H129" s="514">
        <f>SUM(E129:G129)</f>
        <v>540000</v>
      </c>
      <c r="I129" s="515"/>
      <c r="J129" s="544" t="s">
        <v>2435</v>
      </c>
    </row>
    <row r="130" spans="1:10" ht="20.25" customHeight="1">
      <c r="A130" s="490"/>
      <c r="B130" s="496" t="s">
        <v>2700</v>
      </c>
      <c r="C130" s="497"/>
      <c r="D130" s="497"/>
      <c r="E130" s="498">
        <f>SUM(E122:E129)</f>
        <v>4320000</v>
      </c>
      <c r="F130" s="500"/>
      <c r="G130" s="499"/>
      <c r="H130" s="501">
        <f>G130+E130</f>
        <v>4320000</v>
      </c>
      <c r="I130" s="502"/>
      <c r="J130" s="26" t="s">
        <v>2708</v>
      </c>
    </row>
    <row r="131" spans="1:10" ht="20.25" customHeight="1">
      <c r="A131" s="490"/>
      <c r="B131" s="1333" t="s">
        <v>1623</v>
      </c>
      <c r="C131" s="1334"/>
      <c r="D131" s="1334"/>
      <c r="E131" s="1334"/>
      <c r="F131" s="1334"/>
      <c r="G131" s="1334"/>
      <c r="H131" s="1334"/>
      <c r="I131" s="1334"/>
      <c r="J131" s="1335"/>
    </row>
    <row r="132" spans="1:10" ht="20.25" customHeight="1">
      <c r="A132" s="521">
        <v>1</v>
      </c>
      <c r="B132" s="549" t="s">
        <v>555</v>
      </c>
      <c r="C132" s="549">
        <v>2013</v>
      </c>
      <c r="D132" s="549" t="s">
        <v>9</v>
      </c>
      <c r="E132" s="522">
        <v>675000</v>
      </c>
      <c r="F132" s="523">
        <v>0</v>
      </c>
      <c r="G132" s="523">
        <v>0</v>
      </c>
      <c r="H132" s="525">
        <f>E132+G132</f>
        <v>675000</v>
      </c>
      <c r="I132" s="526"/>
      <c r="J132" s="527" t="s">
        <v>2708</v>
      </c>
    </row>
    <row r="133" spans="1:10" ht="20.25" customHeight="1">
      <c r="A133" s="556">
        <v>2</v>
      </c>
      <c r="B133" s="484" t="s">
        <v>556</v>
      </c>
      <c r="C133" s="484">
        <v>2008</v>
      </c>
      <c r="D133" s="484" t="s">
        <v>9</v>
      </c>
      <c r="E133" s="522">
        <v>675000</v>
      </c>
      <c r="F133" s="485">
        <v>0</v>
      </c>
      <c r="G133" s="485">
        <v>0</v>
      </c>
      <c r="H133" s="525">
        <f>E133+G133</f>
        <v>675000</v>
      </c>
      <c r="I133" s="515"/>
      <c r="J133" s="516"/>
    </row>
    <row r="134" spans="1:10" ht="20.25" customHeight="1">
      <c r="A134" s="557">
        <v>3</v>
      </c>
      <c r="B134" s="548" t="s">
        <v>557</v>
      </c>
      <c r="C134" s="548">
        <v>2009</v>
      </c>
      <c r="D134" s="427" t="s">
        <v>72</v>
      </c>
      <c r="E134" s="428">
        <v>675000</v>
      </c>
      <c r="F134" s="418">
        <v>0</v>
      </c>
      <c r="G134" s="418">
        <v>0</v>
      </c>
      <c r="H134" s="419">
        <v>675000</v>
      </c>
      <c r="I134" s="494"/>
      <c r="J134" s="545" t="s">
        <v>2435</v>
      </c>
    </row>
    <row r="135" spans="1:10" ht="20.25" customHeight="1">
      <c r="A135" s="558"/>
      <c r="B135" s="519" t="s">
        <v>2700</v>
      </c>
      <c r="C135" s="559"/>
      <c r="D135" s="559"/>
      <c r="E135" s="498">
        <f>SUM(E132:E134)</f>
        <v>2025000</v>
      </c>
      <c r="F135" s="499"/>
      <c r="G135" s="500">
        <v>0</v>
      </c>
      <c r="H135" s="501">
        <f>G135+E135</f>
        <v>2025000</v>
      </c>
      <c r="I135" s="502"/>
      <c r="J135" s="26"/>
    </row>
    <row r="136" spans="1:10" ht="20.25" customHeight="1">
      <c r="A136" s="490"/>
      <c r="B136" s="1319" t="s">
        <v>1624</v>
      </c>
      <c r="C136" s="1320"/>
      <c r="D136" s="1320"/>
      <c r="E136" s="1320"/>
      <c r="F136" s="1320"/>
      <c r="G136" s="1320"/>
      <c r="H136" s="1320"/>
      <c r="I136" s="1320"/>
      <c r="J136" s="1321"/>
    </row>
    <row r="137" spans="1:10" ht="20.25" customHeight="1">
      <c r="A137" s="521">
        <v>1</v>
      </c>
      <c r="B137" s="549" t="s">
        <v>1606</v>
      </c>
      <c r="C137" s="549">
        <v>1933</v>
      </c>
      <c r="D137" s="511" t="s">
        <v>72</v>
      </c>
      <c r="E137" s="522">
        <v>675000</v>
      </c>
      <c r="F137" s="523">
        <v>0</v>
      </c>
      <c r="G137" s="523">
        <v>0</v>
      </c>
      <c r="H137" s="525">
        <f>E137+G137</f>
        <v>675000</v>
      </c>
      <c r="I137" s="526"/>
      <c r="J137" s="527"/>
    </row>
    <row r="138" spans="1:10" ht="20.25" customHeight="1">
      <c r="A138" s="528">
        <v>2</v>
      </c>
      <c r="B138" s="481" t="s">
        <v>558</v>
      </c>
      <c r="C138" s="481">
        <v>1938</v>
      </c>
      <c r="D138" s="505" t="s">
        <v>9</v>
      </c>
      <c r="E138" s="522">
        <v>675000</v>
      </c>
      <c r="F138" s="483">
        <v>0</v>
      </c>
      <c r="G138" s="483">
        <v>0</v>
      </c>
      <c r="H138" s="525">
        <f>E138+G138</f>
        <v>675000</v>
      </c>
      <c r="I138" s="508"/>
      <c r="J138" s="509"/>
    </row>
    <row r="139" spans="1:10" ht="20.25" customHeight="1">
      <c r="A139" s="528">
        <v>3</v>
      </c>
      <c r="B139" s="529" t="s">
        <v>559</v>
      </c>
      <c r="C139" s="529">
        <v>1920</v>
      </c>
      <c r="D139" s="505" t="s">
        <v>72</v>
      </c>
      <c r="E139" s="522">
        <v>675000</v>
      </c>
      <c r="F139" s="483">
        <v>0</v>
      </c>
      <c r="G139" s="483">
        <v>0</v>
      </c>
      <c r="H139" s="525">
        <f>E139+G139</f>
        <v>675000</v>
      </c>
      <c r="I139" s="508"/>
      <c r="J139" s="509"/>
    </row>
    <row r="140" spans="1:10" ht="20.25" customHeight="1">
      <c r="A140" s="530">
        <v>4</v>
      </c>
      <c r="B140" s="484" t="s">
        <v>328</v>
      </c>
      <c r="C140" s="484">
        <v>1933</v>
      </c>
      <c r="D140" s="512" t="s">
        <v>72</v>
      </c>
      <c r="E140" s="522">
        <v>675000</v>
      </c>
      <c r="F140" s="485">
        <v>0</v>
      </c>
      <c r="G140" s="485">
        <v>0</v>
      </c>
      <c r="H140" s="525">
        <f>E140+G140</f>
        <v>675000</v>
      </c>
      <c r="I140" s="515"/>
      <c r="J140" s="516"/>
    </row>
    <row r="141" spans="1:10" ht="20.25" customHeight="1">
      <c r="A141" s="528">
        <v>5</v>
      </c>
      <c r="B141" s="549" t="s">
        <v>560</v>
      </c>
      <c r="C141" s="549">
        <v>1929</v>
      </c>
      <c r="D141" s="549" t="s">
        <v>9</v>
      </c>
      <c r="E141" s="522">
        <v>675000</v>
      </c>
      <c r="F141" s="523">
        <v>0</v>
      </c>
      <c r="G141" s="523">
        <v>0</v>
      </c>
      <c r="H141" s="525">
        <v>675000</v>
      </c>
      <c r="I141" s="526"/>
      <c r="J141" s="527"/>
    </row>
    <row r="142" spans="1:10" ht="20.25" customHeight="1">
      <c r="A142" s="530">
        <v>6</v>
      </c>
      <c r="B142" s="529" t="s">
        <v>1802</v>
      </c>
      <c r="C142" s="529">
        <v>1945</v>
      </c>
      <c r="D142" s="505" t="s">
        <v>72</v>
      </c>
      <c r="E142" s="482">
        <v>675000</v>
      </c>
      <c r="F142" s="483">
        <v>0</v>
      </c>
      <c r="G142" s="483">
        <v>0</v>
      </c>
      <c r="H142" s="507">
        <v>675000</v>
      </c>
      <c r="I142" s="508"/>
      <c r="J142" s="509"/>
    </row>
    <row r="143" spans="1:10" ht="20.25" customHeight="1">
      <c r="A143" s="528">
        <v>7</v>
      </c>
      <c r="B143" s="484" t="s">
        <v>561</v>
      </c>
      <c r="C143" s="484">
        <v>1950</v>
      </c>
      <c r="D143" s="512" t="s">
        <v>72</v>
      </c>
      <c r="E143" s="417">
        <v>675000</v>
      </c>
      <c r="F143" s="485">
        <v>0</v>
      </c>
      <c r="G143" s="485">
        <v>0</v>
      </c>
      <c r="H143" s="514">
        <f>SUM(E143:G143)</f>
        <v>675000</v>
      </c>
      <c r="I143" s="515"/>
      <c r="J143" s="516"/>
    </row>
    <row r="144" spans="1:10" ht="20.25" customHeight="1">
      <c r="A144" s="493">
        <v>8</v>
      </c>
      <c r="B144" s="529" t="s">
        <v>515</v>
      </c>
      <c r="C144" s="529">
        <v>1921</v>
      </c>
      <c r="D144" s="481" t="s">
        <v>9</v>
      </c>
      <c r="E144" s="417">
        <v>675000</v>
      </c>
      <c r="F144" s="418"/>
      <c r="G144" s="418"/>
      <c r="H144" s="514">
        <f>SUM(E144:G144)</f>
        <v>675000</v>
      </c>
      <c r="I144" s="494"/>
      <c r="J144" s="545"/>
    </row>
    <row r="145" spans="1:10" ht="20.25" customHeight="1">
      <c r="A145" s="528">
        <v>9</v>
      </c>
      <c r="B145" s="542" t="s">
        <v>864</v>
      </c>
      <c r="C145" s="542">
        <v>1935</v>
      </c>
      <c r="D145" s="549" t="s">
        <v>9</v>
      </c>
      <c r="E145" s="417">
        <v>675000</v>
      </c>
      <c r="F145" s="418"/>
      <c r="G145" s="418">
        <v>0</v>
      </c>
      <c r="H145" s="514">
        <f>SUM(E145:G145)</f>
        <v>675000</v>
      </c>
      <c r="I145" s="494"/>
      <c r="J145" s="545"/>
    </row>
    <row r="146" spans="1:10" ht="20.25" customHeight="1">
      <c r="A146" s="493">
        <v>10</v>
      </c>
      <c r="B146" s="542" t="s">
        <v>489</v>
      </c>
      <c r="C146" s="542">
        <v>1939</v>
      </c>
      <c r="D146" s="549" t="s">
        <v>9</v>
      </c>
      <c r="E146" s="417">
        <v>675000</v>
      </c>
      <c r="F146" s="418"/>
      <c r="G146" s="418"/>
      <c r="H146" s="514">
        <f>SUM(E146:G146)</f>
        <v>675000</v>
      </c>
      <c r="I146" s="494"/>
      <c r="J146" s="545"/>
    </row>
    <row r="147" spans="1:10" ht="20.25" customHeight="1">
      <c r="A147" s="490"/>
      <c r="B147" s="518" t="s">
        <v>2699</v>
      </c>
      <c r="C147" s="560"/>
      <c r="D147" s="560"/>
      <c r="E147" s="498">
        <f>SUM(E137:E146)</f>
        <v>6750000</v>
      </c>
      <c r="F147" s="500">
        <v>0</v>
      </c>
      <c r="G147" s="499">
        <f>SUM(G145:G146)</f>
        <v>0</v>
      </c>
      <c r="H147" s="501">
        <f>SUM(H137:H146)</f>
        <v>6750000</v>
      </c>
      <c r="I147" s="502"/>
      <c r="J147" s="26"/>
    </row>
    <row r="148" spans="1:10" ht="20.25" customHeight="1">
      <c r="A148" s="490"/>
      <c r="B148" s="1333" t="s">
        <v>1625</v>
      </c>
      <c r="C148" s="1334"/>
      <c r="D148" s="1334"/>
      <c r="E148" s="1334"/>
      <c r="F148" s="1334"/>
      <c r="G148" s="1334"/>
      <c r="H148" s="1334"/>
      <c r="I148" s="1334"/>
      <c r="J148" s="1335"/>
    </row>
    <row r="149" spans="1:10" ht="20.25" customHeight="1">
      <c r="A149" s="561">
        <v>1</v>
      </c>
      <c r="B149" s="562" t="s">
        <v>562</v>
      </c>
      <c r="C149" s="511">
        <v>1961</v>
      </c>
      <c r="D149" s="549" t="s">
        <v>9</v>
      </c>
      <c r="E149" s="525">
        <v>270000</v>
      </c>
      <c r="F149" s="521">
        <v>0</v>
      </c>
      <c r="G149" s="521">
        <v>0</v>
      </c>
      <c r="H149" s="525">
        <f>E149+G149</f>
        <v>270000</v>
      </c>
      <c r="I149" s="526"/>
      <c r="J149" s="527"/>
    </row>
    <row r="150" spans="1:10" ht="20.25" customHeight="1">
      <c r="A150" s="528">
        <v>2</v>
      </c>
      <c r="B150" s="563" t="s">
        <v>2783</v>
      </c>
      <c r="C150" s="505">
        <v>1957</v>
      </c>
      <c r="D150" s="481" t="s">
        <v>9</v>
      </c>
      <c r="E150" s="525">
        <v>270000</v>
      </c>
      <c r="F150" s="483">
        <v>0</v>
      </c>
      <c r="G150" s="483">
        <v>0</v>
      </c>
      <c r="H150" s="525">
        <f aca="true" t="shared" si="3" ref="H150:H168">E150+G150</f>
        <v>270000</v>
      </c>
      <c r="I150" s="508"/>
      <c r="J150" s="509"/>
    </row>
    <row r="151" spans="1:10" ht="20.25" customHeight="1">
      <c r="A151" s="561">
        <v>3</v>
      </c>
      <c r="B151" s="563" t="s">
        <v>640</v>
      </c>
      <c r="C151" s="505">
        <v>1981</v>
      </c>
      <c r="D151" s="481" t="s">
        <v>9</v>
      </c>
      <c r="E151" s="525">
        <v>270000</v>
      </c>
      <c r="F151" s="483">
        <v>0</v>
      </c>
      <c r="G151" s="483">
        <v>0</v>
      </c>
      <c r="H151" s="525">
        <f t="shared" si="3"/>
        <v>270000</v>
      </c>
      <c r="I151" s="508"/>
      <c r="J151" s="509"/>
    </row>
    <row r="152" spans="1:10" ht="20.25" customHeight="1">
      <c r="A152" s="528">
        <v>4</v>
      </c>
      <c r="B152" s="563" t="s">
        <v>563</v>
      </c>
      <c r="C152" s="505">
        <v>1938</v>
      </c>
      <c r="D152" s="481" t="s">
        <v>9</v>
      </c>
      <c r="E152" s="525">
        <v>270000</v>
      </c>
      <c r="F152" s="483">
        <v>0</v>
      </c>
      <c r="G152" s="483">
        <v>0</v>
      </c>
      <c r="H152" s="525">
        <f t="shared" si="3"/>
        <v>270000</v>
      </c>
      <c r="I152" s="508"/>
      <c r="J152" s="509"/>
    </row>
    <row r="153" spans="1:10" ht="20.25" customHeight="1">
      <c r="A153" s="561">
        <v>5</v>
      </c>
      <c r="B153" s="563" t="s">
        <v>564</v>
      </c>
      <c r="C153" s="505">
        <v>1953</v>
      </c>
      <c r="D153" s="505" t="s">
        <v>72</v>
      </c>
      <c r="E153" s="525">
        <v>270000</v>
      </c>
      <c r="F153" s="483">
        <v>0</v>
      </c>
      <c r="G153" s="483">
        <v>0</v>
      </c>
      <c r="H153" s="525">
        <f t="shared" si="3"/>
        <v>270000</v>
      </c>
      <c r="I153" s="508"/>
      <c r="J153" s="509"/>
    </row>
    <row r="154" spans="1:10" ht="20.25" customHeight="1">
      <c r="A154" s="528">
        <v>6</v>
      </c>
      <c r="B154" s="563" t="s">
        <v>565</v>
      </c>
      <c r="C154" s="505">
        <v>1978</v>
      </c>
      <c r="D154" s="505" t="s">
        <v>72</v>
      </c>
      <c r="E154" s="525">
        <v>270000</v>
      </c>
      <c r="F154" s="483">
        <v>0</v>
      </c>
      <c r="G154" s="483">
        <v>0</v>
      </c>
      <c r="H154" s="525">
        <f t="shared" si="3"/>
        <v>270000</v>
      </c>
      <c r="I154" s="508"/>
      <c r="J154" s="509"/>
    </row>
    <row r="155" spans="1:10" ht="20.25" customHeight="1">
      <c r="A155" s="561">
        <v>7</v>
      </c>
      <c r="B155" s="563" t="s">
        <v>714</v>
      </c>
      <c r="C155" s="505">
        <v>1995</v>
      </c>
      <c r="D155" s="505" t="s">
        <v>72</v>
      </c>
      <c r="E155" s="525">
        <v>270000</v>
      </c>
      <c r="F155" s="483">
        <v>0</v>
      </c>
      <c r="G155" s="483">
        <v>0</v>
      </c>
      <c r="H155" s="525">
        <f t="shared" si="3"/>
        <v>270000</v>
      </c>
      <c r="I155" s="508"/>
      <c r="J155" s="509"/>
    </row>
    <row r="156" spans="1:10" ht="20.25" customHeight="1">
      <c r="A156" s="528">
        <v>8</v>
      </c>
      <c r="B156" s="563" t="s">
        <v>566</v>
      </c>
      <c r="C156" s="505">
        <v>1974</v>
      </c>
      <c r="D156" s="505" t="s">
        <v>72</v>
      </c>
      <c r="E156" s="525">
        <v>270000</v>
      </c>
      <c r="F156" s="483">
        <v>0</v>
      </c>
      <c r="G156" s="483">
        <v>0</v>
      </c>
      <c r="H156" s="525">
        <f t="shared" si="3"/>
        <v>270000</v>
      </c>
      <c r="I156" s="508"/>
      <c r="J156" s="509"/>
    </row>
    <row r="157" spans="1:10" ht="20.25" customHeight="1">
      <c r="A157" s="561">
        <v>9</v>
      </c>
      <c r="B157" s="564" t="s">
        <v>2783</v>
      </c>
      <c r="C157" s="505">
        <v>1958</v>
      </c>
      <c r="D157" s="505" t="s">
        <v>72</v>
      </c>
      <c r="E157" s="525">
        <v>270000</v>
      </c>
      <c r="F157" s="483">
        <v>0</v>
      </c>
      <c r="G157" s="483">
        <v>0</v>
      </c>
      <c r="H157" s="525">
        <f t="shared" si="3"/>
        <v>270000</v>
      </c>
      <c r="I157" s="508"/>
      <c r="J157" s="509"/>
    </row>
    <row r="158" spans="1:10" ht="20.25" customHeight="1">
      <c r="A158" s="528">
        <v>10</v>
      </c>
      <c r="B158" s="563" t="s">
        <v>567</v>
      </c>
      <c r="C158" s="505">
        <v>1979</v>
      </c>
      <c r="D158" s="481" t="s">
        <v>9</v>
      </c>
      <c r="E158" s="525">
        <v>270000</v>
      </c>
      <c r="F158" s="483">
        <v>0</v>
      </c>
      <c r="G158" s="483">
        <v>0</v>
      </c>
      <c r="H158" s="525">
        <f t="shared" si="3"/>
        <v>270000</v>
      </c>
      <c r="I158" s="508"/>
      <c r="J158" s="509"/>
    </row>
    <row r="159" spans="1:10" ht="20.25" customHeight="1">
      <c r="A159" s="561">
        <v>11</v>
      </c>
      <c r="B159" s="564" t="s">
        <v>2485</v>
      </c>
      <c r="C159" s="505">
        <v>1967</v>
      </c>
      <c r="D159" s="505" t="s">
        <v>72</v>
      </c>
      <c r="E159" s="525">
        <v>270000</v>
      </c>
      <c r="F159" s="483">
        <v>0</v>
      </c>
      <c r="G159" s="483">
        <v>0</v>
      </c>
      <c r="H159" s="525">
        <f t="shared" si="3"/>
        <v>270000</v>
      </c>
      <c r="I159" s="508"/>
      <c r="J159" s="509"/>
    </row>
    <row r="160" spans="1:10" ht="20.25" customHeight="1">
      <c r="A160" s="528">
        <v>12</v>
      </c>
      <c r="B160" s="564" t="s">
        <v>568</v>
      </c>
      <c r="C160" s="505">
        <v>1953</v>
      </c>
      <c r="D160" s="481" t="s">
        <v>9</v>
      </c>
      <c r="E160" s="525">
        <v>270000</v>
      </c>
      <c r="F160" s="483">
        <v>0</v>
      </c>
      <c r="G160" s="483">
        <v>0</v>
      </c>
      <c r="H160" s="525">
        <f t="shared" si="3"/>
        <v>270000</v>
      </c>
      <c r="I160" s="508"/>
      <c r="J160" s="509"/>
    </row>
    <row r="161" spans="1:10" ht="20.25" customHeight="1">
      <c r="A161" s="561">
        <v>13</v>
      </c>
      <c r="B161" s="563" t="s">
        <v>569</v>
      </c>
      <c r="C161" s="505">
        <v>1969</v>
      </c>
      <c r="D161" s="505" t="s">
        <v>72</v>
      </c>
      <c r="E161" s="525">
        <v>270000</v>
      </c>
      <c r="F161" s="483">
        <v>0</v>
      </c>
      <c r="G161" s="483">
        <v>0</v>
      </c>
      <c r="H161" s="525">
        <f t="shared" si="3"/>
        <v>270000</v>
      </c>
      <c r="I161" s="508"/>
      <c r="J161" s="509"/>
    </row>
    <row r="162" spans="1:10" ht="20.25" customHeight="1">
      <c r="A162" s="528">
        <v>14</v>
      </c>
      <c r="B162" s="563" t="s">
        <v>570</v>
      </c>
      <c r="C162" s="505">
        <v>1950</v>
      </c>
      <c r="D162" s="505" t="s">
        <v>72</v>
      </c>
      <c r="E162" s="525">
        <v>270000</v>
      </c>
      <c r="F162" s="483">
        <v>0</v>
      </c>
      <c r="G162" s="483">
        <v>0</v>
      </c>
      <c r="H162" s="525">
        <f t="shared" si="3"/>
        <v>270000</v>
      </c>
      <c r="I162" s="508"/>
      <c r="J162" s="509"/>
    </row>
    <row r="163" spans="1:10" ht="20.25" customHeight="1">
      <c r="A163" s="561">
        <v>15</v>
      </c>
      <c r="B163" s="563" t="s">
        <v>571</v>
      </c>
      <c r="C163" s="505">
        <v>1968</v>
      </c>
      <c r="D163" s="481" t="s">
        <v>9</v>
      </c>
      <c r="E163" s="525">
        <v>270000</v>
      </c>
      <c r="F163" s="483">
        <v>0</v>
      </c>
      <c r="G163" s="483">
        <v>0</v>
      </c>
      <c r="H163" s="525">
        <f t="shared" si="3"/>
        <v>270000</v>
      </c>
      <c r="I163" s="508"/>
      <c r="J163" s="509"/>
    </row>
    <row r="164" spans="1:10" ht="20.25" customHeight="1">
      <c r="A164" s="528">
        <v>16</v>
      </c>
      <c r="B164" s="563" t="s">
        <v>572</v>
      </c>
      <c r="C164" s="505">
        <v>1958</v>
      </c>
      <c r="D164" s="481" t="s">
        <v>9</v>
      </c>
      <c r="E164" s="525">
        <v>270000</v>
      </c>
      <c r="F164" s="483">
        <v>0</v>
      </c>
      <c r="G164" s="483">
        <v>0</v>
      </c>
      <c r="H164" s="525">
        <f t="shared" si="3"/>
        <v>270000</v>
      </c>
      <c r="I164" s="508"/>
      <c r="J164" s="509"/>
    </row>
    <row r="165" spans="1:10" ht="20.25" customHeight="1">
      <c r="A165" s="561">
        <v>17</v>
      </c>
      <c r="B165" s="563" t="s">
        <v>2669</v>
      </c>
      <c r="C165" s="505">
        <v>1959</v>
      </c>
      <c r="D165" s="481" t="s">
        <v>9</v>
      </c>
      <c r="E165" s="525">
        <v>270000</v>
      </c>
      <c r="F165" s="483">
        <v>0</v>
      </c>
      <c r="G165" s="483">
        <v>0</v>
      </c>
      <c r="H165" s="525">
        <f t="shared" si="3"/>
        <v>270000</v>
      </c>
      <c r="I165" s="508"/>
      <c r="J165" s="509"/>
    </row>
    <row r="166" spans="1:10" ht="20.25" customHeight="1">
      <c r="A166" s="528">
        <v>18</v>
      </c>
      <c r="B166" s="563" t="s">
        <v>573</v>
      </c>
      <c r="C166" s="505">
        <v>1972</v>
      </c>
      <c r="D166" s="481" t="s">
        <v>72</v>
      </c>
      <c r="E166" s="525">
        <v>270000</v>
      </c>
      <c r="F166" s="483">
        <v>0</v>
      </c>
      <c r="G166" s="483">
        <v>0</v>
      </c>
      <c r="H166" s="525">
        <f t="shared" si="3"/>
        <v>270000</v>
      </c>
      <c r="I166" s="508"/>
      <c r="J166" s="509"/>
    </row>
    <row r="167" spans="1:10" ht="20.25" customHeight="1">
      <c r="A167" s="561">
        <v>19</v>
      </c>
      <c r="B167" s="565" t="s">
        <v>574</v>
      </c>
      <c r="C167" s="512">
        <v>1954</v>
      </c>
      <c r="D167" s="484" t="s">
        <v>72</v>
      </c>
      <c r="E167" s="525">
        <v>270000</v>
      </c>
      <c r="F167" s="483">
        <v>0</v>
      </c>
      <c r="G167" s="485">
        <v>0</v>
      </c>
      <c r="H167" s="525">
        <f t="shared" si="3"/>
        <v>270000</v>
      </c>
      <c r="I167" s="515"/>
      <c r="J167" s="516"/>
    </row>
    <row r="168" spans="1:10" ht="20.25" customHeight="1">
      <c r="A168" s="528">
        <v>20</v>
      </c>
      <c r="B168" s="586" t="s">
        <v>864</v>
      </c>
      <c r="C168" s="427">
        <v>1935</v>
      </c>
      <c r="D168" s="481" t="s">
        <v>9</v>
      </c>
      <c r="E168" s="525">
        <v>270000</v>
      </c>
      <c r="F168" s="483">
        <v>0</v>
      </c>
      <c r="G168" s="485">
        <v>0</v>
      </c>
      <c r="H168" s="419">
        <f t="shared" si="3"/>
        <v>270000</v>
      </c>
      <c r="I168" s="494"/>
      <c r="J168" s="495"/>
    </row>
    <row r="169" spans="1:10" ht="20.25" customHeight="1">
      <c r="A169" s="528">
        <v>21</v>
      </c>
      <c r="B169" s="542" t="s">
        <v>489</v>
      </c>
      <c r="C169" s="542">
        <v>1939</v>
      </c>
      <c r="D169" s="549" t="s">
        <v>9</v>
      </c>
      <c r="E169" s="525">
        <v>270000</v>
      </c>
      <c r="F169" s="418"/>
      <c r="G169" s="418"/>
      <c r="H169" s="514">
        <f>SUM(E169:G169)</f>
        <v>270000</v>
      </c>
      <c r="I169" s="494"/>
      <c r="J169" s="495"/>
    </row>
    <row r="170" spans="1:10" ht="20.25" customHeight="1">
      <c r="A170" s="561">
        <v>22</v>
      </c>
      <c r="B170" s="586" t="s">
        <v>924</v>
      </c>
      <c r="C170" s="427">
        <v>1963</v>
      </c>
      <c r="D170" s="481" t="s">
        <v>9</v>
      </c>
      <c r="E170" s="525">
        <v>270000</v>
      </c>
      <c r="F170" s="483">
        <v>0</v>
      </c>
      <c r="G170" s="485">
        <v>0</v>
      </c>
      <c r="H170" s="419">
        <f>G170+E170</f>
        <v>270000</v>
      </c>
      <c r="I170" s="494"/>
      <c r="J170" s="495"/>
    </row>
    <row r="171" spans="1:10" ht="20.25" customHeight="1">
      <c r="A171" s="517"/>
      <c r="B171" s="496" t="s">
        <v>2700</v>
      </c>
      <c r="C171" s="496"/>
      <c r="D171" s="519"/>
      <c r="E171" s="566">
        <f>SUM(E149:E170)</f>
        <v>5940000</v>
      </c>
      <c r="F171" s="567">
        <v>0</v>
      </c>
      <c r="G171" s="567"/>
      <c r="H171" s="568">
        <f>SUM(E171:G171)</f>
        <v>5940000</v>
      </c>
      <c r="I171" s="502"/>
      <c r="J171" s="26"/>
    </row>
    <row r="172" spans="1:10" ht="20.25" customHeight="1">
      <c r="A172" s="569" t="s">
        <v>592</v>
      </c>
      <c r="B172" s="1325" t="s">
        <v>2646</v>
      </c>
      <c r="C172" s="1325"/>
      <c r="D172" s="1325"/>
      <c r="E172" s="1325"/>
      <c r="F172" s="1325"/>
      <c r="G172" s="1325"/>
      <c r="H172" s="1325"/>
      <c r="I172" s="1325"/>
      <c r="J172" s="1325"/>
    </row>
    <row r="173" spans="1:10" s="1247" customFormat="1" ht="20.25" customHeight="1">
      <c r="A173" s="848">
        <v>1</v>
      </c>
      <c r="B173" s="1243" t="s">
        <v>1826</v>
      </c>
      <c r="C173" s="1244"/>
      <c r="D173" s="1245"/>
      <c r="E173" s="1246" t="s">
        <v>9</v>
      </c>
      <c r="F173" s="1242"/>
      <c r="G173" s="1242"/>
      <c r="H173" s="419">
        <v>5400000</v>
      </c>
      <c r="I173" s="1242"/>
      <c r="J173" s="1242"/>
    </row>
    <row r="174" spans="1:10" s="1247" customFormat="1" ht="20.25" customHeight="1">
      <c r="A174" s="848">
        <v>2</v>
      </c>
      <c r="B174" s="1322" t="s">
        <v>1827</v>
      </c>
      <c r="C174" s="1323"/>
      <c r="D174" s="1324"/>
      <c r="E174" s="1246" t="s">
        <v>9</v>
      </c>
      <c r="F174" s="1242"/>
      <c r="G174" s="1242"/>
      <c r="H174" s="419">
        <v>5400000</v>
      </c>
      <c r="I174" s="1242"/>
      <c r="J174" s="1242"/>
    </row>
    <row r="175" spans="1:10" s="1247" customFormat="1" ht="20.25" customHeight="1">
      <c r="A175" s="848">
        <v>3</v>
      </c>
      <c r="B175" s="1322" t="s">
        <v>1828</v>
      </c>
      <c r="C175" s="1323"/>
      <c r="D175" s="1324"/>
      <c r="E175" s="1248" t="s">
        <v>2683</v>
      </c>
      <c r="F175" s="1242"/>
      <c r="G175" s="1242"/>
      <c r="H175" s="419">
        <v>5400000</v>
      </c>
      <c r="I175" s="1242"/>
      <c r="J175" s="1242"/>
    </row>
    <row r="176" spans="1:10" s="1247" customFormat="1" ht="20.25" customHeight="1">
      <c r="A176" s="848">
        <v>4</v>
      </c>
      <c r="B176" s="1322" t="s">
        <v>1829</v>
      </c>
      <c r="C176" s="1323"/>
      <c r="D176" s="1324"/>
      <c r="E176" s="1248" t="s">
        <v>2683</v>
      </c>
      <c r="F176" s="1242"/>
      <c r="G176" s="1249"/>
      <c r="H176" s="419">
        <v>5400000</v>
      </c>
      <c r="I176" s="1242"/>
      <c r="J176" s="1242"/>
    </row>
    <row r="177" spans="1:10" ht="20.25" customHeight="1">
      <c r="A177" s="531"/>
      <c r="B177" s="2" t="s">
        <v>2700</v>
      </c>
      <c r="C177" s="570"/>
      <c r="D177" s="571"/>
      <c r="E177" s="572">
        <f>SUM(E175:E176)</f>
        <v>0</v>
      </c>
      <c r="F177" s="572">
        <f>SUM(F175:F176)</f>
        <v>0</v>
      </c>
      <c r="G177" s="572">
        <f>SUM(G175:G176)</f>
        <v>0</v>
      </c>
      <c r="H177" s="572">
        <f>SUM(H173:H176)</f>
        <v>21600000</v>
      </c>
      <c r="I177" s="573"/>
      <c r="J177" s="540"/>
    </row>
    <row r="178" spans="1:10" ht="20.25" customHeight="1">
      <c r="A178" s="574"/>
      <c r="B178" s="532" t="s">
        <v>2654</v>
      </c>
      <c r="C178" s="533"/>
      <c r="D178" s="575"/>
      <c r="E178" s="576">
        <f>E171+E147+E135+E130+E120+E105+E100+E83+E31+E25+E15+E12+E177</f>
        <v>53730000</v>
      </c>
      <c r="F178" s="576">
        <f>F171+F147+F135+F130+F120+F105+F100+F83+F31+F25+F15+F12+F177</f>
        <v>0</v>
      </c>
      <c r="G178" s="576">
        <f>G171+G147+G135+G130+G120+G105+G100+G83+G31+G25+G15+G12+G177</f>
        <v>540000</v>
      </c>
      <c r="H178" s="576">
        <f>H171+H147+H135+H130+H120+H105+H100+H83+H31+H25+H15+H12+H177</f>
        <v>75870000</v>
      </c>
      <c r="I178" s="539"/>
      <c r="J178" s="540"/>
    </row>
    <row r="179" spans="1:10" ht="23.25" customHeight="1">
      <c r="A179" s="1314" t="s">
        <v>1830</v>
      </c>
      <c r="B179" s="1314"/>
      <c r="C179" s="1314"/>
      <c r="D179" s="1314"/>
      <c r="E179" s="1314"/>
      <c r="F179" s="1314"/>
      <c r="G179" s="1314"/>
      <c r="H179" s="1314"/>
      <c r="I179" s="1314"/>
      <c r="J179" s="1314"/>
    </row>
    <row r="180" spans="1:10" ht="16.5">
      <c r="A180" s="577"/>
      <c r="B180" s="577"/>
      <c r="C180" s="577"/>
      <c r="D180" s="577"/>
      <c r="E180" s="1315" t="s">
        <v>1334</v>
      </c>
      <c r="F180" s="1315"/>
      <c r="G180" s="1315"/>
      <c r="H180" s="1315"/>
      <c r="I180" s="1315"/>
      <c r="J180" s="1315"/>
    </row>
    <row r="181" spans="1:10" ht="16.5">
      <c r="A181" s="57"/>
      <c r="B181" s="57" t="s">
        <v>947</v>
      </c>
      <c r="C181" s="57"/>
      <c r="D181" s="57"/>
      <c r="E181" s="1313" t="s">
        <v>2046</v>
      </c>
      <c r="F181" s="1313"/>
      <c r="G181" s="1313" t="s">
        <v>2045</v>
      </c>
      <c r="H181" s="1313"/>
      <c r="I181" s="1313"/>
      <c r="J181" s="1313"/>
    </row>
    <row r="182" spans="1:10" ht="16.5">
      <c r="A182" s="57"/>
      <c r="B182" s="57"/>
      <c r="C182" s="57"/>
      <c r="D182" s="57"/>
      <c r="E182" s="57"/>
      <c r="F182" s="480"/>
      <c r="G182" s="480"/>
      <c r="H182" s="57"/>
      <c r="I182" s="57"/>
      <c r="J182" s="57"/>
    </row>
    <row r="183" spans="1:10" ht="16.5">
      <c r="A183" s="57"/>
      <c r="B183" s="57"/>
      <c r="C183" s="57"/>
      <c r="D183" s="57"/>
      <c r="E183" s="57"/>
      <c r="F183" s="480"/>
      <c r="G183" s="480"/>
      <c r="H183" s="57"/>
      <c r="I183" s="57"/>
      <c r="J183" s="57"/>
    </row>
    <row r="184" spans="1:10" ht="16.5">
      <c r="A184" s="57"/>
      <c r="B184" s="57"/>
      <c r="C184" s="57"/>
      <c r="D184" s="57"/>
      <c r="E184" s="57"/>
      <c r="F184" s="480"/>
      <c r="G184" s="480"/>
      <c r="H184" s="57"/>
      <c r="I184" s="57"/>
      <c r="J184" s="57"/>
    </row>
    <row r="185" spans="1:10" ht="16.5">
      <c r="A185" s="57"/>
      <c r="B185" s="1316" t="s">
        <v>2357</v>
      </c>
      <c r="C185" s="1316"/>
      <c r="D185" s="57"/>
      <c r="E185" s="1316" t="s">
        <v>2358</v>
      </c>
      <c r="F185" s="1316"/>
      <c r="G185" s="1316"/>
      <c r="H185" s="57"/>
      <c r="I185" s="57"/>
      <c r="J185" s="57"/>
    </row>
    <row r="186" spans="1:10" ht="16.5">
      <c r="A186" s="57"/>
      <c r="B186" s="57"/>
      <c r="C186" s="57"/>
      <c r="D186" s="57"/>
      <c r="E186" s="578"/>
      <c r="F186" s="480"/>
      <c r="G186" s="480"/>
      <c r="H186" s="57"/>
      <c r="I186" s="57"/>
      <c r="J186" s="57"/>
    </row>
    <row r="187" spans="1:10" ht="16.5">
      <c r="A187" s="57"/>
      <c r="B187" s="1313" t="s">
        <v>2029</v>
      </c>
      <c r="C187" s="1313"/>
      <c r="D187" s="1313"/>
      <c r="E187" s="1313"/>
      <c r="F187" s="1313"/>
      <c r="G187" s="1313"/>
      <c r="H187" s="1313"/>
      <c r="I187" s="57"/>
      <c r="J187" s="57"/>
    </row>
    <row r="188" spans="1:10" ht="16.5">
      <c r="A188" s="57"/>
      <c r="B188" s="57" t="s">
        <v>2028</v>
      </c>
      <c r="C188" s="1313" t="s">
        <v>1906</v>
      </c>
      <c r="D188" s="1313"/>
      <c r="E188" s="1313"/>
      <c r="F188" s="1313"/>
      <c r="G188" s="1313"/>
      <c r="H188" s="1313"/>
      <c r="I188" s="57"/>
      <c r="J188" s="57"/>
    </row>
    <row r="189" spans="1:10" ht="16.5">
      <c r="A189" s="577"/>
      <c r="B189" s="577"/>
      <c r="C189" s="577"/>
      <c r="D189" s="577"/>
      <c r="E189" s="577"/>
      <c r="F189" s="579"/>
      <c r="G189" s="579"/>
      <c r="H189" s="577"/>
      <c r="I189" s="577"/>
      <c r="J189" s="577"/>
    </row>
    <row r="190" spans="1:10" ht="16.5">
      <c r="A190" s="577"/>
      <c r="B190" s="577"/>
      <c r="C190" s="577"/>
      <c r="D190" s="577"/>
      <c r="E190" s="577"/>
      <c r="F190" s="579"/>
      <c r="G190" s="579"/>
      <c r="H190" s="577"/>
      <c r="I190" s="577"/>
      <c r="J190" s="577"/>
    </row>
    <row r="191" spans="1:10" ht="16.5">
      <c r="A191" s="577"/>
      <c r="B191" s="577"/>
      <c r="C191" s="577"/>
      <c r="D191" s="577"/>
      <c r="E191" s="577"/>
      <c r="F191" s="579"/>
      <c r="G191" s="579"/>
      <c r="H191" s="577"/>
      <c r="I191" s="577"/>
      <c r="J191" s="577"/>
    </row>
    <row r="192" spans="1:10" ht="16.5">
      <c r="A192" s="577"/>
      <c r="B192" s="577"/>
      <c r="C192" s="577"/>
      <c r="D192" s="577"/>
      <c r="E192" s="577"/>
      <c r="F192" s="579"/>
      <c r="G192" s="579"/>
      <c r="H192" s="577"/>
      <c r="I192" s="577"/>
      <c r="J192" s="577"/>
    </row>
    <row r="193" spans="1:10" ht="16.5">
      <c r="A193" s="577"/>
      <c r="B193" s="577"/>
      <c r="C193" s="577"/>
      <c r="D193" s="577"/>
      <c r="E193" s="577"/>
      <c r="F193" s="579"/>
      <c r="G193" s="579"/>
      <c r="H193" s="577"/>
      <c r="I193" s="577"/>
      <c r="J193" s="577"/>
    </row>
    <row r="194" spans="1:10" ht="16.5">
      <c r="A194" s="577"/>
      <c r="B194" s="577"/>
      <c r="C194" s="577"/>
      <c r="D194" s="577"/>
      <c r="E194" s="577"/>
      <c r="F194" s="579"/>
      <c r="G194" s="579"/>
      <c r="H194" s="577"/>
      <c r="I194" s="577"/>
      <c r="J194" s="577"/>
    </row>
  </sheetData>
  <mergeCells count="40">
    <mergeCell ref="B13:E13"/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I6:I8"/>
    <mergeCell ref="J6:J8"/>
    <mergeCell ref="B9:J9"/>
    <mergeCell ref="B6:B8"/>
    <mergeCell ref="C6:C8"/>
    <mergeCell ref="D6:D8"/>
    <mergeCell ref="E6:E8"/>
    <mergeCell ref="H6:H8"/>
    <mergeCell ref="C188:H188"/>
    <mergeCell ref="A179:J179"/>
    <mergeCell ref="E180:J180"/>
    <mergeCell ref="E181:F181"/>
    <mergeCell ref="G181:J181"/>
    <mergeCell ref="B187:H187"/>
    <mergeCell ref="B185:C185"/>
    <mergeCell ref="E185:G185"/>
    <mergeCell ref="B121:J121"/>
    <mergeCell ref="B131:J131"/>
    <mergeCell ref="B175:D175"/>
    <mergeCell ref="B176:D176"/>
    <mergeCell ref="B136:J136"/>
    <mergeCell ref="B148:J148"/>
    <mergeCell ref="B172:J172"/>
    <mergeCell ref="B174:D174"/>
    <mergeCell ref="B16:J16"/>
    <mergeCell ref="A26:J26"/>
    <mergeCell ref="B101:J101"/>
    <mergeCell ref="B106:J106"/>
    <mergeCell ref="B84:J84"/>
    <mergeCell ref="A32:E32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2"/>
  <sheetViews>
    <sheetView workbookViewId="0" topLeftCell="A397">
      <selection activeCell="L18" sqref="L18"/>
    </sheetView>
  </sheetViews>
  <sheetFormatPr defaultColWidth="9.00390625" defaultRowHeight="16.5" customHeight="1"/>
  <cols>
    <col min="1" max="1" width="4.25390625" style="12" customWidth="1"/>
    <col min="2" max="2" width="19.75390625" style="12" customWidth="1"/>
    <col min="3" max="3" width="6.125" style="89" customWidth="1"/>
    <col min="4" max="4" width="10.625" style="12" customWidth="1"/>
    <col min="5" max="5" width="10.50390625" style="12" customWidth="1"/>
    <col min="6" max="6" width="6.375" style="12" customWidth="1"/>
    <col min="7" max="7" width="7.875" style="12" customWidth="1"/>
    <col min="8" max="8" width="11.125" style="12" customWidth="1"/>
    <col min="9" max="9" width="8.00390625" style="12" customWidth="1"/>
    <col min="10" max="10" width="10.00390625" style="433" customWidth="1"/>
    <col min="11" max="16384" width="9.00390625" style="12" customWidth="1"/>
  </cols>
  <sheetData>
    <row r="1" spans="1:10" s="14" customFormat="1" ht="16.5" customHeight="1">
      <c r="A1" s="1355" t="s">
        <v>796</v>
      </c>
      <c r="B1" s="1355"/>
      <c r="C1" s="1355"/>
      <c r="D1" s="447"/>
      <c r="E1" s="117"/>
      <c r="F1" s="106"/>
      <c r="G1" s="106"/>
      <c r="H1" s="117"/>
      <c r="I1" s="106"/>
      <c r="J1" s="117"/>
    </row>
    <row r="2" spans="1:10" s="14" customFormat="1" ht="16.5" customHeight="1">
      <c r="A2" s="1355" t="s">
        <v>2074</v>
      </c>
      <c r="B2" s="1355"/>
      <c r="C2" s="448"/>
      <c r="D2" s="447"/>
      <c r="E2" s="449"/>
      <c r="F2" s="448"/>
      <c r="G2" s="448"/>
      <c r="H2" s="449"/>
      <c r="I2" s="448"/>
      <c r="J2" s="449"/>
    </row>
    <row r="3" spans="1:10" s="14" customFormat="1" ht="16.5" customHeight="1">
      <c r="A3" s="106"/>
      <c r="B3" s="1284" t="s">
        <v>2739</v>
      </c>
      <c r="C3" s="1284"/>
      <c r="D3" s="1284"/>
      <c r="E3" s="1284"/>
      <c r="F3" s="1284"/>
      <c r="G3" s="1284"/>
      <c r="H3" s="1284"/>
      <c r="I3" s="1284"/>
      <c r="J3" s="1284"/>
    </row>
    <row r="4" spans="1:10" s="14" customFormat="1" ht="16.5" customHeight="1">
      <c r="A4" s="1298" t="s">
        <v>1335</v>
      </c>
      <c r="B4" s="1298"/>
      <c r="C4" s="1298"/>
      <c r="D4" s="1298"/>
      <c r="E4" s="1298"/>
      <c r="F4" s="1298"/>
      <c r="G4" s="1298"/>
      <c r="H4" s="1298"/>
      <c r="I4" s="65"/>
      <c r="J4" s="66"/>
    </row>
    <row r="5" spans="1:10" s="14" customFormat="1" ht="16.5" customHeight="1">
      <c r="A5" s="1299" t="s">
        <v>2660</v>
      </c>
      <c r="B5" s="1299"/>
      <c r="C5" s="596"/>
      <c r="D5" s="64"/>
      <c r="E5" s="597"/>
      <c r="F5" s="594"/>
      <c r="G5" s="432"/>
      <c r="H5" s="597"/>
      <c r="I5" s="448"/>
      <c r="J5" s="449"/>
    </row>
    <row r="6" spans="1:10" s="14" customFormat="1" ht="16.5" customHeight="1">
      <c r="A6" s="1267" t="s">
        <v>2649</v>
      </c>
      <c r="B6" s="1267" t="s">
        <v>2740</v>
      </c>
      <c r="C6" s="1267" t="s">
        <v>2741</v>
      </c>
      <c r="D6" s="1267" t="s">
        <v>2659</v>
      </c>
      <c r="E6" s="1267" t="s">
        <v>2742</v>
      </c>
      <c r="F6" s="1267" t="s">
        <v>2743</v>
      </c>
      <c r="G6" s="1267"/>
      <c r="H6" s="1267" t="s">
        <v>2744</v>
      </c>
      <c r="I6" s="1346" t="s">
        <v>2745</v>
      </c>
      <c r="J6" s="1281" t="s">
        <v>2039</v>
      </c>
    </row>
    <row r="7" spans="1:10" s="14" customFormat="1" ht="16.5" customHeight="1">
      <c r="A7" s="1267"/>
      <c r="B7" s="1267"/>
      <c r="C7" s="1267"/>
      <c r="D7" s="1267"/>
      <c r="E7" s="1267"/>
      <c r="F7" s="598" t="s">
        <v>2746</v>
      </c>
      <c r="G7" s="593" t="s">
        <v>2747</v>
      </c>
      <c r="H7" s="1267"/>
      <c r="I7" s="1346"/>
      <c r="J7" s="1282"/>
    </row>
    <row r="8" spans="1:10" s="14" customFormat="1" ht="16.5" customHeight="1">
      <c r="A8" s="1285" t="s">
        <v>1626</v>
      </c>
      <c r="B8" s="1286"/>
      <c r="C8" s="1286"/>
      <c r="D8" s="1286"/>
      <c r="E8" s="1286"/>
      <c r="F8" s="1286"/>
      <c r="G8" s="1286"/>
      <c r="H8" s="1286"/>
      <c r="I8" s="1286"/>
      <c r="J8" s="1287"/>
    </row>
    <row r="9" spans="1:10" s="14" customFormat="1" ht="16.5" customHeight="1">
      <c r="A9" s="735">
        <v>1</v>
      </c>
      <c r="B9" s="355" t="s">
        <v>448</v>
      </c>
      <c r="C9" s="355">
        <v>2004</v>
      </c>
      <c r="D9" s="355" t="s">
        <v>2760</v>
      </c>
      <c r="E9" s="356">
        <v>405000</v>
      </c>
      <c r="F9" s="357"/>
      <c r="G9" s="357"/>
      <c r="H9" s="356">
        <f>E9+G9</f>
        <v>405000</v>
      </c>
      <c r="I9" s="353"/>
      <c r="J9" s="353"/>
    </row>
    <row r="10" spans="1:10" s="14" customFormat="1" ht="16.5" customHeight="1">
      <c r="A10" s="735">
        <v>2</v>
      </c>
      <c r="B10" s="357" t="s">
        <v>449</v>
      </c>
      <c r="C10" s="357">
        <v>2005</v>
      </c>
      <c r="D10" s="357" t="s">
        <v>2761</v>
      </c>
      <c r="E10" s="356">
        <v>405000</v>
      </c>
      <c r="F10" s="357"/>
      <c r="G10" s="357"/>
      <c r="H10" s="356">
        <f>E10+G10</f>
        <v>405000</v>
      </c>
      <c r="I10" s="354"/>
      <c r="J10" s="353"/>
    </row>
    <row r="11" spans="1:10" s="14" customFormat="1" ht="16.5" customHeight="1">
      <c r="A11" s="1268" t="s">
        <v>2654</v>
      </c>
      <c r="B11" s="1348"/>
      <c r="C11" s="1348"/>
      <c r="D11" s="1349"/>
      <c r="E11" s="72">
        <f>SUM(E9:E10)</f>
        <v>810000</v>
      </c>
      <c r="F11" s="602"/>
      <c r="G11" s="602"/>
      <c r="H11" s="72">
        <f>SUM(H9:H10)</f>
        <v>810000</v>
      </c>
      <c r="I11" s="602"/>
      <c r="J11" s="602"/>
    </row>
    <row r="12" spans="1:10" s="14" customFormat="1" ht="16.5" customHeight="1">
      <c r="A12" s="1285" t="s">
        <v>1627</v>
      </c>
      <c r="B12" s="1286"/>
      <c r="C12" s="1286"/>
      <c r="D12" s="1286"/>
      <c r="E12" s="1286"/>
      <c r="F12" s="1286"/>
      <c r="G12" s="1286"/>
      <c r="H12" s="1286"/>
      <c r="I12" s="1286"/>
      <c r="J12" s="1287"/>
    </row>
    <row r="13" spans="1:10" s="14" customFormat="1" ht="16.5" customHeight="1">
      <c r="A13" s="617">
        <v>1</v>
      </c>
      <c r="B13" s="604" t="s">
        <v>1404</v>
      </c>
      <c r="C13" s="605">
        <v>1943</v>
      </c>
      <c r="D13" s="604" t="s">
        <v>2761</v>
      </c>
      <c r="E13" s="67">
        <v>405000</v>
      </c>
      <c r="F13" s="69"/>
      <c r="G13" s="68"/>
      <c r="H13" s="23">
        <v>405000</v>
      </c>
      <c r="I13" s="606"/>
      <c r="J13" s="374"/>
    </row>
    <row r="14" spans="1:10" s="14" customFormat="1" ht="16.5" customHeight="1">
      <c r="A14" s="1268" t="s">
        <v>2654</v>
      </c>
      <c r="B14" s="1348"/>
      <c r="C14" s="1348"/>
      <c r="D14" s="1349"/>
      <c r="E14" s="72">
        <f>SUM(E13:E13)</f>
        <v>405000</v>
      </c>
      <c r="F14" s="70"/>
      <c r="G14" s="71"/>
      <c r="H14" s="52">
        <f>SUM(H13:H13)</f>
        <v>405000</v>
      </c>
      <c r="I14" s="607"/>
      <c r="J14" s="374"/>
    </row>
    <row r="15" spans="1:10" s="14" customFormat="1" ht="16.5" customHeight="1">
      <c r="A15" s="1350" t="s">
        <v>1427</v>
      </c>
      <c r="B15" s="1351"/>
      <c r="C15" s="1351"/>
      <c r="D15" s="1351"/>
      <c r="E15" s="1351"/>
      <c r="F15" s="1351"/>
      <c r="G15" s="1351"/>
      <c r="H15" s="1352"/>
      <c r="I15" s="601"/>
      <c r="J15" s="374"/>
    </row>
    <row r="16" spans="1:10" s="14" customFormat="1" ht="16.5" customHeight="1">
      <c r="A16" s="617">
        <v>1</v>
      </c>
      <c r="B16" s="603" t="s">
        <v>2768</v>
      </c>
      <c r="C16" s="608">
        <v>1966</v>
      </c>
      <c r="D16" s="603" t="s">
        <v>157</v>
      </c>
      <c r="E16" s="67">
        <v>270000</v>
      </c>
      <c r="F16" s="67"/>
      <c r="G16" s="67"/>
      <c r="H16" s="67">
        <v>270000</v>
      </c>
      <c r="I16" s="609"/>
      <c r="J16" s="374"/>
    </row>
    <row r="17" spans="1:10" s="14" customFormat="1" ht="16.5" customHeight="1">
      <c r="A17" s="1268" t="s">
        <v>2654</v>
      </c>
      <c r="B17" s="1269"/>
      <c r="C17" s="1269"/>
      <c r="D17" s="1255"/>
      <c r="E17" s="72">
        <f>SUM(E16:E16)</f>
        <v>270000</v>
      </c>
      <c r="F17" s="72"/>
      <c r="G17" s="72"/>
      <c r="H17" s="72">
        <f>SUM(H16:H16)</f>
        <v>270000</v>
      </c>
      <c r="I17" s="607"/>
      <c r="J17" s="374"/>
    </row>
    <row r="18" spans="1:10" s="14" customFormat="1" ht="16.5" customHeight="1">
      <c r="A18" s="1285" t="s">
        <v>1628</v>
      </c>
      <c r="B18" s="1286"/>
      <c r="C18" s="1286"/>
      <c r="D18" s="1286"/>
      <c r="E18" s="1286"/>
      <c r="F18" s="1286"/>
      <c r="G18" s="1286"/>
      <c r="H18" s="1286"/>
      <c r="I18" s="1286"/>
      <c r="J18" s="1287"/>
    </row>
    <row r="19" spans="1:10" ht="16.5" customHeight="1">
      <c r="A19" s="617">
        <v>1</v>
      </c>
      <c r="B19" s="603" t="s">
        <v>2769</v>
      </c>
      <c r="C19" s="608">
        <v>1973</v>
      </c>
      <c r="D19" s="603" t="s">
        <v>2770</v>
      </c>
      <c r="E19" s="67">
        <v>540000</v>
      </c>
      <c r="F19" s="67"/>
      <c r="G19" s="67"/>
      <c r="H19" s="67">
        <v>540000</v>
      </c>
      <c r="I19" s="600"/>
      <c r="J19" s="374"/>
    </row>
    <row r="20" spans="1:10" ht="16.5" customHeight="1">
      <c r="A20" s="617">
        <v>2</v>
      </c>
      <c r="B20" s="610" t="s">
        <v>969</v>
      </c>
      <c r="C20" s="608">
        <v>1985</v>
      </c>
      <c r="D20" s="611" t="s">
        <v>2758</v>
      </c>
      <c r="E20" s="67">
        <v>540000</v>
      </c>
      <c r="F20" s="430"/>
      <c r="G20" s="67"/>
      <c r="H20" s="67">
        <v>540000</v>
      </c>
      <c r="I20" s="600"/>
      <c r="J20" s="374"/>
    </row>
    <row r="21" spans="1:10" ht="16.5" customHeight="1">
      <c r="A21" s="1268" t="s">
        <v>2654</v>
      </c>
      <c r="B21" s="1269"/>
      <c r="C21" s="1269"/>
      <c r="D21" s="1255"/>
      <c r="E21" s="72">
        <f>SUM(E19:E20)</f>
        <v>1080000</v>
      </c>
      <c r="F21" s="72"/>
      <c r="G21" s="72"/>
      <c r="H21" s="72">
        <f>E21+G21</f>
        <v>1080000</v>
      </c>
      <c r="I21" s="607"/>
      <c r="J21" s="374"/>
    </row>
    <row r="22" spans="1:10" ht="16.5" customHeight="1">
      <c r="A22" s="607"/>
      <c r="B22" s="1256" t="s">
        <v>1629</v>
      </c>
      <c r="C22" s="1257"/>
      <c r="D22" s="1257"/>
      <c r="E22" s="1257"/>
      <c r="F22" s="1257"/>
      <c r="G22" s="1257"/>
      <c r="H22" s="1257"/>
      <c r="I22" s="1257"/>
      <c r="J22" s="1258"/>
    </row>
    <row r="23" spans="1:10" ht="16.5" customHeight="1">
      <c r="A23" s="736">
        <v>1</v>
      </c>
      <c r="B23" s="612" t="s">
        <v>2772</v>
      </c>
      <c r="C23" s="414">
        <v>1951</v>
      </c>
      <c r="D23" s="612" t="s">
        <v>2758</v>
      </c>
      <c r="E23" s="23">
        <v>405000</v>
      </c>
      <c r="F23" s="612"/>
      <c r="G23" s="612"/>
      <c r="H23" s="23">
        <v>405000</v>
      </c>
      <c r="I23" s="606"/>
      <c r="J23" s="374"/>
    </row>
    <row r="24" spans="1:10" ht="16.5" customHeight="1">
      <c r="A24" s="617">
        <v>2</v>
      </c>
      <c r="B24" s="603" t="s">
        <v>2773</v>
      </c>
      <c r="C24" s="608">
        <v>1937</v>
      </c>
      <c r="D24" s="603" t="s">
        <v>2771</v>
      </c>
      <c r="E24" s="23">
        <v>405000</v>
      </c>
      <c r="F24" s="603"/>
      <c r="G24" s="603"/>
      <c r="H24" s="23">
        <v>405000</v>
      </c>
      <c r="I24" s="609"/>
      <c r="J24" s="374"/>
    </row>
    <row r="25" spans="1:10" ht="16.5" customHeight="1">
      <c r="A25" s="736">
        <v>3</v>
      </c>
      <c r="B25" s="603" t="s">
        <v>2774</v>
      </c>
      <c r="C25" s="608">
        <v>1941</v>
      </c>
      <c r="D25" s="603" t="s">
        <v>2771</v>
      </c>
      <c r="E25" s="23">
        <v>405000</v>
      </c>
      <c r="F25" s="603"/>
      <c r="G25" s="603"/>
      <c r="H25" s="23">
        <v>405000</v>
      </c>
      <c r="I25" s="609"/>
      <c r="J25" s="374"/>
    </row>
    <row r="26" spans="1:10" ht="16.5" customHeight="1">
      <c r="A26" s="617">
        <v>4</v>
      </c>
      <c r="B26" s="603" t="s">
        <v>2775</v>
      </c>
      <c r="C26" s="608">
        <v>1942</v>
      </c>
      <c r="D26" s="603" t="s">
        <v>2771</v>
      </c>
      <c r="E26" s="23">
        <v>405000</v>
      </c>
      <c r="F26" s="603"/>
      <c r="G26" s="603"/>
      <c r="H26" s="23">
        <v>405000</v>
      </c>
      <c r="I26" s="609"/>
      <c r="J26" s="374"/>
    </row>
    <row r="27" spans="1:10" ht="16.5" customHeight="1">
      <c r="A27" s="736">
        <v>5</v>
      </c>
      <c r="B27" s="603" t="s">
        <v>2776</v>
      </c>
      <c r="C27" s="608">
        <v>1947</v>
      </c>
      <c r="D27" s="603" t="s">
        <v>2771</v>
      </c>
      <c r="E27" s="23">
        <v>405000</v>
      </c>
      <c r="F27" s="603"/>
      <c r="G27" s="603"/>
      <c r="H27" s="23">
        <v>405000</v>
      </c>
      <c r="I27" s="609"/>
      <c r="J27" s="374"/>
    </row>
    <row r="28" spans="1:10" ht="16.5" customHeight="1">
      <c r="A28" s="617">
        <v>6</v>
      </c>
      <c r="B28" s="603" t="s">
        <v>2777</v>
      </c>
      <c r="C28" s="608">
        <v>1946</v>
      </c>
      <c r="D28" s="603" t="s">
        <v>2767</v>
      </c>
      <c r="E28" s="23">
        <v>405000</v>
      </c>
      <c r="F28" s="603"/>
      <c r="G28" s="603"/>
      <c r="H28" s="23">
        <v>405000</v>
      </c>
      <c r="I28" s="609"/>
      <c r="J28" s="374"/>
    </row>
    <row r="29" spans="1:10" ht="16.5" customHeight="1">
      <c r="A29" s="736">
        <v>7</v>
      </c>
      <c r="B29" s="603" t="s">
        <v>2778</v>
      </c>
      <c r="C29" s="608">
        <v>1950</v>
      </c>
      <c r="D29" s="603" t="s">
        <v>2767</v>
      </c>
      <c r="E29" s="23">
        <v>405000</v>
      </c>
      <c r="F29" s="603"/>
      <c r="G29" s="603"/>
      <c r="H29" s="23">
        <v>405000</v>
      </c>
      <c r="I29" s="609"/>
      <c r="J29" s="374"/>
    </row>
    <row r="30" spans="1:10" ht="16.5" customHeight="1">
      <c r="A30" s="617">
        <v>8</v>
      </c>
      <c r="B30" s="603" t="s">
        <v>2779</v>
      </c>
      <c r="C30" s="608">
        <v>1945</v>
      </c>
      <c r="D30" s="603" t="s">
        <v>155</v>
      </c>
      <c r="E30" s="23">
        <v>405000</v>
      </c>
      <c r="F30" s="603"/>
      <c r="G30" s="603"/>
      <c r="H30" s="23">
        <v>405000</v>
      </c>
      <c r="I30" s="609"/>
      <c r="J30" s="374"/>
    </row>
    <row r="31" spans="1:10" ht="16.5" customHeight="1">
      <c r="A31" s="736">
        <v>9</v>
      </c>
      <c r="B31" s="603" t="s">
        <v>2780</v>
      </c>
      <c r="C31" s="608">
        <v>1950</v>
      </c>
      <c r="D31" s="603" t="s">
        <v>155</v>
      </c>
      <c r="E31" s="23">
        <v>405000</v>
      </c>
      <c r="F31" s="603"/>
      <c r="G31" s="603"/>
      <c r="H31" s="23">
        <v>405000</v>
      </c>
      <c r="I31" s="609"/>
      <c r="J31" s="374"/>
    </row>
    <row r="32" spans="1:10" ht="16.5" customHeight="1">
      <c r="A32" s="617">
        <v>10</v>
      </c>
      <c r="B32" s="603" t="s">
        <v>2781</v>
      </c>
      <c r="C32" s="608">
        <v>1952</v>
      </c>
      <c r="D32" s="603" t="s">
        <v>155</v>
      </c>
      <c r="E32" s="23">
        <v>405000</v>
      </c>
      <c r="F32" s="603"/>
      <c r="G32" s="603"/>
      <c r="H32" s="23">
        <v>405000</v>
      </c>
      <c r="I32" s="609"/>
      <c r="J32" s="374"/>
    </row>
    <row r="33" spans="1:10" ht="16.5" customHeight="1">
      <c r="A33" s="736">
        <v>11</v>
      </c>
      <c r="B33" s="603" t="s">
        <v>2782</v>
      </c>
      <c r="C33" s="608">
        <v>1941</v>
      </c>
      <c r="D33" s="603" t="s">
        <v>155</v>
      </c>
      <c r="E33" s="23">
        <v>405000</v>
      </c>
      <c r="F33" s="603"/>
      <c r="G33" s="603"/>
      <c r="H33" s="23">
        <v>405000</v>
      </c>
      <c r="I33" s="609"/>
      <c r="J33" s="374"/>
    </row>
    <row r="34" spans="1:10" ht="16.5" customHeight="1">
      <c r="A34" s="617">
        <v>12</v>
      </c>
      <c r="B34" s="603" t="s">
        <v>2783</v>
      </c>
      <c r="C34" s="608">
        <v>1946</v>
      </c>
      <c r="D34" s="603" t="s">
        <v>155</v>
      </c>
      <c r="E34" s="23">
        <v>405000</v>
      </c>
      <c r="F34" s="603"/>
      <c r="G34" s="603"/>
      <c r="H34" s="23">
        <v>405000</v>
      </c>
      <c r="I34" s="609"/>
      <c r="J34" s="374"/>
    </row>
    <row r="35" spans="1:10" ht="16.5" customHeight="1">
      <c r="A35" s="736">
        <v>13</v>
      </c>
      <c r="B35" s="603" t="s">
        <v>2784</v>
      </c>
      <c r="C35" s="608">
        <v>1943</v>
      </c>
      <c r="D35" s="603" t="s">
        <v>157</v>
      </c>
      <c r="E35" s="23">
        <v>405000</v>
      </c>
      <c r="F35" s="603"/>
      <c r="G35" s="603"/>
      <c r="H35" s="23">
        <v>405000</v>
      </c>
      <c r="I35" s="609"/>
      <c r="J35" s="374"/>
    </row>
    <row r="36" spans="1:10" ht="16.5" customHeight="1">
      <c r="A36" s="617">
        <v>14</v>
      </c>
      <c r="B36" s="603" t="s">
        <v>2785</v>
      </c>
      <c r="C36" s="608">
        <v>1932</v>
      </c>
      <c r="D36" s="603" t="s">
        <v>157</v>
      </c>
      <c r="E36" s="23">
        <v>405000</v>
      </c>
      <c r="F36" s="603"/>
      <c r="G36" s="603"/>
      <c r="H36" s="23">
        <v>405000</v>
      </c>
      <c r="I36" s="609"/>
      <c r="J36" s="374"/>
    </row>
    <row r="37" spans="1:10" ht="16.5" customHeight="1">
      <c r="A37" s="736">
        <v>15</v>
      </c>
      <c r="B37" s="603" t="s">
        <v>2786</v>
      </c>
      <c r="C37" s="608">
        <v>1940</v>
      </c>
      <c r="D37" s="603" t="s">
        <v>157</v>
      </c>
      <c r="E37" s="23">
        <v>405000</v>
      </c>
      <c r="F37" s="603"/>
      <c r="G37" s="603"/>
      <c r="H37" s="23">
        <v>405000</v>
      </c>
      <c r="I37" s="609"/>
      <c r="J37" s="374"/>
    </row>
    <row r="38" spans="1:10" ht="16.5" customHeight="1">
      <c r="A38" s="617">
        <v>16</v>
      </c>
      <c r="B38" s="603" t="s">
        <v>2782</v>
      </c>
      <c r="C38" s="608">
        <v>1944</v>
      </c>
      <c r="D38" s="603" t="s">
        <v>157</v>
      </c>
      <c r="E38" s="23">
        <v>405000</v>
      </c>
      <c r="F38" s="603"/>
      <c r="G38" s="603"/>
      <c r="H38" s="23">
        <v>405000</v>
      </c>
      <c r="I38" s="73"/>
      <c r="J38" s="374"/>
    </row>
    <row r="39" spans="1:10" ht="16.5" customHeight="1">
      <c r="A39" s="736">
        <v>17</v>
      </c>
      <c r="B39" s="603" t="s">
        <v>2788</v>
      </c>
      <c r="C39" s="608">
        <v>1946</v>
      </c>
      <c r="D39" s="603" t="s">
        <v>157</v>
      </c>
      <c r="E39" s="23">
        <v>405000</v>
      </c>
      <c r="F39" s="603"/>
      <c r="G39" s="603"/>
      <c r="H39" s="23">
        <v>405000</v>
      </c>
      <c r="I39" s="609"/>
      <c r="J39" s="374"/>
    </row>
    <row r="40" spans="1:10" ht="16.5" customHeight="1">
      <c r="A40" s="617">
        <v>18</v>
      </c>
      <c r="B40" s="603" t="s">
        <v>2789</v>
      </c>
      <c r="C40" s="608">
        <v>1933</v>
      </c>
      <c r="D40" s="603" t="s">
        <v>2586</v>
      </c>
      <c r="E40" s="23">
        <v>405000</v>
      </c>
      <c r="F40" s="603"/>
      <c r="G40" s="603"/>
      <c r="H40" s="23">
        <v>405000</v>
      </c>
      <c r="I40" s="609"/>
      <c r="J40" s="374"/>
    </row>
    <row r="41" spans="1:10" ht="16.5" customHeight="1">
      <c r="A41" s="736">
        <v>19</v>
      </c>
      <c r="B41" s="603" t="s">
        <v>2779</v>
      </c>
      <c r="C41" s="608">
        <v>1941</v>
      </c>
      <c r="D41" s="603" t="s">
        <v>2586</v>
      </c>
      <c r="E41" s="23">
        <v>405000</v>
      </c>
      <c r="F41" s="603"/>
      <c r="G41" s="603"/>
      <c r="H41" s="23">
        <v>405000</v>
      </c>
      <c r="I41" s="609"/>
      <c r="J41" s="374"/>
    </row>
    <row r="42" spans="1:10" ht="16.5" customHeight="1">
      <c r="A42" s="617">
        <v>20</v>
      </c>
      <c r="B42" s="603" t="s">
        <v>2790</v>
      </c>
      <c r="C42" s="608">
        <v>1943</v>
      </c>
      <c r="D42" s="603" t="s">
        <v>2760</v>
      </c>
      <c r="E42" s="23">
        <v>405000</v>
      </c>
      <c r="F42" s="603"/>
      <c r="G42" s="603"/>
      <c r="H42" s="23">
        <v>405000</v>
      </c>
      <c r="I42" s="609"/>
      <c r="J42" s="374"/>
    </row>
    <row r="43" spans="1:10" ht="16.5" customHeight="1">
      <c r="A43" s="736">
        <v>21</v>
      </c>
      <c r="B43" s="603" t="s">
        <v>2791</v>
      </c>
      <c r="C43" s="608">
        <v>1941</v>
      </c>
      <c r="D43" s="603" t="s">
        <v>2760</v>
      </c>
      <c r="E43" s="23">
        <v>405000</v>
      </c>
      <c r="F43" s="603"/>
      <c r="G43" s="603"/>
      <c r="H43" s="23">
        <v>405000</v>
      </c>
      <c r="I43" s="609"/>
      <c r="J43" s="374"/>
    </row>
    <row r="44" spans="1:10" ht="16.5" customHeight="1">
      <c r="A44" s="617">
        <v>22</v>
      </c>
      <c r="B44" s="604" t="s">
        <v>2792</v>
      </c>
      <c r="C44" s="605">
        <v>1952</v>
      </c>
      <c r="D44" s="604" t="s">
        <v>2760</v>
      </c>
      <c r="E44" s="23">
        <v>405000</v>
      </c>
      <c r="F44" s="603"/>
      <c r="G44" s="603"/>
      <c r="H44" s="23">
        <v>405000</v>
      </c>
      <c r="I44" s="609"/>
      <c r="J44" s="374"/>
    </row>
    <row r="45" spans="1:10" ht="16.5" customHeight="1">
      <c r="A45" s="736">
        <v>23</v>
      </c>
      <c r="B45" s="604" t="s">
        <v>2793</v>
      </c>
      <c r="C45" s="605">
        <v>1941</v>
      </c>
      <c r="D45" s="613" t="s">
        <v>2151</v>
      </c>
      <c r="E45" s="23">
        <v>405000</v>
      </c>
      <c r="F45" s="603"/>
      <c r="G45" s="603"/>
      <c r="H45" s="23">
        <v>405000</v>
      </c>
      <c r="I45" s="609"/>
      <c r="J45" s="374"/>
    </row>
    <row r="46" spans="1:10" ht="16.5" customHeight="1">
      <c r="A46" s="1338" t="s">
        <v>2654</v>
      </c>
      <c r="B46" s="1338"/>
      <c r="C46" s="1338"/>
      <c r="D46" s="1338"/>
      <c r="E46" s="52">
        <f>SUM(E23:E45)</f>
        <v>9315000</v>
      </c>
      <c r="F46" s="614"/>
      <c r="G46" s="615"/>
      <c r="H46" s="52">
        <f>SUM(H23:H45)</f>
        <v>9315000</v>
      </c>
      <c r="I46" s="599"/>
      <c r="J46" s="616"/>
    </row>
    <row r="47" spans="1:10" ht="16.5" customHeight="1">
      <c r="A47" s="1339" t="s">
        <v>1630</v>
      </c>
      <c r="B47" s="1340"/>
      <c r="C47" s="1340"/>
      <c r="D47" s="1340"/>
      <c r="E47" s="1340"/>
      <c r="F47" s="1340"/>
      <c r="G47" s="1340"/>
      <c r="H47" s="1340"/>
      <c r="I47" s="1340"/>
      <c r="J47" s="1341"/>
    </row>
    <row r="48" spans="1:10" ht="16.5" customHeight="1">
      <c r="A48" s="617">
        <v>1</v>
      </c>
      <c r="B48" s="618" t="s">
        <v>2820</v>
      </c>
      <c r="C48" s="414">
        <v>1933</v>
      </c>
      <c r="D48" s="618" t="s">
        <v>2821</v>
      </c>
      <c r="E48" s="23">
        <v>540000</v>
      </c>
      <c r="F48" s="619"/>
      <c r="G48" s="603"/>
      <c r="H48" s="23">
        <v>540000</v>
      </c>
      <c r="I48" s="609"/>
      <c r="J48" s="374"/>
    </row>
    <row r="49" spans="1:10" ht="16.5" customHeight="1">
      <c r="A49" s="617">
        <v>2</v>
      </c>
      <c r="B49" s="620" t="s">
        <v>2822</v>
      </c>
      <c r="C49" s="414">
        <v>1933</v>
      </c>
      <c r="D49" s="603" t="s">
        <v>27</v>
      </c>
      <c r="E49" s="23">
        <v>540000</v>
      </c>
      <c r="F49" s="619"/>
      <c r="G49" s="603"/>
      <c r="H49" s="23">
        <v>540000</v>
      </c>
      <c r="I49" s="609"/>
      <c r="J49" s="374"/>
    </row>
    <row r="50" spans="1:10" ht="16.5" customHeight="1">
      <c r="A50" s="1342" t="s">
        <v>2654</v>
      </c>
      <c r="B50" s="1269"/>
      <c r="C50" s="1269"/>
      <c r="D50" s="1255"/>
      <c r="E50" s="52">
        <f>SUM(E48:E49)</f>
        <v>1080000</v>
      </c>
      <c r="F50" s="621"/>
      <c r="G50" s="622"/>
      <c r="H50" s="52">
        <f>SUM(H48:H49)</f>
        <v>1080000</v>
      </c>
      <c r="I50" s="623"/>
      <c r="J50" s="374"/>
    </row>
    <row r="51" spans="1:10" ht="16.5" customHeight="1">
      <c r="A51" s="1285" t="s">
        <v>1631</v>
      </c>
      <c r="B51" s="1286"/>
      <c r="C51" s="1286"/>
      <c r="D51" s="1286"/>
      <c r="E51" s="1286"/>
      <c r="F51" s="1286"/>
      <c r="G51" s="1286"/>
      <c r="H51" s="1286"/>
      <c r="I51" s="1286"/>
      <c r="J51" s="1287"/>
    </row>
    <row r="52" spans="1:10" ht="16.5" customHeight="1">
      <c r="A52" s="23">
        <v>1</v>
      </c>
      <c r="B52" s="23" t="s">
        <v>2823</v>
      </c>
      <c r="C52" s="414">
        <v>1920</v>
      </c>
      <c r="D52" s="23" t="s">
        <v>155</v>
      </c>
      <c r="E52" s="23">
        <v>270000</v>
      </c>
      <c r="F52" s="23"/>
      <c r="G52" s="23"/>
      <c r="H52" s="23">
        <f>E52+G52</f>
        <v>270000</v>
      </c>
      <c r="I52" s="74"/>
      <c r="J52" s="374"/>
    </row>
    <row r="53" spans="1:10" ht="16.5" customHeight="1">
      <c r="A53" s="23">
        <v>2</v>
      </c>
      <c r="B53" s="23" t="s">
        <v>1405</v>
      </c>
      <c r="C53" s="414">
        <v>1935</v>
      </c>
      <c r="D53" s="23" t="s">
        <v>155</v>
      </c>
      <c r="E53" s="23">
        <v>270000</v>
      </c>
      <c r="F53" s="23"/>
      <c r="G53" s="23"/>
      <c r="H53" s="23">
        <f aca="true" t="shared" si="0" ref="H53:H106">E53+G53</f>
        <v>270000</v>
      </c>
      <c r="I53" s="74"/>
      <c r="J53" s="374"/>
    </row>
    <row r="54" spans="1:10" ht="16.5" customHeight="1">
      <c r="A54" s="23">
        <v>3</v>
      </c>
      <c r="B54" s="23" t="s">
        <v>2824</v>
      </c>
      <c r="C54" s="414">
        <v>1927</v>
      </c>
      <c r="D54" s="23" t="s">
        <v>155</v>
      </c>
      <c r="E54" s="23">
        <v>270000</v>
      </c>
      <c r="F54" s="23"/>
      <c r="G54" s="23"/>
      <c r="H54" s="23">
        <f t="shared" si="0"/>
        <v>270000</v>
      </c>
      <c r="I54" s="74"/>
      <c r="J54" s="374"/>
    </row>
    <row r="55" spans="1:10" ht="16.5" customHeight="1">
      <c r="A55" s="23">
        <v>4</v>
      </c>
      <c r="B55" s="23" t="s">
        <v>2684</v>
      </c>
      <c r="C55" s="414">
        <v>1929</v>
      </c>
      <c r="D55" s="23" t="s">
        <v>155</v>
      </c>
      <c r="E55" s="23">
        <v>270000</v>
      </c>
      <c r="F55" s="23"/>
      <c r="G55" s="23"/>
      <c r="H55" s="23">
        <f t="shared" si="0"/>
        <v>270000</v>
      </c>
      <c r="I55" s="74"/>
      <c r="J55" s="374"/>
    </row>
    <row r="56" spans="1:10" ht="16.5" customHeight="1">
      <c r="A56" s="23">
        <v>5</v>
      </c>
      <c r="B56" s="23" t="s">
        <v>2825</v>
      </c>
      <c r="C56" s="414">
        <v>1932</v>
      </c>
      <c r="D56" s="23" t="s">
        <v>155</v>
      </c>
      <c r="E56" s="23">
        <v>270000</v>
      </c>
      <c r="F56" s="23"/>
      <c r="G56" s="23"/>
      <c r="H56" s="23">
        <f t="shared" si="0"/>
        <v>270000</v>
      </c>
      <c r="I56" s="74" t="s">
        <v>2708</v>
      </c>
      <c r="J56" s="374"/>
    </row>
    <row r="57" spans="1:10" ht="16.5" customHeight="1">
      <c r="A57" s="23">
        <v>6</v>
      </c>
      <c r="B57" s="23" t="s">
        <v>2826</v>
      </c>
      <c r="C57" s="414">
        <v>1930</v>
      </c>
      <c r="D57" s="23" t="s">
        <v>155</v>
      </c>
      <c r="E57" s="23">
        <v>270000</v>
      </c>
      <c r="F57" s="23"/>
      <c r="G57" s="23"/>
      <c r="H57" s="23">
        <f t="shared" si="0"/>
        <v>270000</v>
      </c>
      <c r="I57" s="74"/>
      <c r="J57" s="374"/>
    </row>
    <row r="58" spans="1:10" ht="16.5" customHeight="1">
      <c r="A58" s="23">
        <v>7</v>
      </c>
      <c r="B58" s="23" t="s">
        <v>2829</v>
      </c>
      <c r="C58" s="414">
        <v>1933</v>
      </c>
      <c r="D58" s="23" t="s">
        <v>155</v>
      </c>
      <c r="E58" s="23">
        <v>270000</v>
      </c>
      <c r="F58" s="23"/>
      <c r="G58" s="23"/>
      <c r="H58" s="23">
        <f t="shared" si="0"/>
        <v>270000</v>
      </c>
      <c r="I58" s="74"/>
      <c r="J58" s="374"/>
    </row>
    <row r="59" spans="1:10" ht="16.5" customHeight="1">
      <c r="A59" s="23">
        <v>8</v>
      </c>
      <c r="B59" s="23" t="s">
        <v>2831</v>
      </c>
      <c r="C59" s="414">
        <v>1934</v>
      </c>
      <c r="D59" s="23" t="s">
        <v>155</v>
      </c>
      <c r="E59" s="23">
        <v>270000</v>
      </c>
      <c r="F59" s="23" t="s">
        <v>2832</v>
      </c>
      <c r="G59" s="23"/>
      <c r="H59" s="23">
        <f t="shared" si="0"/>
        <v>270000</v>
      </c>
      <c r="I59" s="74"/>
      <c r="J59" s="374"/>
    </row>
    <row r="60" spans="1:10" ht="16.5" customHeight="1">
      <c r="A60" s="23">
        <v>9</v>
      </c>
      <c r="B60" s="23" t="s">
        <v>2833</v>
      </c>
      <c r="C60" s="414">
        <v>1933</v>
      </c>
      <c r="D60" s="23" t="s">
        <v>157</v>
      </c>
      <c r="E60" s="23">
        <v>270000</v>
      </c>
      <c r="F60" s="23"/>
      <c r="G60" s="23"/>
      <c r="H60" s="23">
        <f t="shared" si="0"/>
        <v>270000</v>
      </c>
      <c r="I60" s="74"/>
      <c r="J60" s="374"/>
    </row>
    <row r="61" spans="1:10" ht="16.5" customHeight="1">
      <c r="A61" s="23">
        <v>10</v>
      </c>
      <c r="B61" s="23" t="s">
        <v>2834</v>
      </c>
      <c r="C61" s="414">
        <v>1928</v>
      </c>
      <c r="D61" s="23" t="s">
        <v>157</v>
      </c>
      <c r="E61" s="23">
        <v>270000</v>
      </c>
      <c r="F61" s="23"/>
      <c r="G61" s="23"/>
      <c r="H61" s="23">
        <f t="shared" si="0"/>
        <v>270000</v>
      </c>
      <c r="I61" s="74"/>
      <c r="J61" s="374"/>
    </row>
    <row r="62" spans="1:10" ht="16.5" customHeight="1">
      <c r="A62" s="23">
        <v>11</v>
      </c>
      <c r="B62" s="23" t="s">
        <v>2835</v>
      </c>
      <c r="C62" s="414">
        <v>1929</v>
      </c>
      <c r="D62" s="23" t="s">
        <v>157</v>
      </c>
      <c r="E62" s="23">
        <v>270000</v>
      </c>
      <c r="F62" s="23"/>
      <c r="G62" s="23"/>
      <c r="H62" s="23">
        <f t="shared" si="0"/>
        <v>270000</v>
      </c>
      <c r="I62" s="74"/>
      <c r="J62" s="374"/>
    </row>
    <row r="63" spans="1:10" ht="16.5" customHeight="1">
      <c r="A63" s="23">
        <v>12</v>
      </c>
      <c r="B63" s="23" t="s">
        <v>2837</v>
      </c>
      <c r="C63" s="414">
        <v>1932</v>
      </c>
      <c r="D63" s="23" t="s">
        <v>157</v>
      </c>
      <c r="E63" s="23">
        <v>270000</v>
      </c>
      <c r="F63" s="23"/>
      <c r="G63" s="23"/>
      <c r="H63" s="23">
        <f t="shared" si="0"/>
        <v>270000</v>
      </c>
      <c r="I63" s="74"/>
      <c r="J63" s="374"/>
    </row>
    <row r="64" spans="1:10" ht="16.5" customHeight="1">
      <c r="A64" s="23">
        <v>13</v>
      </c>
      <c r="B64" s="23" t="s">
        <v>2838</v>
      </c>
      <c r="C64" s="414">
        <v>1929</v>
      </c>
      <c r="D64" s="23" t="s">
        <v>157</v>
      </c>
      <c r="E64" s="23">
        <v>270000</v>
      </c>
      <c r="F64" s="23"/>
      <c r="G64" s="23"/>
      <c r="H64" s="23">
        <f t="shared" si="0"/>
        <v>270000</v>
      </c>
      <c r="I64" s="74"/>
      <c r="J64" s="374"/>
    </row>
    <row r="65" spans="1:10" ht="16.5" customHeight="1">
      <c r="A65" s="23">
        <v>14</v>
      </c>
      <c r="B65" s="23" t="s">
        <v>2839</v>
      </c>
      <c r="C65" s="414">
        <v>1932</v>
      </c>
      <c r="D65" s="23" t="s">
        <v>157</v>
      </c>
      <c r="E65" s="23">
        <v>270000</v>
      </c>
      <c r="F65" s="23"/>
      <c r="G65" s="23"/>
      <c r="H65" s="23">
        <f t="shared" si="0"/>
        <v>270000</v>
      </c>
      <c r="I65" s="74"/>
      <c r="J65" s="374"/>
    </row>
    <row r="66" spans="1:10" ht="16.5" customHeight="1">
      <c r="A66" s="23">
        <v>15</v>
      </c>
      <c r="B66" s="23" t="s">
        <v>966</v>
      </c>
      <c r="C66" s="414">
        <v>1935</v>
      </c>
      <c r="D66" s="23" t="s">
        <v>157</v>
      </c>
      <c r="E66" s="23">
        <v>270000</v>
      </c>
      <c r="F66" s="23"/>
      <c r="G66" s="23"/>
      <c r="H66" s="23">
        <f t="shared" si="0"/>
        <v>270000</v>
      </c>
      <c r="I66" s="74"/>
      <c r="J66" s="374"/>
    </row>
    <row r="67" spans="1:10" ht="16.5" customHeight="1">
      <c r="A67" s="23">
        <v>16</v>
      </c>
      <c r="B67" s="23" t="s">
        <v>2840</v>
      </c>
      <c r="C67" s="414">
        <v>1929</v>
      </c>
      <c r="D67" s="23" t="s">
        <v>157</v>
      </c>
      <c r="E67" s="23">
        <v>270000</v>
      </c>
      <c r="F67" s="23"/>
      <c r="G67" s="23"/>
      <c r="H67" s="23">
        <f t="shared" si="0"/>
        <v>270000</v>
      </c>
      <c r="I67" s="74"/>
      <c r="J67" s="374"/>
    </row>
    <row r="68" spans="1:10" ht="16.5" customHeight="1">
      <c r="A68" s="23">
        <v>17</v>
      </c>
      <c r="B68" s="23" t="s">
        <v>450</v>
      </c>
      <c r="C68" s="414">
        <v>1919</v>
      </c>
      <c r="D68" s="23" t="s">
        <v>157</v>
      </c>
      <c r="E68" s="23">
        <v>270000</v>
      </c>
      <c r="F68" s="23"/>
      <c r="G68" s="23"/>
      <c r="H68" s="23">
        <f t="shared" si="0"/>
        <v>270000</v>
      </c>
      <c r="I68" s="74"/>
      <c r="J68" s="374"/>
    </row>
    <row r="69" spans="1:10" ht="16.5" customHeight="1">
      <c r="A69" s="23">
        <v>18</v>
      </c>
      <c r="B69" s="1238" t="s">
        <v>2684</v>
      </c>
      <c r="C69" s="1252">
        <v>1922</v>
      </c>
      <c r="D69" s="1238" t="s">
        <v>157</v>
      </c>
      <c r="E69" s="1238">
        <v>0</v>
      </c>
      <c r="F69" s="1238"/>
      <c r="G69" s="1238"/>
      <c r="H69" s="1238">
        <f t="shared" si="0"/>
        <v>0</v>
      </c>
      <c r="I69" s="1253" t="s">
        <v>1388</v>
      </c>
      <c r="J69" s="1241"/>
    </row>
    <row r="70" spans="1:10" ht="16.5" customHeight="1">
      <c r="A70" s="23">
        <v>19</v>
      </c>
      <c r="B70" s="23" t="s">
        <v>2841</v>
      </c>
      <c r="C70" s="414">
        <v>1934</v>
      </c>
      <c r="D70" s="23" t="s">
        <v>157</v>
      </c>
      <c r="E70" s="23">
        <v>270000</v>
      </c>
      <c r="F70" s="23"/>
      <c r="G70" s="23"/>
      <c r="H70" s="23">
        <f t="shared" si="0"/>
        <v>270000</v>
      </c>
      <c r="I70" s="74"/>
      <c r="J70" s="374"/>
    </row>
    <row r="71" spans="1:10" ht="16.5" customHeight="1">
      <c r="A71" s="23">
        <v>20</v>
      </c>
      <c r="B71" s="23" t="s">
        <v>2842</v>
      </c>
      <c r="C71" s="414">
        <v>1920</v>
      </c>
      <c r="D71" s="23" t="s">
        <v>2586</v>
      </c>
      <c r="E71" s="23">
        <v>270000</v>
      </c>
      <c r="F71" s="23"/>
      <c r="G71" s="23"/>
      <c r="H71" s="23">
        <f t="shared" si="0"/>
        <v>270000</v>
      </c>
      <c r="I71" s="74"/>
      <c r="J71" s="374"/>
    </row>
    <row r="72" spans="1:10" ht="16.5" customHeight="1">
      <c r="A72" s="23">
        <v>21</v>
      </c>
      <c r="B72" s="23" t="s">
        <v>2843</v>
      </c>
      <c r="C72" s="414">
        <v>1929</v>
      </c>
      <c r="D72" s="23" t="s">
        <v>2586</v>
      </c>
      <c r="E72" s="23">
        <v>270000</v>
      </c>
      <c r="F72" s="23"/>
      <c r="G72" s="23"/>
      <c r="H72" s="23">
        <f t="shared" si="0"/>
        <v>270000</v>
      </c>
      <c r="I72" s="74"/>
      <c r="J72" s="374"/>
    </row>
    <row r="73" spans="1:10" ht="16.5" customHeight="1">
      <c r="A73" s="23">
        <v>22</v>
      </c>
      <c r="B73" s="23" t="s">
        <v>2845</v>
      </c>
      <c r="C73" s="414">
        <v>1933</v>
      </c>
      <c r="D73" s="23" t="s">
        <v>2586</v>
      </c>
      <c r="E73" s="23">
        <v>270000</v>
      </c>
      <c r="F73" s="23"/>
      <c r="G73" s="23"/>
      <c r="H73" s="23">
        <f t="shared" si="0"/>
        <v>270000</v>
      </c>
      <c r="I73" s="74"/>
      <c r="J73" s="374"/>
    </row>
    <row r="74" spans="1:10" ht="16.5" customHeight="1">
      <c r="A74" s="23">
        <v>23</v>
      </c>
      <c r="B74" s="23" t="s">
        <v>2853</v>
      </c>
      <c r="C74" s="414">
        <v>1931</v>
      </c>
      <c r="D74" s="23" t="s">
        <v>2586</v>
      </c>
      <c r="E74" s="23">
        <v>270000</v>
      </c>
      <c r="F74" s="23"/>
      <c r="G74" s="23"/>
      <c r="H74" s="23">
        <f t="shared" si="0"/>
        <v>270000</v>
      </c>
      <c r="I74" s="74"/>
      <c r="J74" s="374"/>
    </row>
    <row r="75" spans="1:10" ht="16.5" customHeight="1">
      <c r="A75" s="23">
        <v>24</v>
      </c>
      <c r="B75" s="23" t="s">
        <v>2854</v>
      </c>
      <c r="C75" s="414">
        <v>1929</v>
      </c>
      <c r="D75" s="23" t="s">
        <v>2767</v>
      </c>
      <c r="E75" s="23">
        <v>270000</v>
      </c>
      <c r="F75" s="23"/>
      <c r="G75" s="23"/>
      <c r="H75" s="23">
        <f t="shared" si="0"/>
        <v>270000</v>
      </c>
      <c r="I75" s="74"/>
      <c r="J75" s="374"/>
    </row>
    <row r="76" spans="1:10" ht="16.5" customHeight="1">
      <c r="A76" s="23">
        <v>25</v>
      </c>
      <c r="B76" s="23" t="s">
        <v>2798</v>
      </c>
      <c r="C76" s="414">
        <v>1935</v>
      </c>
      <c r="D76" s="23" t="s">
        <v>2767</v>
      </c>
      <c r="E76" s="23">
        <v>270000</v>
      </c>
      <c r="F76" s="23"/>
      <c r="G76" s="23"/>
      <c r="H76" s="23">
        <f t="shared" si="0"/>
        <v>270000</v>
      </c>
      <c r="I76" s="74"/>
      <c r="J76" s="374"/>
    </row>
    <row r="77" spans="1:10" ht="16.5" customHeight="1">
      <c r="A77" s="23">
        <v>26</v>
      </c>
      <c r="B77" s="23" t="s">
        <v>2857</v>
      </c>
      <c r="C77" s="414">
        <v>1920</v>
      </c>
      <c r="D77" s="23" t="s">
        <v>2767</v>
      </c>
      <c r="E77" s="23">
        <v>270000</v>
      </c>
      <c r="F77" s="23"/>
      <c r="G77" s="23"/>
      <c r="H77" s="23">
        <f t="shared" si="0"/>
        <v>270000</v>
      </c>
      <c r="I77" s="74"/>
      <c r="J77" s="374"/>
    </row>
    <row r="78" spans="1:10" ht="16.5" customHeight="1">
      <c r="A78" s="23">
        <v>27</v>
      </c>
      <c r="B78" s="23" t="s">
        <v>2859</v>
      </c>
      <c r="C78" s="414">
        <v>1927</v>
      </c>
      <c r="D78" s="23" t="s">
        <v>2761</v>
      </c>
      <c r="E78" s="23">
        <v>270000</v>
      </c>
      <c r="F78" s="23"/>
      <c r="G78" s="23"/>
      <c r="H78" s="23">
        <f t="shared" si="0"/>
        <v>270000</v>
      </c>
      <c r="I78" s="74"/>
      <c r="J78" s="374"/>
    </row>
    <row r="79" spans="1:10" ht="16.5" customHeight="1">
      <c r="A79" s="23">
        <v>28</v>
      </c>
      <c r="B79" s="23" t="s">
        <v>2860</v>
      </c>
      <c r="C79" s="414">
        <v>1926</v>
      </c>
      <c r="D79" s="23" t="s">
        <v>2761</v>
      </c>
      <c r="E79" s="23">
        <v>270000</v>
      </c>
      <c r="F79" s="23"/>
      <c r="G79" s="23"/>
      <c r="H79" s="23">
        <f t="shared" si="0"/>
        <v>270000</v>
      </c>
      <c r="I79" s="74"/>
      <c r="J79" s="374"/>
    </row>
    <row r="80" spans="1:10" ht="16.5" customHeight="1">
      <c r="A80" s="23">
        <v>29</v>
      </c>
      <c r="B80" s="23" t="s">
        <v>2862</v>
      </c>
      <c r="C80" s="414">
        <v>1928</v>
      </c>
      <c r="D80" s="23" t="s">
        <v>2770</v>
      </c>
      <c r="E80" s="23">
        <v>270000</v>
      </c>
      <c r="F80" s="23"/>
      <c r="G80" s="23"/>
      <c r="H80" s="23">
        <f t="shared" si="0"/>
        <v>270000</v>
      </c>
      <c r="I80" s="74"/>
      <c r="J80" s="374"/>
    </row>
    <row r="81" spans="1:10" ht="16.5" customHeight="1">
      <c r="A81" s="23">
        <v>30</v>
      </c>
      <c r="B81" s="23" t="s">
        <v>2863</v>
      </c>
      <c r="C81" s="414">
        <v>1928</v>
      </c>
      <c r="D81" s="23" t="s">
        <v>2770</v>
      </c>
      <c r="E81" s="23">
        <v>270000</v>
      </c>
      <c r="F81" s="23"/>
      <c r="G81" s="23"/>
      <c r="H81" s="23">
        <f t="shared" si="0"/>
        <v>270000</v>
      </c>
      <c r="I81" s="74"/>
      <c r="J81" s="374"/>
    </row>
    <row r="82" spans="1:10" ht="16.5" customHeight="1">
      <c r="A82" s="23">
        <v>31</v>
      </c>
      <c r="B82" s="23" t="s">
        <v>2799</v>
      </c>
      <c r="C82" s="414">
        <v>1935</v>
      </c>
      <c r="D82" s="23" t="s">
        <v>2770</v>
      </c>
      <c r="E82" s="23">
        <v>270000</v>
      </c>
      <c r="F82" s="23"/>
      <c r="G82" s="23"/>
      <c r="H82" s="23">
        <f t="shared" si="0"/>
        <v>270000</v>
      </c>
      <c r="I82" s="74"/>
      <c r="J82" s="374"/>
    </row>
    <row r="83" spans="1:10" ht="16.5" customHeight="1">
      <c r="A83" s="23">
        <v>32</v>
      </c>
      <c r="B83" s="23" t="s">
        <v>2864</v>
      </c>
      <c r="C83" s="414">
        <v>1927</v>
      </c>
      <c r="D83" s="23" t="s">
        <v>2770</v>
      </c>
      <c r="E83" s="23">
        <v>270000</v>
      </c>
      <c r="F83" s="23"/>
      <c r="G83" s="23"/>
      <c r="H83" s="23">
        <f t="shared" si="0"/>
        <v>270000</v>
      </c>
      <c r="I83" s="74"/>
      <c r="J83" s="374"/>
    </row>
    <row r="84" spans="1:10" ht="16.5" customHeight="1">
      <c r="A84" s="23">
        <v>33</v>
      </c>
      <c r="B84" s="23" t="s">
        <v>2800</v>
      </c>
      <c r="C84" s="414">
        <v>1935</v>
      </c>
      <c r="D84" s="23" t="s">
        <v>2770</v>
      </c>
      <c r="E84" s="23">
        <v>270000</v>
      </c>
      <c r="F84" s="23"/>
      <c r="G84" s="23"/>
      <c r="H84" s="23">
        <f t="shared" si="0"/>
        <v>270000</v>
      </c>
      <c r="I84" s="74"/>
      <c r="J84" s="374"/>
    </row>
    <row r="85" spans="1:10" ht="16.5" customHeight="1">
      <c r="A85" s="23">
        <v>34</v>
      </c>
      <c r="B85" s="23" t="s">
        <v>2875</v>
      </c>
      <c r="C85" s="414">
        <v>1932</v>
      </c>
      <c r="D85" s="23" t="s">
        <v>2770</v>
      </c>
      <c r="E85" s="23">
        <v>270000</v>
      </c>
      <c r="F85" s="23"/>
      <c r="G85" s="23"/>
      <c r="H85" s="23">
        <f t="shared" si="0"/>
        <v>270000</v>
      </c>
      <c r="I85" s="74"/>
      <c r="J85" s="374"/>
    </row>
    <row r="86" spans="1:10" ht="16.5" customHeight="1">
      <c r="A86" s="23">
        <v>35</v>
      </c>
      <c r="B86" s="23" t="s">
        <v>2876</v>
      </c>
      <c r="C86" s="414">
        <v>1932</v>
      </c>
      <c r="D86" s="23" t="s">
        <v>2877</v>
      </c>
      <c r="E86" s="23">
        <v>270000</v>
      </c>
      <c r="F86" s="23"/>
      <c r="G86" s="23"/>
      <c r="H86" s="23">
        <f t="shared" si="0"/>
        <v>270000</v>
      </c>
      <c r="I86" s="74"/>
      <c r="J86" s="374"/>
    </row>
    <row r="87" spans="1:10" ht="16.5" customHeight="1">
      <c r="A87" s="23">
        <v>36</v>
      </c>
      <c r="B87" s="23" t="s">
        <v>2878</v>
      </c>
      <c r="C87" s="414">
        <v>1923</v>
      </c>
      <c r="D87" s="23" t="s">
        <v>2877</v>
      </c>
      <c r="E87" s="23">
        <v>270000</v>
      </c>
      <c r="F87" s="23"/>
      <c r="G87" s="23"/>
      <c r="H87" s="23">
        <f t="shared" si="0"/>
        <v>270000</v>
      </c>
      <c r="I87" s="74"/>
      <c r="J87" s="374"/>
    </row>
    <row r="88" spans="1:10" ht="16.5" customHeight="1">
      <c r="A88" s="23">
        <v>37</v>
      </c>
      <c r="B88" s="23" t="s">
        <v>967</v>
      </c>
      <c r="C88" s="414">
        <v>1936</v>
      </c>
      <c r="D88" s="23" t="s">
        <v>2877</v>
      </c>
      <c r="E88" s="23">
        <v>270000</v>
      </c>
      <c r="F88" s="23"/>
      <c r="G88" s="23"/>
      <c r="H88" s="23">
        <f t="shared" si="0"/>
        <v>270000</v>
      </c>
      <c r="I88" s="74"/>
      <c r="J88" s="374"/>
    </row>
    <row r="89" spans="1:10" ht="16.5" customHeight="1">
      <c r="A89" s="23">
        <v>38</v>
      </c>
      <c r="B89" s="23" t="s">
        <v>2879</v>
      </c>
      <c r="C89" s="414">
        <v>1921</v>
      </c>
      <c r="D89" s="23" t="s">
        <v>2877</v>
      </c>
      <c r="E89" s="23">
        <v>270000</v>
      </c>
      <c r="F89" s="23"/>
      <c r="G89" s="23"/>
      <c r="H89" s="23">
        <f t="shared" si="0"/>
        <v>270000</v>
      </c>
      <c r="I89" s="74"/>
      <c r="J89" s="374"/>
    </row>
    <row r="90" spans="1:10" ht="16.5" customHeight="1">
      <c r="A90" s="23">
        <v>39</v>
      </c>
      <c r="B90" s="23" t="s">
        <v>2881</v>
      </c>
      <c r="C90" s="414">
        <v>1928</v>
      </c>
      <c r="D90" s="23" t="s">
        <v>2771</v>
      </c>
      <c r="E90" s="23">
        <v>270000</v>
      </c>
      <c r="F90" s="23"/>
      <c r="G90" s="23"/>
      <c r="H90" s="23">
        <f t="shared" si="0"/>
        <v>270000</v>
      </c>
      <c r="I90" s="74"/>
      <c r="J90" s="374"/>
    </row>
    <row r="91" spans="1:10" ht="16.5" customHeight="1">
      <c r="A91" s="23">
        <v>40</v>
      </c>
      <c r="B91" s="23" t="s">
        <v>2882</v>
      </c>
      <c r="C91" s="414">
        <v>1933</v>
      </c>
      <c r="D91" s="23" t="s">
        <v>2771</v>
      </c>
      <c r="E91" s="23">
        <v>270000</v>
      </c>
      <c r="F91" s="23"/>
      <c r="G91" s="23"/>
      <c r="H91" s="23">
        <f t="shared" si="0"/>
        <v>270000</v>
      </c>
      <c r="I91" s="74"/>
      <c r="J91" s="374"/>
    </row>
    <row r="92" spans="1:10" ht="16.5" customHeight="1">
      <c r="A92" s="23">
        <v>41</v>
      </c>
      <c r="B92" s="23" t="s">
        <v>2883</v>
      </c>
      <c r="C92" s="414">
        <v>1918</v>
      </c>
      <c r="D92" s="23" t="s">
        <v>2771</v>
      </c>
      <c r="E92" s="23">
        <v>270000</v>
      </c>
      <c r="F92" s="23"/>
      <c r="G92" s="23"/>
      <c r="H92" s="23">
        <f t="shared" si="0"/>
        <v>270000</v>
      </c>
      <c r="I92" s="74"/>
      <c r="J92" s="374"/>
    </row>
    <row r="93" spans="1:10" ht="16.5" customHeight="1">
      <c r="A93" s="23">
        <v>42</v>
      </c>
      <c r="B93" s="1238" t="s">
        <v>2884</v>
      </c>
      <c r="C93" s="1252">
        <v>1925</v>
      </c>
      <c r="D93" s="1238" t="s">
        <v>2771</v>
      </c>
      <c r="E93" s="1238">
        <v>0</v>
      </c>
      <c r="F93" s="1238"/>
      <c r="G93" s="1238"/>
      <c r="H93" s="1238">
        <f t="shared" si="0"/>
        <v>0</v>
      </c>
      <c r="I93" s="1253" t="s">
        <v>1388</v>
      </c>
      <c r="J93" s="374"/>
    </row>
    <row r="94" spans="1:10" ht="16.5" customHeight="1">
      <c r="A94" s="23">
        <v>43</v>
      </c>
      <c r="B94" s="23" t="s">
        <v>2885</v>
      </c>
      <c r="C94" s="414">
        <v>1925</v>
      </c>
      <c r="D94" s="23" t="s">
        <v>2771</v>
      </c>
      <c r="E94" s="23">
        <v>270000</v>
      </c>
      <c r="F94" s="23"/>
      <c r="G94" s="23"/>
      <c r="H94" s="23">
        <f t="shared" si="0"/>
        <v>270000</v>
      </c>
      <c r="I94" s="74"/>
      <c r="J94" s="374"/>
    </row>
    <row r="95" spans="1:10" ht="16.5" customHeight="1">
      <c r="A95" s="23">
        <v>44</v>
      </c>
      <c r="B95" s="23" t="s">
        <v>2886</v>
      </c>
      <c r="C95" s="414">
        <v>1926</v>
      </c>
      <c r="D95" s="23" t="s">
        <v>2771</v>
      </c>
      <c r="E95" s="23">
        <v>270000</v>
      </c>
      <c r="F95" s="23"/>
      <c r="G95" s="23"/>
      <c r="H95" s="23">
        <f t="shared" si="0"/>
        <v>270000</v>
      </c>
      <c r="I95" s="74"/>
      <c r="J95" s="374"/>
    </row>
    <row r="96" spans="1:10" ht="16.5" customHeight="1">
      <c r="A96" s="23">
        <v>45</v>
      </c>
      <c r="B96" s="23" t="s">
        <v>2888</v>
      </c>
      <c r="C96" s="414">
        <v>1923</v>
      </c>
      <c r="D96" s="23" t="s">
        <v>2760</v>
      </c>
      <c r="E96" s="23">
        <v>270000</v>
      </c>
      <c r="F96" s="23"/>
      <c r="G96" s="23"/>
      <c r="H96" s="23">
        <f t="shared" si="0"/>
        <v>270000</v>
      </c>
      <c r="I96" s="74"/>
      <c r="J96" s="374"/>
    </row>
    <row r="97" spans="1:10" ht="16.5" customHeight="1">
      <c r="A97" s="23">
        <v>46</v>
      </c>
      <c r="B97" s="23" t="s">
        <v>2889</v>
      </c>
      <c r="C97" s="414">
        <v>1922</v>
      </c>
      <c r="D97" s="23" t="s">
        <v>2760</v>
      </c>
      <c r="E97" s="23">
        <v>270000</v>
      </c>
      <c r="F97" s="23"/>
      <c r="G97" s="23"/>
      <c r="H97" s="23">
        <f t="shared" si="0"/>
        <v>270000</v>
      </c>
      <c r="I97" s="74"/>
      <c r="J97" s="374"/>
    </row>
    <row r="98" spans="1:10" ht="16.5" customHeight="1">
      <c r="A98" s="23">
        <v>47</v>
      </c>
      <c r="B98" s="23" t="s">
        <v>2890</v>
      </c>
      <c r="C98" s="414">
        <v>1928</v>
      </c>
      <c r="D98" s="23" t="s">
        <v>2760</v>
      </c>
      <c r="E98" s="23">
        <v>270000</v>
      </c>
      <c r="F98" s="23"/>
      <c r="G98" s="23"/>
      <c r="H98" s="23">
        <f t="shared" si="0"/>
        <v>270000</v>
      </c>
      <c r="I98" s="74"/>
      <c r="J98" s="374"/>
    </row>
    <row r="99" spans="1:10" ht="16.5" customHeight="1">
      <c r="A99" s="23">
        <v>48</v>
      </c>
      <c r="B99" s="23" t="s">
        <v>2801</v>
      </c>
      <c r="C99" s="414">
        <v>1935</v>
      </c>
      <c r="D99" s="23" t="s">
        <v>2760</v>
      </c>
      <c r="E99" s="23">
        <v>270000</v>
      </c>
      <c r="F99" s="23"/>
      <c r="G99" s="23"/>
      <c r="H99" s="23">
        <f t="shared" si="0"/>
        <v>270000</v>
      </c>
      <c r="I99" s="74"/>
      <c r="J99" s="374"/>
    </row>
    <row r="100" spans="1:10" ht="16.5" customHeight="1">
      <c r="A100" s="23">
        <v>49</v>
      </c>
      <c r="B100" s="23" t="s">
        <v>451</v>
      </c>
      <c r="C100" s="414">
        <v>1936</v>
      </c>
      <c r="D100" s="23" t="s">
        <v>2760</v>
      </c>
      <c r="E100" s="23">
        <v>270000</v>
      </c>
      <c r="F100" s="23"/>
      <c r="G100" s="23"/>
      <c r="H100" s="23">
        <f t="shared" si="0"/>
        <v>270000</v>
      </c>
      <c r="I100" s="74"/>
      <c r="J100" s="374"/>
    </row>
    <row r="101" spans="1:10" ht="16.5" customHeight="1">
      <c r="A101" s="23">
        <v>50</v>
      </c>
      <c r="B101" s="23" t="s">
        <v>452</v>
      </c>
      <c r="C101" s="414">
        <v>1917</v>
      </c>
      <c r="D101" s="23" t="s">
        <v>2760</v>
      </c>
      <c r="E101" s="23">
        <v>270000</v>
      </c>
      <c r="F101" s="23"/>
      <c r="G101" s="23"/>
      <c r="H101" s="23">
        <f t="shared" si="0"/>
        <v>270000</v>
      </c>
      <c r="I101" s="74"/>
      <c r="J101" s="374"/>
    </row>
    <row r="102" spans="1:10" ht="16.5" customHeight="1">
      <c r="A102" s="23">
        <v>51</v>
      </c>
      <c r="B102" s="23" t="s">
        <v>453</v>
      </c>
      <c r="C102" s="414">
        <v>1927</v>
      </c>
      <c r="D102" s="23" t="s">
        <v>2758</v>
      </c>
      <c r="E102" s="23">
        <v>270000</v>
      </c>
      <c r="F102" s="23"/>
      <c r="G102" s="23"/>
      <c r="H102" s="23">
        <f t="shared" si="0"/>
        <v>270000</v>
      </c>
      <c r="I102" s="74"/>
      <c r="J102" s="374"/>
    </row>
    <row r="103" spans="1:10" ht="16.5" customHeight="1">
      <c r="A103" s="23">
        <v>52</v>
      </c>
      <c r="B103" s="23" t="s">
        <v>2892</v>
      </c>
      <c r="C103" s="414">
        <v>1933</v>
      </c>
      <c r="D103" s="23" t="s">
        <v>2758</v>
      </c>
      <c r="E103" s="23">
        <v>270000</v>
      </c>
      <c r="F103" s="23"/>
      <c r="G103" s="23"/>
      <c r="H103" s="23">
        <f t="shared" si="0"/>
        <v>270000</v>
      </c>
      <c r="I103" s="74"/>
      <c r="J103" s="374"/>
    </row>
    <row r="104" spans="1:10" ht="16.5" customHeight="1">
      <c r="A104" s="23">
        <v>53</v>
      </c>
      <c r="B104" s="23" t="s">
        <v>2903</v>
      </c>
      <c r="C104" s="414">
        <v>1928</v>
      </c>
      <c r="D104" s="23" t="s">
        <v>2758</v>
      </c>
      <c r="E104" s="23">
        <v>270000</v>
      </c>
      <c r="F104" s="23"/>
      <c r="G104" s="23"/>
      <c r="H104" s="23">
        <f t="shared" si="0"/>
        <v>270000</v>
      </c>
      <c r="I104" s="74"/>
      <c r="J104" s="374"/>
    </row>
    <row r="105" spans="1:10" ht="16.5" customHeight="1">
      <c r="A105" s="23">
        <v>54</v>
      </c>
      <c r="B105" s="23" t="s">
        <v>2894</v>
      </c>
      <c r="C105" s="414">
        <v>1930</v>
      </c>
      <c r="D105" s="23" t="s">
        <v>2758</v>
      </c>
      <c r="E105" s="23">
        <v>270000</v>
      </c>
      <c r="F105" s="23"/>
      <c r="G105" s="23"/>
      <c r="H105" s="23">
        <f t="shared" si="0"/>
        <v>270000</v>
      </c>
      <c r="I105" s="74"/>
      <c r="J105" s="374"/>
    </row>
    <row r="106" spans="1:10" ht="16.5" customHeight="1">
      <c r="A106" s="23">
        <v>55</v>
      </c>
      <c r="B106" s="23" t="s">
        <v>2902</v>
      </c>
      <c r="C106" s="414">
        <v>1933</v>
      </c>
      <c r="D106" s="23" t="s">
        <v>2758</v>
      </c>
      <c r="E106" s="23">
        <v>270000</v>
      </c>
      <c r="F106" s="23"/>
      <c r="G106" s="23"/>
      <c r="H106" s="23">
        <f t="shared" si="0"/>
        <v>270000</v>
      </c>
      <c r="I106" s="74"/>
      <c r="J106" s="374"/>
    </row>
    <row r="107" spans="1:10" ht="16.5" customHeight="1">
      <c r="A107" s="23">
        <v>56</v>
      </c>
      <c r="B107" s="23" t="s">
        <v>2899</v>
      </c>
      <c r="C107" s="414">
        <v>1934</v>
      </c>
      <c r="D107" s="23" t="s">
        <v>2758</v>
      </c>
      <c r="E107" s="23">
        <v>270000</v>
      </c>
      <c r="F107" s="23"/>
      <c r="G107" s="23"/>
      <c r="H107" s="23">
        <f>E107+G107</f>
        <v>270000</v>
      </c>
      <c r="I107" s="74"/>
      <c r="J107" s="374"/>
    </row>
    <row r="108" spans="1:10" ht="16.5" customHeight="1">
      <c r="A108" s="23">
        <v>57</v>
      </c>
      <c r="B108" s="23" t="s">
        <v>2900</v>
      </c>
      <c r="C108" s="414">
        <v>1934</v>
      </c>
      <c r="D108" s="23" t="s">
        <v>2901</v>
      </c>
      <c r="E108" s="23">
        <v>270000</v>
      </c>
      <c r="F108" s="23"/>
      <c r="G108" s="23"/>
      <c r="H108" s="23">
        <f>E108+G108</f>
        <v>270000</v>
      </c>
      <c r="I108" s="74"/>
      <c r="J108" s="374"/>
    </row>
    <row r="109" spans="1:10" ht="16.5" customHeight="1">
      <c r="A109" s="23">
        <v>58</v>
      </c>
      <c r="B109" s="23" t="s">
        <v>2802</v>
      </c>
      <c r="C109" s="414">
        <v>1935</v>
      </c>
      <c r="D109" s="23" t="s">
        <v>2901</v>
      </c>
      <c r="E109" s="23">
        <v>270000</v>
      </c>
      <c r="F109" s="23"/>
      <c r="G109" s="23"/>
      <c r="H109" s="23">
        <f>E109+G109</f>
        <v>270000</v>
      </c>
      <c r="I109" s="74"/>
      <c r="J109" s="374"/>
    </row>
    <row r="110" spans="1:10" ht="16.5" customHeight="1">
      <c r="A110" s="23">
        <v>59</v>
      </c>
      <c r="B110" s="23" t="s">
        <v>1606</v>
      </c>
      <c r="C110" s="414">
        <v>1936</v>
      </c>
      <c r="D110" s="23" t="s">
        <v>2821</v>
      </c>
      <c r="E110" s="23">
        <v>270000</v>
      </c>
      <c r="F110" s="23"/>
      <c r="G110" s="23"/>
      <c r="H110" s="23">
        <f>E110+G110</f>
        <v>270000</v>
      </c>
      <c r="I110" s="74"/>
      <c r="J110" s="374"/>
    </row>
    <row r="111" spans="1:10" ht="16.5" customHeight="1">
      <c r="A111" s="23">
        <v>60</v>
      </c>
      <c r="B111" s="23" t="s">
        <v>1607</v>
      </c>
      <c r="C111" s="414">
        <v>1936</v>
      </c>
      <c r="D111" s="23" t="s">
        <v>1608</v>
      </c>
      <c r="E111" s="23">
        <v>270000</v>
      </c>
      <c r="F111" s="23"/>
      <c r="G111" s="23"/>
      <c r="H111" s="23">
        <f>E111+G111</f>
        <v>270000</v>
      </c>
      <c r="I111" s="74"/>
      <c r="J111" s="374"/>
    </row>
    <row r="112" spans="1:10" ht="16.5" customHeight="1">
      <c r="A112" s="23">
        <v>61</v>
      </c>
      <c r="B112" s="23" t="s">
        <v>2858</v>
      </c>
      <c r="C112" s="414">
        <v>1926</v>
      </c>
      <c r="D112" s="23" t="s">
        <v>2761</v>
      </c>
      <c r="E112" s="23">
        <v>270000</v>
      </c>
      <c r="F112" s="23"/>
      <c r="G112" s="23"/>
      <c r="H112" s="23">
        <v>270000</v>
      </c>
      <c r="I112" s="74"/>
      <c r="J112" s="374" t="s">
        <v>2435</v>
      </c>
    </row>
    <row r="113" spans="1:10" ht="16.5" customHeight="1">
      <c r="A113" s="23">
        <v>62</v>
      </c>
      <c r="B113" s="23" t="s">
        <v>2905</v>
      </c>
      <c r="C113" s="414">
        <v>1932</v>
      </c>
      <c r="D113" s="23" t="s">
        <v>155</v>
      </c>
      <c r="E113" s="23">
        <v>270000</v>
      </c>
      <c r="F113" s="23"/>
      <c r="G113" s="23"/>
      <c r="H113" s="23">
        <v>270000</v>
      </c>
      <c r="I113" s="74"/>
      <c r="J113" s="374" t="s">
        <v>2435</v>
      </c>
    </row>
    <row r="114" spans="1:10" ht="16.5" customHeight="1">
      <c r="A114" s="23">
        <v>63</v>
      </c>
      <c r="B114" s="23" t="s">
        <v>2906</v>
      </c>
      <c r="C114" s="414">
        <v>1932</v>
      </c>
      <c r="D114" s="23" t="s">
        <v>2767</v>
      </c>
      <c r="E114" s="23">
        <v>270000</v>
      </c>
      <c r="F114" s="23"/>
      <c r="G114" s="23"/>
      <c r="H114" s="23">
        <v>270000</v>
      </c>
      <c r="I114" s="74"/>
      <c r="J114" s="374" t="s">
        <v>2435</v>
      </c>
    </row>
    <row r="115" spans="1:10" ht="16.5" customHeight="1">
      <c r="A115" s="23">
        <v>64</v>
      </c>
      <c r="B115" s="23" t="s">
        <v>2113</v>
      </c>
      <c r="C115" s="414">
        <v>1936</v>
      </c>
      <c r="D115" s="23" t="s">
        <v>724</v>
      </c>
      <c r="E115" s="23">
        <v>270000</v>
      </c>
      <c r="F115" s="23"/>
      <c r="G115" s="23"/>
      <c r="H115" s="23">
        <f aca="true" t="shared" si="1" ref="H115:H125">SUM(E115:G115)</f>
        <v>270000</v>
      </c>
      <c r="I115" s="74"/>
      <c r="J115" s="374" t="s">
        <v>2435</v>
      </c>
    </row>
    <row r="116" spans="1:10" ht="16.5" customHeight="1">
      <c r="A116" s="23">
        <v>65</v>
      </c>
      <c r="B116" s="23" t="s">
        <v>2494</v>
      </c>
      <c r="C116" s="414">
        <v>1936</v>
      </c>
      <c r="D116" s="23" t="s">
        <v>2767</v>
      </c>
      <c r="E116" s="23">
        <v>270000</v>
      </c>
      <c r="F116" s="23"/>
      <c r="G116" s="23"/>
      <c r="H116" s="23">
        <f t="shared" si="1"/>
        <v>270000</v>
      </c>
      <c r="I116" s="74"/>
      <c r="J116" s="374" t="s">
        <v>2435</v>
      </c>
    </row>
    <row r="117" spans="1:10" ht="16.5" customHeight="1">
      <c r="A117" s="23">
        <v>66</v>
      </c>
      <c r="B117" s="23" t="s">
        <v>2663</v>
      </c>
      <c r="C117" s="414">
        <v>1936</v>
      </c>
      <c r="D117" s="23" t="s">
        <v>2758</v>
      </c>
      <c r="E117" s="23">
        <v>270000</v>
      </c>
      <c r="F117" s="23"/>
      <c r="G117" s="23"/>
      <c r="H117" s="23">
        <f t="shared" si="1"/>
        <v>270000</v>
      </c>
      <c r="I117" s="74"/>
      <c r="J117" s="374" t="s">
        <v>2435</v>
      </c>
    </row>
    <row r="118" spans="1:10" ht="16.5" customHeight="1">
      <c r="A118" s="23">
        <v>67</v>
      </c>
      <c r="B118" s="23" t="s">
        <v>2896</v>
      </c>
      <c r="C118" s="414">
        <v>1920</v>
      </c>
      <c r="D118" s="23" t="s">
        <v>2758</v>
      </c>
      <c r="E118" s="23">
        <v>270000</v>
      </c>
      <c r="F118" s="23"/>
      <c r="G118" s="23"/>
      <c r="H118" s="23">
        <f t="shared" si="1"/>
        <v>270000</v>
      </c>
      <c r="I118" s="74"/>
      <c r="J118" s="374" t="s">
        <v>2435</v>
      </c>
    </row>
    <row r="119" spans="1:10" ht="16.5" customHeight="1">
      <c r="A119" s="23">
        <v>68</v>
      </c>
      <c r="B119" s="23" t="s">
        <v>2893</v>
      </c>
      <c r="C119" s="414">
        <v>1930</v>
      </c>
      <c r="D119" s="23" t="s">
        <v>2758</v>
      </c>
      <c r="E119" s="23">
        <v>270000</v>
      </c>
      <c r="F119" s="23"/>
      <c r="G119" s="23"/>
      <c r="H119" s="23">
        <f t="shared" si="1"/>
        <v>270000</v>
      </c>
      <c r="I119" s="74"/>
      <c r="J119" s="374" t="s">
        <v>2435</v>
      </c>
    </row>
    <row r="120" spans="1:10" ht="16.5" customHeight="1">
      <c r="A120" s="23">
        <v>69</v>
      </c>
      <c r="B120" s="23" t="s">
        <v>2891</v>
      </c>
      <c r="C120" s="414">
        <v>1925</v>
      </c>
      <c r="D120" s="23" t="s">
        <v>2760</v>
      </c>
      <c r="E120" s="23">
        <v>270000</v>
      </c>
      <c r="F120" s="23"/>
      <c r="G120" s="23"/>
      <c r="H120" s="23">
        <f t="shared" si="1"/>
        <v>270000</v>
      </c>
      <c r="I120" s="74"/>
      <c r="J120" s="374" t="s">
        <v>2435</v>
      </c>
    </row>
    <row r="121" spans="1:10" ht="16.5" customHeight="1">
      <c r="A121" s="23">
        <v>70</v>
      </c>
      <c r="B121" s="23" t="s">
        <v>2887</v>
      </c>
      <c r="C121" s="414">
        <v>1930</v>
      </c>
      <c r="D121" s="23" t="s">
        <v>2760</v>
      </c>
      <c r="E121" s="23">
        <v>270000</v>
      </c>
      <c r="F121" s="23"/>
      <c r="G121" s="23"/>
      <c r="H121" s="23">
        <f t="shared" si="1"/>
        <v>270000</v>
      </c>
      <c r="I121" s="74"/>
      <c r="J121" s="374" t="s">
        <v>2435</v>
      </c>
    </row>
    <row r="122" spans="1:10" ht="16.5" customHeight="1">
      <c r="A122" s="23">
        <v>71</v>
      </c>
      <c r="B122" s="23" t="s">
        <v>2861</v>
      </c>
      <c r="C122" s="414">
        <v>1930</v>
      </c>
      <c r="D122" s="23" t="s">
        <v>2770</v>
      </c>
      <c r="E122" s="23">
        <v>270000</v>
      </c>
      <c r="F122" s="23"/>
      <c r="G122" s="23"/>
      <c r="H122" s="23">
        <f t="shared" si="1"/>
        <v>270000</v>
      </c>
      <c r="I122" s="74"/>
      <c r="J122" s="374" t="s">
        <v>2435</v>
      </c>
    </row>
    <row r="123" spans="1:10" ht="16.5" customHeight="1">
      <c r="A123" s="23">
        <v>72</v>
      </c>
      <c r="B123" s="23" t="s">
        <v>2844</v>
      </c>
      <c r="C123" s="414">
        <v>1914</v>
      </c>
      <c r="D123" s="23" t="s">
        <v>36</v>
      </c>
      <c r="E123" s="23">
        <v>270000</v>
      </c>
      <c r="F123" s="23"/>
      <c r="G123" s="23"/>
      <c r="H123" s="23">
        <f t="shared" si="1"/>
        <v>270000</v>
      </c>
      <c r="I123" s="74"/>
      <c r="J123" s="374" t="s">
        <v>2435</v>
      </c>
    </row>
    <row r="124" spans="1:10" ht="16.5" customHeight="1">
      <c r="A124" s="23">
        <v>73</v>
      </c>
      <c r="B124" s="23" t="s">
        <v>2836</v>
      </c>
      <c r="C124" s="414">
        <v>1932</v>
      </c>
      <c r="D124" s="23" t="s">
        <v>2821</v>
      </c>
      <c r="E124" s="23">
        <v>270000</v>
      </c>
      <c r="F124" s="23"/>
      <c r="G124" s="23" t="s">
        <v>2708</v>
      </c>
      <c r="H124" s="23">
        <f t="shared" si="1"/>
        <v>270000</v>
      </c>
      <c r="I124" s="74"/>
      <c r="J124" s="374" t="s">
        <v>2435</v>
      </c>
    </row>
    <row r="125" spans="1:10" ht="16.5" customHeight="1">
      <c r="A125" s="23">
        <v>74</v>
      </c>
      <c r="B125" s="23" t="s">
        <v>2830</v>
      </c>
      <c r="C125" s="414">
        <v>1934</v>
      </c>
      <c r="D125" s="23" t="s">
        <v>2821</v>
      </c>
      <c r="E125" s="23">
        <v>270000</v>
      </c>
      <c r="F125" s="23"/>
      <c r="G125" s="23" t="s">
        <v>2708</v>
      </c>
      <c r="H125" s="23">
        <f t="shared" si="1"/>
        <v>270000</v>
      </c>
      <c r="I125" s="74"/>
      <c r="J125" s="374" t="s">
        <v>2435</v>
      </c>
    </row>
    <row r="126" spans="1:10" ht="16.5" customHeight="1">
      <c r="A126" s="23">
        <v>75</v>
      </c>
      <c r="B126" s="23" t="s">
        <v>2301</v>
      </c>
      <c r="C126" s="414">
        <v>1936</v>
      </c>
      <c r="D126" s="23" t="s">
        <v>2303</v>
      </c>
      <c r="E126" s="23">
        <v>270000</v>
      </c>
      <c r="F126" s="23"/>
      <c r="G126" s="23"/>
      <c r="H126" s="23">
        <f aca="true" t="shared" si="2" ref="H126:H131">E126+G126</f>
        <v>270000</v>
      </c>
      <c r="I126" s="624"/>
      <c r="J126" s="374" t="s">
        <v>2435</v>
      </c>
    </row>
    <row r="127" spans="1:10" ht="16.5" customHeight="1">
      <c r="A127" s="23">
        <v>76</v>
      </c>
      <c r="B127" s="23" t="s">
        <v>2302</v>
      </c>
      <c r="C127" s="414">
        <v>1936</v>
      </c>
      <c r="D127" s="23" t="s">
        <v>2303</v>
      </c>
      <c r="E127" s="23">
        <v>270000</v>
      </c>
      <c r="F127" s="23"/>
      <c r="G127" s="23"/>
      <c r="H127" s="23">
        <f t="shared" si="2"/>
        <v>270000</v>
      </c>
      <c r="I127" s="624"/>
      <c r="J127" s="374" t="s">
        <v>2435</v>
      </c>
    </row>
    <row r="128" spans="1:10" ht="16.5" customHeight="1">
      <c r="A128" s="23">
        <v>77</v>
      </c>
      <c r="B128" s="23" t="s">
        <v>454</v>
      </c>
      <c r="C128" s="414">
        <v>1936</v>
      </c>
      <c r="D128" s="23" t="s">
        <v>455</v>
      </c>
      <c r="E128" s="23">
        <v>270000</v>
      </c>
      <c r="F128" s="23"/>
      <c r="G128" s="23"/>
      <c r="H128" s="23">
        <f t="shared" si="2"/>
        <v>270000</v>
      </c>
      <c r="I128" s="624"/>
      <c r="J128" s="374" t="s">
        <v>2435</v>
      </c>
    </row>
    <row r="129" spans="1:10" ht="16.5" customHeight="1">
      <c r="A129" s="23">
        <v>78</v>
      </c>
      <c r="B129" s="23" t="s">
        <v>456</v>
      </c>
      <c r="C129" s="414">
        <v>1936</v>
      </c>
      <c r="D129" s="23" t="s">
        <v>455</v>
      </c>
      <c r="E129" s="23">
        <v>270000</v>
      </c>
      <c r="F129" s="23"/>
      <c r="G129" s="23"/>
      <c r="H129" s="23">
        <f t="shared" si="2"/>
        <v>270000</v>
      </c>
      <c r="I129" s="624"/>
      <c r="J129" s="374" t="s">
        <v>2435</v>
      </c>
    </row>
    <row r="130" spans="1:10" ht="16.5" customHeight="1">
      <c r="A130" s="23">
        <v>79</v>
      </c>
      <c r="B130" s="23" t="s">
        <v>457</v>
      </c>
      <c r="C130" s="414">
        <v>1936</v>
      </c>
      <c r="D130" s="23" t="s">
        <v>36</v>
      </c>
      <c r="E130" s="23">
        <v>270000</v>
      </c>
      <c r="F130" s="23"/>
      <c r="G130" s="23"/>
      <c r="H130" s="23">
        <f t="shared" si="2"/>
        <v>270000</v>
      </c>
      <c r="I130" s="624"/>
      <c r="J130" s="374" t="s">
        <v>2435</v>
      </c>
    </row>
    <row r="131" spans="1:10" ht="16.5" customHeight="1">
      <c r="A131" s="23">
        <v>80</v>
      </c>
      <c r="B131" s="23" t="s">
        <v>458</v>
      </c>
      <c r="C131" s="414">
        <v>1936</v>
      </c>
      <c r="D131" s="23" t="s">
        <v>36</v>
      </c>
      <c r="E131" s="23">
        <v>270000</v>
      </c>
      <c r="F131" s="23"/>
      <c r="G131" s="23"/>
      <c r="H131" s="23">
        <f t="shared" si="2"/>
        <v>270000</v>
      </c>
      <c r="I131" s="624"/>
      <c r="J131" s="374" t="s">
        <v>2435</v>
      </c>
    </row>
    <row r="132" spans="1:10" ht="16.5" customHeight="1">
      <c r="A132" s="23">
        <v>81</v>
      </c>
      <c r="B132" s="23" t="s">
        <v>1500</v>
      </c>
      <c r="C132" s="414">
        <v>1937</v>
      </c>
      <c r="D132" s="23" t="s">
        <v>2821</v>
      </c>
      <c r="E132" s="23">
        <v>270000</v>
      </c>
      <c r="F132" s="23"/>
      <c r="G132" s="23"/>
      <c r="H132" s="23">
        <f>E132+G132</f>
        <v>270000</v>
      </c>
      <c r="I132" s="624"/>
      <c r="J132" s="374"/>
    </row>
    <row r="133" spans="1:10" ht="16.5" customHeight="1">
      <c r="A133" s="23">
        <v>82</v>
      </c>
      <c r="B133" s="23" t="s">
        <v>2904</v>
      </c>
      <c r="C133" s="414">
        <v>1937</v>
      </c>
      <c r="D133" s="23" t="s">
        <v>2303</v>
      </c>
      <c r="E133" s="23">
        <v>270000</v>
      </c>
      <c r="F133" s="23"/>
      <c r="G133" s="422"/>
      <c r="H133" s="23">
        <f>E133+G133</f>
        <v>270000</v>
      </c>
      <c r="I133" s="624"/>
      <c r="J133" s="374"/>
    </row>
    <row r="134" spans="1:10" ht="16.5" customHeight="1">
      <c r="A134" s="23">
        <v>83</v>
      </c>
      <c r="B134" s="23" t="s">
        <v>1677</v>
      </c>
      <c r="C134" s="414">
        <v>1937</v>
      </c>
      <c r="D134" s="23" t="s">
        <v>1</v>
      </c>
      <c r="E134" s="23">
        <v>270000</v>
      </c>
      <c r="F134" s="23"/>
      <c r="G134" s="422"/>
      <c r="H134" s="23">
        <f>G134+E134</f>
        <v>270000</v>
      </c>
      <c r="I134" s="624"/>
      <c r="J134" s="374"/>
    </row>
    <row r="135" spans="1:10" ht="16.5" customHeight="1">
      <c r="A135" s="23">
        <v>84</v>
      </c>
      <c r="B135" s="420" t="s">
        <v>1678</v>
      </c>
      <c r="C135" s="421">
        <v>1936</v>
      </c>
      <c r="D135" s="23" t="s">
        <v>2303</v>
      </c>
      <c r="E135" s="23">
        <v>270000</v>
      </c>
      <c r="G135" s="422"/>
      <c r="H135" s="37">
        <f>G135+E135</f>
        <v>270000</v>
      </c>
      <c r="I135" s="624"/>
      <c r="J135" s="374"/>
    </row>
    <row r="136" spans="1:10" ht="16.5" customHeight="1">
      <c r="A136" s="23">
        <v>85</v>
      </c>
      <c r="B136" s="23" t="s">
        <v>662</v>
      </c>
      <c r="C136" s="414">
        <v>1937</v>
      </c>
      <c r="D136" s="23" t="s">
        <v>36</v>
      </c>
      <c r="E136" s="23">
        <v>270000</v>
      </c>
      <c r="F136" s="23"/>
      <c r="G136" s="431"/>
      <c r="H136" s="23">
        <f>E136+G136</f>
        <v>270000</v>
      </c>
      <c r="I136" s="624"/>
      <c r="J136" s="374"/>
    </row>
    <row r="137" spans="1:10" ht="16.5" customHeight="1">
      <c r="A137" s="23">
        <v>86</v>
      </c>
      <c r="B137" s="23" t="s">
        <v>663</v>
      </c>
      <c r="C137" s="414">
        <v>1937</v>
      </c>
      <c r="D137" s="23" t="s">
        <v>2770</v>
      </c>
      <c r="E137" s="23">
        <v>270000</v>
      </c>
      <c r="F137" s="23"/>
      <c r="G137" s="431"/>
      <c r="H137" s="23">
        <f>E137+G137</f>
        <v>270000</v>
      </c>
      <c r="I137" s="624"/>
      <c r="J137" s="374"/>
    </row>
    <row r="138" spans="1:10" ht="16.5" customHeight="1">
      <c r="A138" s="23">
        <v>87</v>
      </c>
      <c r="B138" s="23" t="s">
        <v>664</v>
      </c>
      <c r="C138" s="414">
        <v>1937</v>
      </c>
      <c r="D138" s="23" t="s">
        <v>2770</v>
      </c>
      <c r="E138" s="23">
        <v>270000</v>
      </c>
      <c r="F138" s="23"/>
      <c r="G138" s="431"/>
      <c r="H138" s="23">
        <f>G138+E138</f>
        <v>270000</v>
      </c>
      <c r="I138" s="624"/>
      <c r="J138" s="374"/>
    </row>
    <row r="139" spans="1:10" ht="16.5" customHeight="1">
      <c r="A139" s="23">
        <v>88</v>
      </c>
      <c r="B139" s="420" t="s">
        <v>665</v>
      </c>
      <c r="C139" s="421">
        <v>1937</v>
      </c>
      <c r="D139" s="23" t="s">
        <v>2767</v>
      </c>
      <c r="E139" s="23">
        <v>270000</v>
      </c>
      <c r="G139" s="431"/>
      <c r="H139" s="37">
        <f>G139+E139</f>
        <v>270000</v>
      </c>
      <c r="I139" s="624"/>
      <c r="J139" s="374"/>
    </row>
    <row r="140" spans="1:10" ht="16.5" customHeight="1">
      <c r="A140" s="23">
        <v>89</v>
      </c>
      <c r="B140" s="23" t="s">
        <v>204</v>
      </c>
      <c r="C140" s="414">
        <v>1937</v>
      </c>
      <c r="D140" s="23" t="s">
        <v>13</v>
      </c>
      <c r="E140" s="23">
        <v>270000</v>
      </c>
      <c r="F140" s="23"/>
      <c r="G140" s="431"/>
      <c r="H140" s="23">
        <f>E140+G140</f>
        <v>270000</v>
      </c>
      <c r="I140" s="624"/>
      <c r="J140" s="374"/>
    </row>
    <row r="141" spans="1:8" ht="16.5" customHeight="1">
      <c r="A141" s="23">
        <v>90</v>
      </c>
      <c r="B141" s="23" t="s">
        <v>2729</v>
      </c>
      <c r="C141" s="414">
        <v>1937</v>
      </c>
      <c r="D141" s="23" t="s">
        <v>2770</v>
      </c>
      <c r="E141" s="23">
        <v>270000</v>
      </c>
      <c r="F141" s="23"/>
      <c r="G141" s="431"/>
      <c r="H141" s="23">
        <f>E141+G141</f>
        <v>270000</v>
      </c>
    </row>
    <row r="142" spans="1:10" ht="16.5" customHeight="1">
      <c r="A142" s="23">
        <v>91</v>
      </c>
      <c r="B142" s="23" t="s">
        <v>2730</v>
      </c>
      <c r="C142" s="414">
        <v>1937</v>
      </c>
      <c r="D142" s="23" t="s">
        <v>2770</v>
      </c>
      <c r="E142" s="23">
        <v>270000</v>
      </c>
      <c r="F142" s="23"/>
      <c r="G142" s="431"/>
      <c r="H142" s="23">
        <f aca="true" t="shared" si="3" ref="H142:H147">G142+E142</f>
        <v>270000</v>
      </c>
      <c r="I142" s="624"/>
      <c r="J142" s="374"/>
    </row>
    <row r="143" spans="1:10" ht="16.5" customHeight="1">
      <c r="A143" s="23">
        <v>92</v>
      </c>
      <c r="B143" s="420" t="s">
        <v>214</v>
      </c>
      <c r="C143" s="421">
        <v>1937</v>
      </c>
      <c r="D143" s="23" t="s">
        <v>2771</v>
      </c>
      <c r="E143" s="23">
        <v>270000</v>
      </c>
      <c r="G143" s="431"/>
      <c r="H143" s="37">
        <f t="shared" si="3"/>
        <v>270000</v>
      </c>
      <c r="I143" s="624"/>
      <c r="J143" s="374"/>
    </row>
    <row r="144" spans="1:10" ht="16.5" customHeight="1">
      <c r="A144" s="23">
        <v>93</v>
      </c>
      <c r="B144" s="734" t="s">
        <v>1032</v>
      </c>
      <c r="C144" s="414">
        <v>1937</v>
      </c>
      <c r="D144" s="23" t="s">
        <v>27</v>
      </c>
      <c r="E144" s="23">
        <v>270000</v>
      </c>
      <c r="F144" s="650"/>
      <c r="G144" s="431"/>
      <c r="H144" s="23">
        <f t="shared" si="3"/>
        <v>270000</v>
      </c>
      <c r="I144" s="624"/>
      <c r="J144" s="374"/>
    </row>
    <row r="145" spans="1:10" ht="16.5" customHeight="1">
      <c r="A145" s="23">
        <v>94</v>
      </c>
      <c r="B145" s="420" t="s">
        <v>1033</v>
      </c>
      <c r="C145" s="421">
        <v>1937</v>
      </c>
      <c r="D145" s="23" t="s">
        <v>2760</v>
      </c>
      <c r="E145" s="23">
        <v>270000</v>
      </c>
      <c r="G145" s="431"/>
      <c r="H145" s="37">
        <f t="shared" si="3"/>
        <v>270000</v>
      </c>
      <c r="I145" s="624"/>
      <c r="J145" s="374"/>
    </row>
    <row r="146" spans="1:10" ht="16.5" customHeight="1">
      <c r="A146" s="23">
        <v>95</v>
      </c>
      <c r="B146" s="734" t="s">
        <v>423</v>
      </c>
      <c r="C146" s="414">
        <v>1937</v>
      </c>
      <c r="D146" s="23" t="s">
        <v>27</v>
      </c>
      <c r="E146" s="23">
        <v>270000</v>
      </c>
      <c r="F146" s="650"/>
      <c r="G146" s="431"/>
      <c r="H146" s="23">
        <f t="shared" si="3"/>
        <v>270000</v>
      </c>
      <c r="I146" s="624"/>
      <c r="J146" s="374"/>
    </row>
    <row r="147" spans="1:10" ht="16.5" customHeight="1">
      <c r="A147" s="23">
        <v>96</v>
      </c>
      <c r="B147" s="420" t="s">
        <v>424</v>
      </c>
      <c r="C147" s="421">
        <v>1937</v>
      </c>
      <c r="D147" s="23" t="s">
        <v>36</v>
      </c>
      <c r="E147" s="23">
        <v>270000</v>
      </c>
      <c r="G147" s="431"/>
      <c r="H147" s="37">
        <f t="shared" si="3"/>
        <v>270000</v>
      </c>
      <c r="I147" s="624"/>
      <c r="J147" s="374"/>
    </row>
    <row r="148" spans="1:10" ht="16.5" customHeight="1">
      <c r="A148" s="23">
        <v>97</v>
      </c>
      <c r="B148" s="420" t="s">
        <v>955</v>
      </c>
      <c r="C148" s="421">
        <v>1937</v>
      </c>
      <c r="D148" s="23" t="s">
        <v>2767</v>
      </c>
      <c r="E148" s="23">
        <v>270000</v>
      </c>
      <c r="G148" s="431"/>
      <c r="H148" s="37">
        <f aca="true" t="shared" si="4" ref="H148:H156">G148+E148</f>
        <v>270000</v>
      </c>
      <c r="I148" s="624"/>
      <c r="J148" s="374"/>
    </row>
    <row r="149" spans="1:10" ht="16.5" customHeight="1">
      <c r="A149" s="23">
        <v>98</v>
      </c>
      <c r="B149" s="420" t="s">
        <v>1428</v>
      </c>
      <c r="C149" s="421">
        <v>1937</v>
      </c>
      <c r="D149" s="23" t="s">
        <v>2767</v>
      </c>
      <c r="E149" s="23">
        <v>270000</v>
      </c>
      <c r="G149" s="431"/>
      <c r="H149" s="37">
        <f t="shared" si="4"/>
        <v>270000</v>
      </c>
      <c r="I149" s="624"/>
      <c r="J149" s="374"/>
    </row>
    <row r="150" spans="1:10" ht="16.5" customHeight="1">
      <c r="A150" s="23">
        <v>99</v>
      </c>
      <c r="B150" s="420" t="s">
        <v>1430</v>
      </c>
      <c r="C150" s="421">
        <v>1937</v>
      </c>
      <c r="D150" s="23" t="s">
        <v>36</v>
      </c>
      <c r="E150" s="23">
        <v>270000</v>
      </c>
      <c r="G150" s="431"/>
      <c r="H150" s="37">
        <f t="shared" si="4"/>
        <v>270000</v>
      </c>
      <c r="I150" s="624"/>
      <c r="J150" s="374"/>
    </row>
    <row r="151" spans="1:10" ht="16.5" customHeight="1">
      <c r="A151" s="23">
        <v>100</v>
      </c>
      <c r="B151" s="420" t="s">
        <v>1429</v>
      </c>
      <c r="C151" s="421">
        <v>1937</v>
      </c>
      <c r="D151" s="23" t="s">
        <v>13</v>
      </c>
      <c r="E151" s="23">
        <v>270000</v>
      </c>
      <c r="G151" s="431"/>
      <c r="H151" s="37">
        <f t="shared" si="4"/>
        <v>270000</v>
      </c>
      <c r="I151" s="624"/>
      <c r="J151" s="374"/>
    </row>
    <row r="152" spans="1:10" ht="16.5" customHeight="1">
      <c r="A152" s="23">
        <v>101</v>
      </c>
      <c r="B152" s="420" t="s">
        <v>1396</v>
      </c>
      <c r="C152" s="421">
        <v>1937</v>
      </c>
      <c r="D152" s="23" t="s">
        <v>1</v>
      </c>
      <c r="E152" s="23">
        <v>270000</v>
      </c>
      <c r="G152" s="431"/>
      <c r="H152" s="37">
        <f t="shared" si="4"/>
        <v>270000</v>
      </c>
      <c r="I152" s="624"/>
      <c r="J152" s="374"/>
    </row>
    <row r="153" spans="1:10" ht="16.5" customHeight="1">
      <c r="A153" s="23">
        <v>102</v>
      </c>
      <c r="B153" s="420" t="s">
        <v>1833</v>
      </c>
      <c r="C153" s="421">
        <v>1937</v>
      </c>
      <c r="D153" s="23" t="s">
        <v>2770</v>
      </c>
      <c r="E153" s="23">
        <v>270000</v>
      </c>
      <c r="G153" s="431">
        <v>1350000</v>
      </c>
      <c r="H153" s="37">
        <f t="shared" si="4"/>
        <v>1620000</v>
      </c>
      <c r="I153" s="624"/>
      <c r="J153" s="374"/>
    </row>
    <row r="154" spans="1:10" ht="16.5" customHeight="1">
      <c r="A154" s="23">
        <v>103</v>
      </c>
      <c r="B154" s="420" t="s">
        <v>1834</v>
      </c>
      <c r="C154" s="421">
        <v>1937</v>
      </c>
      <c r="D154" s="23" t="s">
        <v>36</v>
      </c>
      <c r="E154" s="23">
        <v>270000</v>
      </c>
      <c r="G154" s="431">
        <v>3780000</v>
      </c>
      <c r="H154" s="37">
        <f t="shared" si="4"/>
        <v>4050000</v>
      </c>
      <c r="I154" s="624"/>
      <c r="J154" s="374"/>
    </row>
    <row r="155" spans="1:10" ht="16.5" customHeight="1">
      <c r="A155" s="23">
        <v>104</v>
      </c>
      <c r="B155" s="420" t="s">
        <v>1835</v>
      </c>
      <c r="C155" s="421">
        <v>1938</v>
      </c>
      <c r="D155" s="23" t="s">
        <v>2758</v>
      </c>
      <c r="E155" s="23">
        <v>270000</v>
      </c>
      <c r="G155" s="431">
        <v>540000</v>
      </c>
      <c r="H155" s="37">
        <f t="shared" si="4"/>
        <v>810000</v>
      </c>
      <c r="I155" s="624"/>
      <c r="J155" s="374"/>
    </row>
    <row r="156" spans="1:10" ht="16.5" customHeight="1">
      <c r="A156" s="23">
        <v>105</v>
      </c>
      <c r="B156" s="420" t="s">
        <v>1836</v>
      </c>
      <c r="C156" s="421">
        <v>1937</v>
      </c>
      <c r="D156" s="23" t="s">
        <v>36</v>
      </c>
      <c r="E156" s="23">
        <v>270000</v>
      </c>
      <c r="G156" s="431">
        <v>1080000</v>
      </c>
      <c r="H156" s="37">
        <f t="shared" si="4"/>
        <v>1350000</v>
      </c>
      <c r="I156" s="624"/>
      <c r="J156" s="374"/>
    </row>
    <row r="157" spans="1:10" ht="16.5" customHeight="1">
      <c r="A157" s="52" t="s">
        <v>2907</v>
      </c>
      <c r="B157" s="52"/>
      <c r="C157" s="625"/>
      <c r="D157" s="52"/>
      <c r="E157" s="626">
        <f>SUM(E52:E156)</f>
        <v>27810000</v>
      </c>
      <c r="F157" s="626"/>
      <c r="G157" s="627">
        <f>SUM(G153:G156)</f>
        <v>6750000</v>
      </c>
      <c r="H157" s="626">
        <f>SUM(H52:H156)</f>
        <v>34560000</v>
      </c>
      <c r="I157" s="628"/>
      <c r="J157" s="616"/>
    </row>
    <row r="158" spans="1:10" ht="16.5" customHeight="1">
      <c r="A158" s="1343" t="s">
        <v>1632</v>
      </c>
      <c r="B158" s="1344"/>
      <c r="C158" s="1344"/>
      <c r="D158" s="1344"/>
      <c r="E158" s="1344"/>
      <c r="F158" s="1344"/>
      <c r="G158" s="1344"/>
      <c r="H158" s="1344"/>
      <c r="I158" s="1344"/>
      <c r="J158" s="1345"/>
    </row>
    <row r="159" spans="1:10" ht="16.5" customHeight="1">
      <c r="A159" s="23">
        <v>1</v>
      </c>
      <c r="B159" s="23" t="s">
        <v>2662</v>
      </c>
      <c r="C159" s="414">
        <v>1980</v>
      </c>
      <c r="D159" s="23" t="s">
        <v>1</v>
      </c>
      <c r="E159" s="23">
        <v>405000</v>
      </c>
      <c r="F159" s="23"/>
      <c r="G159" s="23"/>
      <c r="H159" s="23">
        <f>E159+G159</f>
        <v>405000</v>
      </c>
      <c r="I159" s="74"/>
      <c r="J159" s="374"/>
    </row>
    <row r="160" spans="1:10" ht="16.5" customHeight="1">
      <c r="A160" s="23">
        <v>2</v>
      </c>
      <c r="B160" s="23" t="s">
        <v>1601</v>
      </c>
      <c r="C160" s="414">
        <v>1972</v>
      </c>
      <c r="D160" s="23" t="s">
        <v>1</v>
      </c>
      <c r="E160" s="23">
        <v>405000</v>
      </c>
      <c r="F160" s="23"/>
      <c r="G160" s="23"/>
      <c r="H160" s="23">
        <f aca="true" t="shared" si="5" ref="H160:H194">E160+G160</f>
        <v>405000</v>
      </c>
      <c r="I160" s="74"/>
      <c r="J160" s="374"/>
    </row>
    <row r="161" spans="1:10" ht="16.5" customHeight="1">
      <c r="A161" s="23">
        <v>3</v>
      </c>
      <c r="B161" s="23" t="s">
        <v>2</v>
      </c>
      <c r="C161" s="414">
        <v>1959</v>
      </c>
      <c r="D161" s="23" t="s">
        <v>1</v>
      </c>
      <c r="E161" s="23">
        <v>405000</v>
      </c>
      <c r="F161" s="23"/>
      <c r="G161" s="23"/>
      <c r="H161" s="23">
        <f t="shared" si="5"/>
        <v>405000</v>
      </c>
      <c r="I161" s="74"/>
      <c r="J161" s="374"/>
    </row>
    <row r="162" spans="1:10" ht="16.5" customHeight="1">
      <c r="A162" s="23">
        <v>4</v>
      </c>
      <c r="B162" s="23" t="s">
        <v>3</v>
      </c>
      <c r="C162" s="414">
        <v>1959</v>
      </c>
      <c r="D162" s="23" t="s">
        <v>1</v>
      </c>
      <c r="E162" s="23">
        <v>405000</v>
      </c>
      <c r="F162" s="23"/>
      <c r="G162" s="23"/>
      <c r="H162" s="23">
        <f t="shared" si="5"/>
        <v>405000</v>
      </c>
      <c r="I162" s="74"/>
      <c r="J162" s="374"/>
    </row>
    <row r="163" spans="1:10" ht="16.5" customHeight="1">
      <c r="A163" s="23">
        <v>5</v>
      </c>
      <c r="B163" s="23" t="s">
        <v>4</v>
      </c>
      <c r="C163" s="414">
        <v>1985</v>
      </c>
      <c r="D163" s="23" t="s">
        <v>5</v>
      </c>
      <c r="E163" s="23">
        <v>405000</v>
      </c>
      <c r="F163" s="23"/>
      <c r="G163" s="23"/>
      <c r="H163" s="23">
        <f t="shared" si="5"/>
        <v>405000</v>
      </c>
      <c r="I163" s="74"/>
      <c r="J163" s="374"/>
    </row>
    <row r="164" spans="1:10" ht="16.5" customHeight="1">
      <c r="A164" s="23">
        <v>6</v>
      </c>
      <c r="B164" s="23" t="s">
        <v>6</v>
      </c>
      <c r="C164" s="414">
        <v>1979</v>
      </c>
      <c r="D164" s="23" t="s">
        <v>5</v>
      </c>
      <c r="E164" s="23">
        <v>405000</v>
      </c>
      <c r="F164" s="23"/>
      <c r="G164" s="23"/>
      <c r="H164" s="23">
        <f t="shared" si="5"/>
        <v>405000</v>
      </c>
      <c r="I164" s="74"/>
      <c r="J164" s="374"/>
    </row>
    <row r="165" spans="1:10" ht="16.5" customHeight="1">
      <c r="A165" s="23">
        <v>7</v>
      </c>
      <c r="B165" s="23" t="s">
        <v>7</v>
      </c>
      <c r="C165" s="414">
        <v>1962</v>
      </c>
      <c r="D165" s="23" t="s">
        <v>5</v>
      </c>
      <c r="E165" s="23">
        <v>405000</v>
      </c>
      <c r="F165" s="23"/>
      <c r="G165" s="23"/>
      <c r="H165" s="23">
        <f t="shared" si="5"/>
        <v>405000</v>
      </c>
      <c r="I165" s="74"/>
      <c r="J165" s="374"/>
    </row>
    <row r="166" spans="1:10" ht="16.5" customHeight="1">
      <c r="A166" s="23">
        <v>8</v>
      </c>
      <c r="B166" s="23" t="s">
        <v>8</v>
      </c>
      <c r="C166" s="414">
        <v>1993</v>
      </c>
      <c r="D166" s="23" t="s">
        <v>2770</v>
      </c>
      <c r="E166" s="23">
        <v>405000</v>
      </c>
      <c r="F166" s="23"/>
      <c r="G166" s="23"/>
      <c r="H166" s="23">
        <f t="shared" si="5"/>
        <v>405000</v>
      </c>
      <c r="I166" s="74"/>
      <c r="J166" s="374"/>
    </row>
    <row r="167" spans="1:10" ht="16.5" customHeight="1">
      <c r="A167" s="23">
        <v>9</v>
      </c>
      <c r="B167" s="23" t="s">
        <v>12</v>
      </c>
      <c r="C167" s="414">
        <v>1962</v>
      </c>
      <c r="D167" s="23" t="s">
        <v>13</v>
      </c>
      <c r="E167" s="23">
        <v>405000</v>
      </c>
      <c r="F167" s="23"/>
      <c r="G167" s="23"/>
      <c r="H167" s="23">
        <f t="shared" si="5"/>
        <v>405000</v>
      </c>
      <c r="I167" s="74"/>
      <c r="J167" s="374"/>
    </row>
    <row r="168" spans="1:10" ht="16.5" customHeight="1">
      <c r="A168" s="23">
        <v>10</v>
      </c>
      <c r="B168" s="23" t="s">
        <v>14</v>
      </c>
      <c r="C168" s="414">
        <v>1967</v>
      </c>
      <c r="D168" s="23" t="s">
        <v>15</v>
      </c>
      <c r="E168" s="23">
        <v>405000</v>
      </c>
      <c r="F168" s="23"/>
      <c r="G168" s="23"/>
      <c r="H168" s="23">
        <f t="shared" si="5"/>
        <v>405000</v>
      </c>
      <c r="I168" s="74"/>
      <c r="J168" s="374"/>
    </row>
    <row r="169" spans="1:10" ht="16.5" customHeight="1">
      <c r="A169" s="23">
        <v>11</v>
      </c>
      <c r="B169" s="23" t="s">
        <v>16</v>
      </c>
      <c r="C169" s="414">
        <v>1968</v>
      </c>
      <c r="D169" s="23" t="s">
        <v>2877</v>
      </c>
      <c r="E169" s="23">
        <v>405000</v>
      </c>
      <c r="F169" s="23"/>
      <c r="G169" s="23"/>
      <c r="H169" s="23">
        <f t="shared" si="5"/>
        <v>405000</v>
      </c>
      <c r="I169" s="74"/>
      <c r="J169" s="374"/>
    </row>
    <row r="170" spans="1:10" ht="16.5" customHeight="1">
      <c r="A170" s="23">
        <v>12</v>
      </c>
      <c r="B170" s="23" t="s">
        <v>17</v>
      </c>
      <c r="C170" s="414">
        <v>1979</v>
      </c>
      <c r="D170" s="23" t="s">
        <v>2877</v>
      </c>
      <c r="E170" s="23">
        <v>405000</v>
      </c>
      <c r="F170" s="23"/>
      <c r="G170" s="23"/>
      <c r="H170" s="23">
        <f t="shared" si="5"/>
        <v>405000</v>
      </c>
      <c r="I170" s="74"/>
      <c r="J170" s="374"/>
    </row>
    <row r="171" spans="1:10" ht="16.5" customHeight="1">
      <c r="A171" s="23">
        <v>13</v>
      </c>
      <c r="B171" s="23" t="s">
        <v>18</v>
      </c>
      <c r="C171" s="414">
        <v>1973</v>
      </c>
      <c r="D171" s="23" t="s">
        <v>2877</v>
      </c>
      <c r="E171" s="23">
        <v>405000</v>
      </c>
      <c r="F171" s="23"/>
      <c r="G171" s="23"/>
      <c r="H171" s="23">
        <f t="shared" si="5"/>
        <v>405000</v>
      </c>
      <c r="I171" s="74"/>
      <c r="J171" s="374"/>
    </row>
    <row r="172" spans="1:10" ht="16.5" customHeight="1">
      <c r="A172" s="23">
        <v>14</v>
      </c>
      <c r="B172" s="23" t="s">
        <v>19</v>
      </c>
      <c r="C172" s="414">
        <v>1980</v>
      </c>
      <c r="D172" s="23" t="s">
        <v>2771</v>
      </c>
      <c r="E172" s="23">
        <v>405000</v>
      </c>
      <c r="F172" s="23"/>
      <c r="G172" s="23"/>
      <c r="H172" s="23">
        <f t="shared" si="5"/>
        <v>405000</v>
      </c>
      <c r="I172" s="74"/>
      <c r="J172" s="374"/>
    </row>
    <row r="173" spans="1:10" ht="16.5" customHeight="1">
      <c r="A173" s="23">
        <v>15</v>
      </c>
      <c r="B173" s="23" t="s">
        <v>20</v>
      </c>
      <c r="C173" s="414">
        <v>1993</v>
      </c>
      <c r="D173" s="23" t="s">
        <v>2771</v>
      </c>
      <c r="E173" s="23">
        <v>405000</v>
      </c>
      <c r="F173" s="23"/>
      <c r="G173" s="23"/>
      <c r="H173" s="23">
        <f t="shared" si="5"/>
        <v>405000</v>
      </c>
      <c r="I173" s="74"/>
      <c r="J173" s="374"/>
    </row>
    <row r="174" spans="1:10" ht="16.5" customHeight="1">
      <c r="A174" s="23">
        <v>16</v>
      </c>
      <c r="B174" s="23" t="s">
        <v>21</v>
      </c>
      <c r="C174" s="414">
        <v>1966</v>
      </c>
      <c r="D174" s="23" t="s">
        <v>2771</v>
      </c>
      <c r="E174" s="23">
        <v>405000</v>
      </c>
      <c r="F174" s="23"/>
      <c r="G174" s="23"/>
      <c r="H174" s="23">
        <f t="shared" si="5"/>
        <v>405000</v>
      </c>
      <c r="I174" s="74"/>
      <c r="J174" s="374"/>
    </row>
    <row r="175" spans="1:10" ht="16.5" customHeight="1">
      <c r="A175" s="23">
        <v>17</v>
      </c>
      <c r="B175" s="23" t="s">
        <v>22</v>
      </c>
      <c r="C175" s="414">
        <v>1979</v>
      </c>
      <c r="D175" s="23" t="s">
        <v>2821</v>
      </c>
      <c r="E175" s="23">
        <v>405000</v>
      </c>
      <c r="F175" s="23"/>
      <c r="G175" s="23"/>
      <c r="H175" s="23">
        <f t="shared" si="5"/>
        <v>405000</v>
      </c>
      <c r="I175" s="74"/>
      <c r="J175" s="374"/>
    </row>
    <row r="176" spans="1:10" ht="16.5" customHeight="1">
      <c r="A176" s="23">
        <v>18</v>
      </c>
      <c r="B176" s="23" t="s">
        <v>24</v>
      </c>
      <c r="C176" s="414">
        <v>1985</v>
      </c>
      <c r="D176" s="23" t="s">
        <v>2821</v>
      </c>
      <c r="E176" s="23">
        <v>405000</v>
      </c>
      <c r="F176" s="23"/>
      <c r="G176" s="23"/>
      <c r="H176" s="23">
        <f t="shared" si="5"/>
        <v>405000</v>
      </c>
      <c r="I176" s="74"/>
      <c r="J176" s="374"/>
    </row>
    <row r="177" spans="1:10" ht="16.5" customHeight="1">
      <c r="A177" s="23">
        <v>19</v>
      </c>
      <c r="B177" s="23" t="s">
        <v>459</v>
      </c>
      <c r="C177" s="414">
        <v>1984</v>
      </c>
      <c r="D177" s="23" t="s">
        <v>2821</v>
      </c>
      <c r="E177" s="23">
        <v>405000</v>
      </c>
      <c r="F177" s="23"/>
      <c r="G177" s="23"/>
      <c r="H177" s="23">
        <f t="shared" si="5"/>
        <v>405000</v>
      </c>
      <c r="I177" s="74"/>
      <c r="J177" s="374"/>
    </row>
    <row r="178" spans="1:10" ht="16.5" customHeight="1">
      <c r="A178" s="23">
        <v>20</v>
      </c>
      <c r="B178" s="23" t="s">
        <v>25</v>
      </c>
      <c r="C178" s="414">
        <v>1973</v>
      </c>
      <c r="D178" s="23" t="s">
        <v>2821</v>
      </c>
      <c r="E178" s="23">
        <v>405000</v>
      </c>
      <c r="F178" s="23"/>
      <c r="G178" s="23"/>
      <c r="H178" s="23">
        <f t="shared" si="5"/>
        <v>405000</v>
      </c>
      <c r="I178" s="74"/>
      <c r="J178" s="374"/>
    </row>
    <row r="179" spans="1:10" ht="16.5" customHeight="1">
      <c r="A179" s="23">
        <v>21</v>
      </c>
      <c r="B179" s="23" t="s">
        <v>26</v>
      </c>
      <c r="C179" s="414">
        <v>1963</v>
      </c>
      <c r="D179" s="23" t="s">
        <v>27</v>
      </c>
      <c r="E179" s="23">
        <v>405000</v>
      </c>
      <c r="F179" s="23"/>
      <c r="G179" s="23"/>
      <c r="H179" s="23">
        <f t="shared" si="5"/>
        <v>405000</v>
      </c>
      <c r="I179" s="74"/>
      <c r="J179" s="374"/>
    </row>
    <row r="180" spans="1:10" ht="16.5" customHeight="1">
      <c r="A180" s="23">
        <v>22</v>
      </c>
      <c r="B180" s="23" t="s">
        <v>28</v>
      </c>
      <c r="C180" s="414">
        <v>1994</v>
      </c>
      <c r="D180" s="23" t="s">
        <v>27</v>
      </c>
      <c r="E180" s="23">
        <v>405000</v>
      </c>
      <c r="F180" s="23"/>
      <c r="G180" s="23"/>
      <c r="H180" s="23">
        <f t="shared" si="5"/>
        <v>405000</v>
      </c>
      <c r="I180" s="74"/>
      <c r="J180" s="374"/>
    </row>
    <row r="181" spans="1:10" ht="16.5" customHeight="1">
      <c r="A181" s="23">
        <v>23</v>
      </c>
      <c r="B181" s="23" t="s">
        <v>29</v>
      </c>
      <c r="C181" s="414">
        <v>1991</v>
      </c>
      <c r="D181" s="23" t="s">
        <v>27</v>
      </c>
      <c r="E181" s="23">
        <v>405000</v>
      </c>
      <c r="F181" s="23"/>
      <c r="G181" s="23"/>
      <c r="H181" s="23">
        <f t="shared" si="5"/>
        <v>405000</v>
      </c>
      <c r="I181" s="74"/>
      <c r="J181" s="374"/>
    </row>
    <row r="182" spans="1:10" ht="16.5" customHeight="1">
      <c r="A182" s="23">
        <v>24</v>
      </c>
      <c r="B182" s="23" t="s">
        <v>30</v>
      </c>
      <c r="C182" s="414">
        <v>1980</v>
      </c>
      <c r="D182" s="23" t="s">
        <v>27</v>
      </c>
      <c r="E182" s="23">
        <v>405000</v>
      </c>
      <c r="F182" s="23"/>
      <c r="G182" s="23"/>
      <c r="H182" s="23">
        <f t="shared" si="5"/>
        <v>405000</v>
      </c>
      <c r="I182" s="74"/>
      <c r="J182" s="374"/>
    </row>
    <row r="183" spans="1:10" ht="16.5" customHeight="1">
      <c r="A183" s="23">
        <v>25</v>
      </c>
      <c r="B183" s="23" t="s">
        <v>31</v>
      </c>
      <c r="C183" s="414">
        <v>1988</v>
      </c>
      <c r="D183" s="23" t="s">
        <v>27</v>
      </c>
      <c r="E183" s="23">
        <v>405000</v>
      </c>
      <c r="F183" s="23"/>
      <c r="G183" s="23"/>
      <c r="H183" s="23">
        <f t="shared" si="5"/>
        <v>405000</v>
      </c>
      <c r="I183" s="74"/>
      <c r="J183" s="374"/>
    </row>
    <row r="184" spans="1:10" ht="16.5" customHeight="1">
      <c r="A184" s="23">
        <v>26</v>
      </c>
      <c r="B184" s="23" t="s">
        <v>32</v>
      </c>
      <c r="C184" s="414">
        <v>1965</v>
      </c>
      <c r="D184" s="23" t="s">
        <v>27</v>
      </c>
      <c r="E184" s="23">
        <v>405000</v>
      </c>
      <c r="F184" s="23"/>
      <c r="G184" s="23"/>
      <c r="H184" s="23">
        <f t="shared" si="5"/>
        <v>405000</v>
      </c>
      <c r="I184" s="74"/>
      <c r="J184" s="374"/>
    </row>
    <row r="185" spans="1:10" ht="16.5" customHeight="1">
      <c r="A185" s="23">
        <v>27</v>
      </c>
      <c r="B185" s="23" t="s">
        <v>33</v>
      </c>
      <c r="C185" s="414">
        <v>1968</v>
      </c>
      <c r="D185" s="23" t="s">
        <v>27</v>
      </c>
      <c r="E185" s="23">
        <v>405000</v>
      </c>
      <c r="F185" s="23"/>
      <c r="G185" s="23"/>
      <c r="H185" s="23">
        <f t="shared" si="5"/>
        <v>405000</v>
      </c>
      <c r="I185" s="74"/>
      <c r="J185" s="374"/>
    </row>
    <row r="186" spans="1:10" ht="16.5" customHeight="1">
      <c r="A186" s="23">
        <v>28</v>
      </c>
      <c r="B186" s="23" t="s">
        <v>34</v>
      </c>
      <c r="C186" s="414">
        <v>1985</v>
      </c>
      <c r="D186" s="23" t="s">
        <v>27</v>
      </c>
      <c r="E186" s="23">
        <v>405000</v>
      </c>
      <c r="F186" s="23"/>
      <c r="G186" s="23"/>
      <c r="H186" s="23">
        <f t="shared" si="5"/>
        <v>405000</v>
      </c>
      <c r="I186" s="74"/>
      <c r="J186" s="374"/>
    </row>
    <row r="187" spans="1:10" ht="16.5" customHeight="1">
      <c r="A187" s="23">
        <v>29</v>
      </c>
      <c r="B187" s="23" t="s">
        <v>37</v>
      </c>
      <c r="C187" s="414">
        <v>1971</v>
      </c>
      <c r="D187" s="23" t="s">
        <v>36</v>
      </c>
      <c r="E187" s="23">
        <v>405000</v>
      </c>
      <c r="F187" s="23"/>
      <c r="G187" s="23"/>
      <c r="H187" s="23">
        <f t="shared" si="5"/>
        <v>405000</v>
      </c>
      <c r="I187" s="74"/>
      <c r="J187" s="374"/>
    </row>
    <row r="188" spans="1:10" ht="16.5" customHeight="1">
      <c r="A188" s="23">
        <v>30</v>
      </c>
      <c r="B188" s="23" t="s">
        <v>38</v>
      </c>
      <c r="C188" s="414">
        <v>1969</v>
      </c>
      <c r="D188" s="23" t="s">
        <v>36</v>
      </c>
      <c r="E188" s="23">
        <v>405000</v>
      </c>
      <c r="F188" s="23"/>
      <c r="G188" s="23"/>
      <c r="H188" s="23">
        <f t="shared" si="5"/>
        <v>405000</v>
      </c>
      <c r="I188" s="74"/>
      <c r="J188" s="374"/>
    </row>
    <row r="189" spans="1:10" ht="16.5" customHeight="1">
      <c r="A189" s="23">
        <v>31</v>
      </c>
      <c r="B189" s="23" t="s">
        <v>2488</v>
      </c>
      <c r="C189" s="414">
        <v>1982</v>
      </c>
      <c r="D189" s="23" t="s">
        <v>39</v>
      </c>
      <c r="E189" s="23">
        <v>405000</v>
      </c>
      <c r="F189" s="23"/>
      <c r="G189" s="23"/>
      <c r="H189" s="23">
        <f t="shared" si="5"/>
        <v>405000</v>
      </c>
      <c r="I189" s="74"/>
      <c r="J189" s="374"/>
    </row>
    <row r="190" spans="1:10" ht="16.5" customHeight="1">
      <c r="A190" s="23">
        <v>32</v>
      </c>
      <c r="B190" s="23" t="s">
        <v>40</v>
      </c>
      <c r="C190" s="414">
        <v>1978</v>
      </c>
      <c r="D190" s="23" t="s">
        <v>39</v>
      </c>
      <c r="E190" s="23">
        <v>405000</v>
      </c>
      <c r="F190" s="23"/>
      <c r="G190" s="23"/>
      <c r="H190" s="23">
        <f t="shared" si="5"/>
        <v>405000</v>
      </c>
      <c r="I190" s="74"/>
      <c r="J190" s="374"/>
    </row>
    <row r="191" spans="1:10" ht="16.5" customHeight="1">
      <c r="A191" s="23">
        <v>33</v>
      </c>
      <c r="B191" s="23" t="s">
        <v>41</v>
      </c>
      <c r="C191" s="414">
        <v>1973</v>
      </c>
      <c r="D191" s="23" t="s">
        <v>2761</v>
      </c>
      <c r="E191" s="23">
        <v>405000</v>
      </c>
      <c r="F191" s="23"/>
      <c r="G191" s="23"/>
      <c r="H191" s="23">
        <f t="shared" si="5"/>
        <v>405000</v>
      </c>
      <c r="I191" s="74"/>
      <c r="J191" s="374" t="s">
        <v>2708</v>
      </c>
    </row>
    <row r="192" spans="1:10" ht="16.5" customHeight="1">
      <c r="A192" s="23">
        <v>34</v>
      </c>
      <c r="B192" s="23" t="s">
        <v>2803</v>
      </c>
      <c r="C192" s="414">
        <v>1966</v>
      </c>
      <c r="D192" s="23" t="s">
        <v>2804</v>
      </c>
      <c r="E192" s="23">
        <v>405000</v>
      </c>
      <c r="F192" s="23"/>
      <c r="G192" s="23"/>
      <c r="H192" s="23">
        <f t="shared" si="5"/>
        <v>405000</v>
      </c>
      <c r="I192" s="74"/>
      <c r="J192" s="374"/>
    </row>
    <row r="193" spans="1:10" ht="16.5" customHeight="1">
      <c r="A193" s="23">
        <v>35</v>
      </c>
      <c r="B193" s="23" t="s">
        <v>460</v>
      </c>
      <c r="C193" s="414">
        <v>1971</v>
      </c>
      <c r="D193" s="23" t="s">
        <v>27</v>
      </c>
      <c r="E193" s="23">
        <v>405000</v>
      </c>
      <c r="F193" s="629"/>
      <c r="G193" s="23"/>
      <c r="H193" s="23">
        <f t="shared" si="5"/>
        <v>405000</v>
      </c>
      <c r="I193" s="74"/>
      <c r="J193" s="374"/>
    </row>
    <row r="194" spans="1:10" ht="16.5" customHeight="1">
      <c r="A194" s="23">
        <v>36</v>
      </c>
      <c r="B194" s="23" t="s">
        <v>461</v>
      </c>
      <c r="C194" s="608">
        <v>2000</v>
      </c>
      <c r="D194" s="23" t="s">
        <v>462</v>
      </c>
      <c r="E194" s="23">
        <v>405000</v>
      </c>
      <c r="F194" s="629"/>
      <c r="G194" s="23"/>
      <c r="H194" s="23">
        <f t="shared" si="5"/>
        <v>405000</v>
      </c>
      <c r="I194" s="630"/>
      <c r="J194" s="631"/>
    </row>
    <row r="195" spans="1:10" ht="16.5" customHeight="1">
      <c r="A195" s="23">
        <v>37</v>
      </c>
      <c r="B195" s="50" t="s">
        <v>43</v>
      </c>
      <c r="C195" s="414">
        <v>1985</v>
      </c>
      <c r="D195" s="50" t="s">
        <v>1</v>
      </c>
      <c r="E195" s="50">
        <v>405000</v>
      </c>
      <c r="F195" s="50"/>
      <c r="G195" s="50"/>
      <c r="H195" s="50">
        <v>405000</v>
      </c>
      <c r="I195" s="632"/>
      <c r="J195" s="633" t="s">
        <v>2435</v>
      </c>
    </row>
    <row r="196" spans="1:10" ht="16.5" customHeight="1">
      <c r="A196" s="23">
        <v>38</v>
      </c>
      <c r="B196" s="23" t="s">
        <v>44</v>
      </c>
      <c r="C196" s="414">
        <v>1973</v>
      </c>
      <c r="D196" s="23" t="s">
        <v>2770</v>
      </c>
      <c r="E196" s="23">
        <v>405000</v>
      </c>
      <c r="F196" s="23"/>
      <c r="G196" s="23"/>
      <c r="H196" s="23">
        <v>405000</v>
      </c>
      <c r="I196" s="74"/>
      <c r="J196" s="633" t="s">
        <v>2435</v>
      </c>
    </row>
    <row r="197" spans="1:10" ht="16.5" customHeight="1">
      <c r="A197" s="23">
        <v>39</v>
      </c>
      <c r="B197" s="23" t="s">
        <v>45</v>
      </c>
      <c r="C197" s="414">
        <v>1966</v>
      </c>
      <c r="D197" s="23" t="s">
        <v>2771</v>
      </c>
      <c r="E197" s="23">
        <v>405000</v>
      </c>
      <c r="F197" s="23"/>
      <c r="G197" s="23"/>
      <c r="H197" s="23">
        <v>405000</v>
      </c>
      <c r="I197" s="74"/>
      <c r="J197" s="633" t="s">
        <v>2435</v>
      </c>
    </row>
    <row r="198" spans="1:10" ht="16.5" customHeight="1">
      <c r="A198" s="23">
        <v>40</v>
      </c>
      <c r="B198" s="23" t="s">
        <v>46</v>
      </c>
      <c r="C198" s="414">
        <v>1970</v>
      </c>
      <c r="D198" s="23" t="s">
        <v>2771</v>
      </c>
      <c r="E198" s="23">
        <v>405000</v>
      </c>
      <c r="F198" s="23"/>
      <c r="G198" s="23"/>
      <c r="H198" s="23">
        <v>405000</v>
      </c>
      <c r="I198" s="74"/>
      <c r="J198" s="633" t="s">
        <v>2435</v>
      </c>
    </row>
    <row r="199" spans="1:10" ht="16.5" customHeight="1">
      <c r="A199" s="23">
        <v>41</v>
      </c>
      <c r="B199" s="23" t="s">
        <v>47</v>
      </c>
      <c r="C199" s="414">
        <v>1971</v>
      </c>
      <c r="D199" s="23" t="s">
        <v>2771</v>
      </c>
      <c r="E199" s="23">
        <v>405000</v>
      </c>
      <c r="F199" s="23"/>
      <c r="G199" s="23"/>
      <c r="H199" s="23">
        <v>405000</v>
      </c>
      <c r="I199" s="74"/>
      <c r="J199" s="633" t="s">
        <v>2435</v>
      </c>
    </row>
    <row r="200" spans="1:10" ht="16.5" customHeight="1">
      <c r="A200" s="23">
        <v>42</v>
      </c>
      <c r="B200" s="23" t="s">
        <v>48</v>
      </c>
      <c r="C200" s="414">
        <v>1961</v>
      </c>
      <c r="D200" s="23" t="s">
        <v>27</v>
      </c>
      <c r="E200" s="23">
        <v>405000</v>
      </c>
      <c r="F200" s="23"/>
      <c r="G200" s="23"/>
      <c r="H200" s="23">
        <v>405000</v>
      </c>
      <c r="I200" s="74"/>
      <c r="J200" s="633" t="s">
        <v>2435</v>
      </c>
    </row>
    <row r="201" spans="1:10" ht="16.5" customHeight="1">
      <c r="A201" s="23">
        <v>43</v>
      </c>
      <c r="B201" s="23" t="s">
        <v>463</v>
      </c>
      <c r="C201" s="414">
        <v>1985</v>
      </c>
      <c r="D201" s="23" t="s">
        <v>36</v>
      </c>
      <c r="E201" s="23">
        <v>405000</v>
      </c>
      <c r="F201" s="23"/>
      <c r="G201" s="23"/>
      <c r="H201" s="23">
        <f aca="true" t="shared" si="6" ref="H201:H213">SUM(E201:G201)</f>
        <v>405000</v>
      </c>
      <c r="I201" s="74"/>
      <c r="J201" s="633" t="s">
        <v>2435</v>
      </c>
    </row>
    <row r="202" spans="1:10" ht="16.5" customHeight="1">
      <c r="A202" s="23">
        <v>44</v>
      </c>
      <c r="B202" s="23" t="s">
        <v>2487</v>
      </c>
      <c r="C202" s="414">
        <v>1965</v>
      </c>
      <c r="D202" s="23" t="s">
        <v>2821</v>
      </c>
      <c r="E202" s="23">
        <v>405000</v>
      </c>
      <c r="F202" s="23"/>
      <c r="G202" s="23"/>
      <c r="H202" s="23">
        <f t="shared" si="6"/>
        <v>405000</v>
      </c>
      <c r="I202" s="74"/>
      <c r="J202" s="633" t="s">
        <v>2435</v>
      </c>
    </row>
    <row r="203" spans="1:10" ht="16.5" customHeight="1">
      <c r="A203" s="23">
        <v>45</v>
      </c>
      <c r="B203" s="23" t="s">
        <v>1602</v>
      </c>
      <c r="C203" s="608">
        <v>1968</v>
      </c>
      <c r="D203" s="23" t="s">
        <v>2761</v>
      </c>
      <c r="E203" s="23">
        <v>405000</v>
      </c>
      <c r="F203" s="23"/>
      <c r="G203" s="23"/>
      <c r="H203" s="23">
        <f t="shared" si="6"/>
        <v>405000</v>
      </c>
      <c r="I203" s="74"/>
      <c r="J203" s="633"/>
    </row>
    <row r="204" spans="1:10" ht="16.5" customHeight="1">
      <c r="A204" s="23">
        <v>46</v>
      </c>
      <c r="B204" s="23" t="s">
        <v>1674</v>
      </c>
      <c r="C204" s="414">
        <v>1985</v>
      </c>
      <c r="D204" s="23" t="s">
        <v>2877</v>
      </c>
      <c r="E204" s="23">
        <v>405000</v>
      </c>
      <c r="F204" s="23"/>
      <c r="G204" s="23"/>
      <c r="H204" s="23">
        <f t="shared" si="6"/>
        <v>405000</v>
      </c>
      <c r="I204" s="74"/>
      <c r="J204" s="633"/>
    </row>
    <row r="205" spans="1:10" ht="16.5" customHeight="1">
      <c r="A205" s="23">
        <v>47</v>
      </c>
      <c r="B205" s="23" t="s">
        <v>1675</v>
      </c>
      <c r="C205" s="414">
        <v>1981</v>
      </c>
      <c r="D205" s="23" t="s">
        <v>2770</v>
      </c>
      <c r="E205" s="23">
        <v>405000</v>
      </c>
      <c r="F205" s="23"/>
      <c r="G205" s="23"/>
      <c r="H205" s="23">
        <f>SUM(E205:G205)</f>
        <v>405000</v>
      </c>
      <c r="I205" s="74"/>
      <c r="J205" s="633"/>
    </row>
    <row r="206" spans="1:10" ht="16.5" customHeight="1">
      <c r="A206" s="23">
        <v>48</v>
      </c>
      <c r="B206" s="420" t="s">
        <v>1676</v>
      </c>
      <c r="C206" s="421">
        <v>1984</v>
      </c>
      <c r="D206" s="23" t="s">
        <v>1</v>
      </c>
      <c r="E206" s="23">
        <v>405000</v>
      </c>
      <c r="F206" s="23"/>
      <c r="G206" s="23"/>
      <c r="H206" s="23">
        <f>SUM(E206:G206)</f>
        <v>405000</v>
      </c>
      <c r="I206" s="74"/>
      <c r="J206" s="633"/>
    </row>
    <row r="207" spans="1:10" ht="16.5" customHeight="1">
      <c r="A207" s="23">
        <v>49</v>
      </c>
      <c r="B207" s="23" t="s">
        <v>50</v>
      </c>
      <c r="C207" s="414">
        <v>2001</v>
      </c>
      <c r="D207" s="23" t="s">
        <v>13</v>
      </c>
      <c r="E207" s="50">
        <v>405000</v>
      </c>
      <c r="F207" s="50"/>
      <c r="G207" s="658"/>
      <c r="H207" s="50">
        <f>SUM(E207:G207)</f>
        <v>405000</v>
      </c>
      <c r="I207" s="74"/>
      <c r="J207" s="633"/>
    </row>
    <row r="208" spans="1:10" ht="16.5" customHeight="1">
      <c r="A208" s="23">
        <v>50</v>
      </c>
      <c r="B208" s="23" t="s">
        <v>482</v>
      </c>
      <c r="C208" s="414">
        <v>1964</v>
      </c>
      <c r="D208" s="23" t="s">
        <v>1</v>
      </c>
      <c r="E208" s="23">
        <v>405000</v>
      </c>
      <c r="F208" s="23"/>
      <c r="G208" s="23"/>
      <c r="H208" s="23">
        <f t="shared" si="6"/>
        <v>405000</v>
      </c>
      <c r="I208" s="74"/>
      <c r="J208" s="633"/>
    </row>
    <row r="209" spans="1:10" ht="16.5" customHeight="1">
      <c r="A209" s="23">
        <v>51</v>
      </c>
      <c r="B209" s="734" t="s">
        <v>485</v>
      </c>
      <c r="C209" s="743">
        <v>1968</v>
      </c>
      <c r="D209" s="23" t="s">
        <v>1</v>
      </c>
      <c r="E209" s="23">
        <v>405000</v>
      </c>
      <c r="F209" s="23"/>
      <c r="G209" s="23"/>
      <c r="H209" s="23">
        <f t="shared" si="6"/>
        <v>405000</v>
      </c>
      <c r="I209" s="74"/>
      <c r="J209" s="633"/>
    </row>
    <row r="210" spans="1:10" ht="16.5" customHeight="1">
      <c r="A210" s="23">
        <v>52</v>
      </c>
      <c r="B210" s="420" t="s">
        <v>483</v>
      </c>
      <c r="C210" s="421">
        <v>1966</v>
      </c>
      <c r="D210" s="23" t="s">
        <v>2761</v>
      </c>
      <c r="E210" s="23">
        <v>405000</v>
      </c>
      <c r="F210" s="23"/>
      <c r="G210" s="23"/>
      <c r="H210" s="23">
        <f t="shared" si="6"/>
        <v>405000</v>
      </c>
      <c r="I210" s="23"/>
      <c r="J210" s="633" t="s">
        <v>2435</v>
      </c>
    </row>
    <row r="211" spans="1:10" ht="16.5" customHeight="1">
      <c r="A211" s="23">
        <v>53</v>
      </c>
      <c r="B211" s="23" t="s">
        <v>484</v>
      </c>
      <c r="C211" s="414">
        <v>1971</v>
      </c>
      <c r="D211" s="23" t="s">
        <v>2761</v>
      </c>
      <c r="E211" s="50">
        <v>405000</v>
      </c>
      <c r="F211" s="50"/>
      <c r="G211" s="658"/>
      <c r="H211" s="50">
        <f t="shared" si="6"/>
        <v>405000</v>
      </c>
      <c r="I211" s="744"/>
      <c r="J211" s="633"/>
    </row>
    <row r="212" spans="1:10" ht="16.5" customHeight="1">
      <c r="A212" s="50">
        <v>54</v>
      </c>
      <c r="B212" s="50" t="s">
        <v>425</v>
      </c>
      <c r="C212" s="414">
        <v>1966</v>
      </c>
      <c r="D212" s="23" t="s">
        <v>51</v>
      </c>
      <c r="E212" s="50">
        <v>405000</v>
      </c>
      <c r="F212" s="50"/>
      <c r="G212" s="658"/>
      <c r="H212" s="50">
        <f>SUM(E212:G212)</f>
        <v>405000</v>
      </c>
      <c r="I212" s="744"/>
      <c r="J212" s="633"/>
    </row>
    <row r="213" spans="1:10" ht="16.5" customHeight="1">
      <c r="A213" s="634" t="s">
        <v>2654</v>
      </c>
      <c r="B213" s="634"/>
      <c r="C213" s="635"/>
      <c r="D213" s="634"/>
      <c r="E213" s="636">
        <f>SUM(E159:E212)</f>
        <v>21870000</v>
      </c>
      <c r="F213" s="636"/>
      <c r="G213" s="591"/>
      <c r="H213" s="636">
        <f t="shared" si="6"/>
        <v>21870000</v>
      </c>
      <c r="I213" s="632"/>
      <c r="J213" s="633"/>
    </row>
    <row r="214" spans="1:10" ht="16.5" customHeight="1">
      <c r="A214" s="1250" t="s">
        <v>1633</v>
      </c>
      <c r="B214" s="1336"/>
      <c r="C214" s="1336"/>
      <c r="D214" s="1336"/>
      <c r="E214" s="1336"/>
      <c r="F214" s="1336"/>
      <c r="G214" s="1336"/>
      <c r="H214" s="1336"/>
      <c r="I214" s="1336"/>
      <c r="J214" s="1337"/>
    </row>
    <row r="215" spans="1:10" ht="16.5" customHeight="1">
      <c r="A215" s="23">
        <v>1</v>
      </c>
      <c r="B215" s="23" t="s">
        <v>49</v>
      </c>
      <c r="C215" s="414">
        <v>2004</v>
      </c>
      <c r="D215" s="23" t="s">
        <v>1</v>
      </c>
      <c r="E215" s="23">
        <v>540000</v>
      </c>
      <c r="F215" s="23"/>
      <c r="G215" s="23"/>
      <c r="H215" s="23">
        <f aca="true" t="shared" si="7" ref="H215:H220">E215+G215</f>
        <v>540000</v>
      </c>
      <c r="I215" s="74"/>
      <c r="J215" s="374"/>
    </row>
    <row r="216" spans="1:10" ht="16.5" customHeight="1">
      <c r="A216" s="23">
        <v>2</v>
      </c>
      <c r="B216" s="23" t="s">
        <v>2805</v>
      </c>
      <c r="C216" s="414">
        <v>2004</v>
      </c>
      <c r="D216" s="23" t="s">
        <v>15</v>
      </c>
      <c r="E216" s="23">
        <v>540000</v>
      </c>
      <c r="F216" s="23"/>
      <c r="G216" s="23"/>
      <c r="H216" s="23">
        <f t="shared" si="7"/>
        <v>540000</v>
      </c>
      <c r="I216" s="74"/>
      <c r="J216" s="374"/>
    </row>
    <row r="217" spans="1:10" ht="16.5" customHeight="1">
      <c r="A217" s="23">
        <v>3</v>
      </c>
      <c r="B217" s="23" t="s">
        <v>2806</v>
      </c>
      <c r="C217" s="414">
        <v>2014</v>
      </c>
      <c r="D217" s="23" t="s">
        <v>15</v>
      </c>
      <c r="E217" s="23">
        <v>540000</v>
      </c>
      <c r="F217" s="23"/>
      <c r="G217" s="23"/>
      <c r="H217" s="23">
        <f t="shared" si="7"/>
        <v>540000</v>
      </c>
      <c r="I217" s="74"/>
      <c r="J217" s="374"/>
    </row>
    <row r="218" spans="1:10" ht="16.5" customHeight="1">
      <c r="A218" s="23">
        <v>4</v>
      </c>
      <c r="B218" s="23" t="s">
        <v>52</v>
      </c>
      <c r="C218" s="414">
        <v>2003</v>
      </c>
      <c r="D218" s="23" t="s">
        <v>2821</v>
      </c>
      <c r="E218" s="23">
        <v>540000</v>
      </c>
      <c r="F218" s="23"/>
      <c r="G218" s="23"/>
      <c r="H218" s="23">
        <f t="shared" si="7"/>
        <v>540000</v>
      </c>
      <c r="I218" s="74"/>
      <c r="J218" s="374"/>
    </row>
    <row r="219" spans="1:10" ht="16.5" customHeight="1">
      <c r="A219" s="23">
        <v>5</v>
      </c>
      <c r="B219" s="23" t="s">
        <v>53</v>
      </c>
      <c r="C219" s="414">
        <v>2007</v>
      </c>
      <c r="D219" s="23" t="s">
        <v>27</v>
      </c>
      <c r="E219" s="23">
        <v>540000</v>
      </c>
      <c r="F219" s="23"/>
      <c r="G219" s="23"/>
      <c r="H219" s="23">
        <f t="shared" si="7"/>
        <v>540000</v>
      </c>
      <c r="I219" s="74"/>
      <c r="J219" s="374"/>
    </row>
    <row r="220" spans="1:10" ht="16.5" customHeight="1">
      <c r="A220" s="23">
        <v>6</v>
      </c>
      <c r="B220" s="23" t="s">
        <v>2807</v>
      </c>
      <c r="C220" s="414">
        <v>2014</v>
      </c>
      <c r="D220" s="23" t="s">
        <v>36</v>
      </c>
      <c r="E220" s="23">
        <v>540000</v>
      </c>
      <c r="F220" s="23"/>
      <c r="G220" s="23"/>
      <c r="H220" s="23">
        <f t="shared" si="7"/>
        <v>540000</v>
      </c>
      <c r="I220" s="74"/>
      <c r="J220" s="374"/>
    </row>
    <row r="221" spans="1:10" ht="16.5" customHeight="1">
      <c r="A221" s="23">
        <v>7</v>
      </c>
      <c r="B221" s="23" t="s">
        <v>54</v>
      </c>
      <c r="C221" s="414">
        <v>2013</v>
      </c>
      <c r="D221" s="23" t="s">
        <v>36</v>
      </c>
      <c r="E221" s="23">
        <v>540000</v>
      </c>
      <c r="F221" s="23"/>
      <c r="G221" s="23"/>
      <c r="H221" s="23">
        <v>540000</v>
      </c>
      <c r="I221" s="74"/>
      <c r="J221" s="374" t="s">
        <v>2435</v>
      </c>
    </row>
    <row r="222" spans="1:10" ht="16.5" customHeight="1">
      <c r="A222" s="23">
        <v>8</v>
      </c>
      <c r="B222" s="23" t="s">
        <v>1068</v>
      </c>
      <c r="C222" s="414">
        <v>2015</v>
      </c>
      <c r="D222" s="23" t="s">
        <v>2758</v>
      </c>
      <c r="E222" s="23">
        <v>540000</v>
      </c>
      <c r="F222" s="23"/>
      <c r="G222" s="23"/>
      <c r="H222" s="23">
        <f>SUM(E222:G222)</f>
        <v>540000</v>
      </c>
      <c r="I222" s="74"/>
      <c r="J222" s="374" t="s">
        <v>2435</v>
      </c>
    </row>
    <row r="223" spans="1:10" ht="16.5" customHeight="1">
      <c r="A223" s="23">
        <v>9</v>
      </c>
      <c r="B223" s="23" t="s">
        <v>2731</v>
      </c>
      <c r="C223" s="414">
        <v>2015</v>
      </c>
      <c r="D223" s="23" t="s">
        <v>2760</v>
      </c>
      <c r="E223" s="23">
        <v>540000</v>
      </c>
      <c r="F223" s="23"/>
      <c r="G223" s="431"/>
      <c r="H223" s="23">
        <f>SUM(E223:G223)</f>
        <v>540000</v>
      </c>
      <c r="I223" s="74"/>
      <c r="J223" s="374" t="s">
        <v>2435</v>
      </c>
    </row>
    <row r="224" spans="1:10" ht="16.5" customHeight="1">
      <c r="A224" s="23">
        <v>10</v>
      </c>
      <c r="B224" s="23" t="s">
        <v>426</v>
      </c>
      <c r="C224" s="414">
        <v>2016</v>
      </c>
      <c r="D224" s="23" t="s">
        <v>15</v>
      </c>
      <c r="E224" s="23">
        <v>540000</v>
      </c>
      <c r="F224" s="23"/>
      <c r="G224" s="431"/>
      <c r="H224" s="23">
        <f>G224+E224</f>
        <v>540000</v>
      </c>
      <c r="I224" s="74"/>
      <c r="J224" s="374"/>
    </row>
    <row r="225" spans="1:10" ht="16.5" customHeight="1">
      <c r="A225" s="52" t="s">
        <v>2654</v>
      </c>
      <c r="B225" s="52"/>
      <c r="C225" s="625"/>
      <c r="D225" s="52"/>
      <c r="E225" s="52">
        <f>SUM(E215:E224)</f>
        <v>5400000</v>
      </c>
      <c r="F225" s="52"/>
      <c r="G225" s="638"/>
      <c r="H225" s="52">
        <f>SUM(H215:H224)</f>
        <v>5400000</v>
      </c>
      <c r="I225" s="74"/>
      <c r="J225" s="374"/>
    </row>
    <row r="226" spans="1:10" ht="16.5" customHeight="1">
      <c r="A226" s="52"/>
      <c r="B226" s="1250" t="s">
        <v>1634</v>
      </c>
      <c r="C226" s="1336"/>
      <c r="D226" s="1336"/>
      <c r="E226" s="1336"/>
      <c r="F226" s="1336"/>
      <c r="G226" s="1336"/>
      <c r="H226" s="1336"/>
      <c r="I226" s="1336"/>
      <c r="J226" s="1337"/>
    </row>
    <row r="227" spans="1:10" ht="16.5" customHeight="1">
      <c r="A227" s="23">
        <v>1</v>
      </c>
      <c r="B227" s="23" t="s">
        <v>55</v>
      </c>
      <c r="C227" s="414">
        <v>1951</v>
      </c>
      <c r="D227" s="23" t="s">
        <v>1</v>
      </c>
      <c r="E227" s="23">
        <v>540000</v>
      </c>
      <c r="F227" s="23"/>
      <c r="G227" s="23"/>
      <c r="H227" s="23">
        <f>E227+G227</f>
        <v>540000</v>
      </c>
      <c r="I227" s="74"/>
      <c r="J227" s="374"/>
    </row>
    <row r="228" spans="1:10" ht="16.5" customHeight="1">
      <c r="A228" s="23">
        <v>2</v>
      </c>
      <c r="B228" s="23" t="s">
        <v>56</v>
      </c>
      <c r="C228" s="414">
        <v>1946</v>
      </c>
      <c r="D228" s="23" t="s">
        <v>1</v>
      </c>
      <c r="E228" s="23">
        <v>540000</v>
      </c>
      <c r="F228" s="23"/>
      <c r="G228" s="23"/>
      <c r="H228" s="23">
        <f aca="true" t="shared" si="8" ref="H228:H256">E228+G228</f>
        <v>540000</v>
      </c>
      <c r="I228" s="74"/>
      <c r="J228" s="374"/>
    </row>
    <row r="229" spans="1:10" ht="16.5" customHeight="1">
      <c r="A229" s="23">
        <v>3</v>
      </c>
      <c r="B229" s="23" t="s">
        <v>57</v>
      </c>
      <c r="C229" s="414">
        <v>1944</v>
      </c>
      <c r="D229" s="23" t="s">
        <v>1</v>
      </c>
      <c r="E229" s="23">
        <v>540000</v>
      </c>
      <c r="F229" s="23"/>
      <c r="G229" s="23"/>
      <c r="H229" s="23">
        <f t="shared" si="8"/>
        <v>540000</v>
      </c>
      <c r="I229" s="74"/>
      <c r="J229" s="374"/>
    </row>
    <row r="230" spans="1:10" ht="16.5" customHeight="1">
      <c r="A230" s="23">
        <v>4</v>
      </c>
      <c r="B230" s="23" t="s">
        <v>58</v>
      </c>
      <c r="C230" s="414">
        <v>1936</v>
      </c>
      <c r="D230" s="23" t="s">
        <v>1</v>
      </c>
      <c r="E230" s="23">
        <v>540000</v>
      </c>
      <c r="F230" s="23"/>
      <c r="G230" s="23"/>
      <c r="H230" s="23">
        <f t="shared" si="8"/>
        <v>540000</v>
      </c>
      <c r="I230" s="74"/>
      <c r="J230" s="374"/>
    </row>
    <row r="231" spans="1:10" ht="16.5" customHeight="1">
      <c r="A231" s="23">
        <v>5</v>
      </c>
      <c r="B231" s="23" t="s">
        <v>2808</v>
      </c>
      <c r="C231" s="414">
        <v>1945</v>
      </c>
      <c r="D231" s="23" t="s">
        <v>5</v>
      </c>
      <c r="E231" s="23">
        <v>540000</v>
      </c>
      <c r="F231" s="23"/>
      <c r="G231" s="23"/>
      <c r="H231" s="23">
        <f t="shared" si="8"/>
        <v>540000</v>
      </c>
      <c r="I231" s="74"/>
      <c r="J231" s="374"/>
    </row>
    <row r="232" spans="1:10" ht="16.5" customHeight="1">
      <c r="A232" s="23">
        <v>6</v>
      </c>
      <c r="B232" s="23" t="s">
        <v>60</v>
      </c>
      <c r="C232" s="414">
        <v>1941</v>
      </c>
      <c r="D232" s="23" t="s">
        <v>39</v>
      </c>
      <c r="E232" s="23">
        <v>540000</v>
      </c>
      <c r="F232" s="23"/>
      <c r="G232" s="23"/>
      <c r="H232" s="23">
        <f t="shared" si="8"/>
        <v>540000</v>
      </c>
      <c r="I232" s="74"/>
      <c r="J232" s="374"/>
    </row>
    <row r="233" spans="1:10" ht="16.5" customHeight="1">
      <c r="A233" s="23">
        <v>7</v>
      </c>
      <c r="B233" s="23" t="s">
        <v>63</v>
      </c>
      <c r="C233" s="414">
        <v>1943</v>
      </c>
      <c r="D233" s="23" t="s">
        <v>2771</v>
      </c>
      <c r="E233" s="23">
        <v>540000</v>
      </c>
      <c r="F233" s="23"/>
      <c r="G233" s="23"/>
      <c r="H233" s="23">
        <f t="shared" si="8"/>
        <v>540000</v>
      </c>
      <c r="I233" s="74"/>
      <c r="J233" s="374"/>
    </row>
    <row r="234" spans="1:10" ht="16.5" customHeight="1">
      <c r="A234" s="23">
        <v>8</v>
      </c>
      <c r="B234" s="23" t="s">
        <v>64</v>
      </c>
      <c r="C234" s="414">
        <v>1934</v>
      </c>
      <c r="D234" s="23" t="s">
        <v>13</v>
      </c>
      <c r="E234" s="23">
        <v>540000</v>
      </c>
      <c r="F234" s="23"/>
      <c r="G234" s="23"/>
      <c r="H234" s="23">
        <f t="shared" si="8"/>
        <v>540000</v>
      </c>
      <c r="I234" s="74"/>
      <c r="J234" s="374"/>
    </row>
    <row r="235" spans="1:10" ht="16.5" customHeight="1">
      <c r="A235" s="23">
        <v>9</v>
      </c>
      <c r="B235" s="23" t="s">
        <v>66</v>
      </c>
      <c r="C235" s="414">
        <v>1929</v>
      </c>
      <c r="D235" s="23" t="s">
        <v>2771</v>
      </c>
      <c r="E235" s="23">
        <v>540000</v>
      </c>
      <c r="F235" s="23"/>
      <c r="G235" s="23"/>
      <c r="H235" s="23">
        <f t="shared" si="8"/>
        <v>540000</v>
      </c>
      <c r="I235" s="74"/>
      <c r="J235" s="374"/>
    </row>
    <row r="236" spans="1:10" ht="16.5" customHeight="1">
      <c r="A236" s="23">
        <v>10</v>
      </c>
      <c r="B236" s="23" t="s">
        <v>67</v>
      </c>
      <c r="C236" s="414">
        <v>1838</v>
      </c>
      <c r="D236" s="23" t="s">
        <v>2821</v>
      </c>
      <c r="E236" s="23">
        <v>540000</v>
      </c>
      <c r="F236" s="23"/>
      <c r="G236" s="23"/>
      <c r="H236" s="23">
        <f t="shared" si="8"/>
        <v>540000</v>
      </c>
      <c r="I236" s="74"/>
      <c r="J236" s="374"/>
    </row>
    <row r="237" spans="1:10" ht="16.5" customHeight="1">
      <c r="A237" s="23">
        <v>11</v>
      </c>
      <c r="B237" s="23" t="s">
        <v>75</v>
      </c>
      <c r="C237" s="414">
        <v>1936</v>
      </c>
      <c r="D237" s="23" t="s">
        <v>2821</v>
      </c>
      <c r="E237" s="23">
        <v>540000</v>
      </c>
      <c r="F237" s="23"/>
      <c r="G237" s="23"/>
      <c r="H237" s="23">
        <f t="shared" si="8"/>
        <v>540000</v>
      </c>
      <c r="I237" s="74"/>
      <c r="J237" s="374"/>
    </row>
    <row r="238" spans="1:10" ht="16.5" customHeight="1">
      <c r="A238" s="23">
        <v>12</v>
      </c>
      <c r="B238" s="23" t="s">
        <v>78</v>
      </c>
      <c r="C238" s="414">
        <v>1933</v>
      </c>
      <c r="D238" s="23" t="s">
        <v>27</v>
      </c>
      <c r="E238" s="23">
        <v>540000</v>
      </c>
      <c r="F238" s="23"/>
      <c r="G238" s="23"/>
      <c r="H238" s="23">
        <f t="shared" si="8"/>
        <v>540000</v>
      </c>
      <c r="I238" s="74"/>
      <c r="J238" s="374"/>
    </row>
    <row r="239" spans="1:10" ht="16.5" customHeight="1">
      <c r="A239" s="23">
        <v>13</v>
      </c>
      <c r="B239" s="23" t="s">
        <v>79</v>
      </c>
      <c r="C239" s="414">
        <v>1942</v>
      </c>
      <c r="D239" s="23" t="s">
        <v>27</v>
      </c>
      <c r="E239" s="23">
        <v>540000</v>
      </c>
      <c r="F239" s="23"/>
      <c r="G239" s="23"/>
      <c r="H239" s="23">
        <f t="shared" si="8"/>
        <v>540000</v>
      </c>
      <c r="I239" s="74"/>
      <c r="J239" s="374"/>
    </row>
    <row r="240" spans="1:10" ht="16.5" customHeight="1">
      <c r="A240" s="23">
        <v>14</v>
      </c>
      <c r="B240" s="23" t="s">
        <v>80</v>
      </c>
      <c r="C240" s="414">
        <v>1950</v>
      </c>
      <c r="D240" s="23" t="s">
        <v>27</v>
      </c>
      <c r="E240" s="23">
        <v>540000</v>
      </c>
      <c r="F240" s="23"/>
      <c r="G240" s="23"/>
      <c r="H240" s="23">
        <f t="shared" si="8"/>
        <v>540000</v>
      </c>
      <c r="I240" s="74"/>
      <c r="J240" s="374"/>
    </row>
    <row r="241" spans="1:10" ht="16.5" customHeight="1">
      <c r="A241" s="23">
        <v>15</v>
      </c>
      <c r="B241" s="23" t="s">
        <v>81</v>
      </c>
      <c r="C241" s="414">
        <v>1947</v>
      </c>
      <c r="D241" s="23" t="s">
        <v>36</v>
      </c>
      <c r="E241" s="23">
        <v>540000</v>
      </c>
      <c r="F241" s="23"/>
      <c r="G241" s="23"/>
      <c r="H241" s="23">
        <f t="shared" si="8"/>
        <v>540000</v>
      </c>
      <c r="I241" s="74"/>
      <c r="J241" s="374"/>
    </row>
    <row r="242" spans="1:10" ht="16.5" customHeight="1">
      <c r="A242" s="23">
        <v>16</v>
      </c>
      <c r="B242" s="23" t="s">
        <v>82</v>
      </c>
      <c r="C242" s="414">
        <v>1949</v>
      </c>
      <c r="D242" s="23" t="s">
        <v>36</v>
      </c>
      <c r="E242" s="23">
        <v>540000</v>
      </c>
      <c r="F242" s="23"/>
      <c r="G242" s="23"/>
      <c r="H242" s="23">
        <f t="shared" si="8"/>
        <v>540000</v>
      </c>
      <c r="I242" s="74"/>
      <c r="J242" s="374"/>
    </row>
    <row r="243" spans="1:14" ht="16.5" customHeight="1">
      <c r="A243" s="23">
        <v>17</v>
      </c>
      <c r="B243" s="23" t="s">
        <v>83</v>
      </c>
      <c r="C243" s="414">
        <v>1936</v>
      </c>
      <c r="D243" s="23" t="s">
        <v>36</v>
      </c>
      <c r="E243" s="23">
        <v>540000</v>
      </c>
      <c r="F243" s="23"/>
      <c r="G243" s="23"/>
      <c r="H243" s="23">
        <f t="shared" si="8"/>
        <v>540000</v>
      </c>
      <c r="I243" s="74"/>
      <c r="J243" s="374"/>
      <c r="K243" s="74"/>
      <c r="L243" s="23"/>
      <c r="M243" s="414"/>
      <c r="N243" s="23" t="s">
        <v>36</v>
      </c>
    </row>
    <row r="244" spans="1:10" ht="16.5" customHeight="1">
      <c r="A244" s="23">
        <v>18</v>
      </c>
      <c r="B244" s="23" t="s">
        <v>84</v>
      </c>
      <c r="C244" s="414">
        <v>1953</v>
      </c>
      <c r="D244" s="23" t="s">
        <v>36</v>
      </c>
      <c r="E244" s="23">
        <v>540000</v>
      </c>
      <c r="F244" s="23"/>
      <c r="G244" s="23"/>
      <c r="H244" s="23">
        <f t="shared" si="8"/>
        <v>540000</v>
      </c>
      <c r="I244" s="74"/>
      <c r="J244" s="374"/>
    </row>
    <row r="245" spans="1:10" ht="16.5" customHeight="1">
      <c r="A245" s="23">
        <v>19</v>
      </c>
      <c r="B245" s="23" t="s">
        <v>35</v>
      </c>
      <c r="C245" s="414">
        <v>1954</v>
      </c>
      <c r="D245" s="23" t="s">
        <v>36</v>
      </c>
      <c r="E245" s="23">
        <v>540000</v>
      </c>
      <c r="F245" s="23"/>
      <c r="G245" s="23"/>
      <c r="H245" s="23">
        <f t="shared" si="8"/>
        <v>540000</v>
      </c>
      <c r="I245" s="74"/>
      <c r="J245" s="374"/>
    </row>
    <row r="246" spans="1:10" ht="16.5" customHeight="1">
      <c r="A246" s="23">
        <v>20</v>
      </c>
      <c r="B246" s="23" t="s">
        <v>2809</v>
      </c>
      <c r="C246" s="414">
        <v>1937</v>
      </c>
      <c r="D246" s="23" t="s">
        <v>36</v>
      </c>
      <c r="E246" s="23">
        <v>540000</v>
      </c>
      <c r="F246" s="23"/>
      <c r="G246" s="23"/>
      <c r="H246" s="23">
        <f t="shared" si="8"/>
        <v>540000</v>
      </c>
      <c r="I246" s="74"/>
      <c r="J246" s="374"/>
    </row>
    <row r="247" spans="1:10" ht="16.5" customHeight="1">
      <c r="A247" s="23">
        <v>21</v>
      </c>
      <c r="B247" s="23" t="s">
        <v>86</v>
      </c>
      <c r="C247" s="414">
        <v>1953</v>
      </c>
      <c r="D247" s="23" t="s">
        <v>39</v>
      </c>
      <c r="E247" s="23">
        <v>540000</v>
      </c>
      <c r="F247" s="23"/>
      <c r="G247" s="23"/>
      <c r="H247" s="23">
        <f t="shared" si="8"/>
        <v>540000</v>
      </c>
      <c r="I247" s="74"/>
      <c r="J247" s="374"/>
    </row>
    <row r="248" spans="1:10" ht="16.5" customHeight="1">
      <c r="A248" s="23">
        <v>22</v>
      </c>
      <c r="B248" s="23" t="s">
        <v>87</v>
      </c>
      <c r="C248" s="414">
        <v>1945</v>
      </c>
      <c r="D248" s="23" t="s">
        <v>39</v>
      </c>
      <c r="E248" s="23">
        <v>540000</v>
      </c>
      <c r="F248" s="23"/>
      <c r="G248" s="23"/>
      <c r="H248" s="23">
        <f t="shared" si="8"/>
        <v>540000</v>
      </c>
      <c r="I248" s="74"/>
      <c r="J248" s="374"/>
    </row>
    <row r="249" spans="1:10" ht="16.5" customHeight="1">
      <c r="A249" s="23">
        <v>23</v>
      </c>
      <c r="B249" s="23" t="s">
        <v>88</v>
      </c>
      <c r="C249" s="414">
        <v>1948</v>
      </c>
      <c r="D249" s="23" t="s">
        <v>39</v>
      </c>
      <c r="E249" s="23">
        <v>540000</v>
      </c>
      <c r="F249" s="23"/>
      <c r="G249" s="23"/>
      <c r="H249" s="23">
        <f t="shared" si="8"/>
        <v>540000</v>
      </c>
      <c r="I249" s="74"/>
      <c r="J249" s="374"/>
    </row>
    <row r="250" spans="1:10" ht="16.5" customHeight="1">
      <c r="A250" s="23">
        <v>24</v>
      </c>
      <c r="B250" s="23" t="s">
        <v>89</v>
      </c>
      <c r="C250" s="414">
        <v>1943</v>
      </c>
      <c r="D250" s="23" t="s">
        <v>39</v>
      </c>
      <c r="E250" s="23">
        <v>540000</v>
      </c>
      <c r="F250" s="23"/>
      <c r="G250" s="23"/>
      <c r="H250" s="23">
        <f t="shared" si="8"/>
        <v>540000</v>
      </c>
      <c r="I250" s="74"/>
      <c r="J250" s="374"/>
    </row>
    <row r="251" spans="1:10" ht="16.5" customHeight="1">
      <c r="A251" s="23">
        <v>25</v>
      </c>
      <c r="B251" s="23" t="s">
        <v>42</v>
      </c>
      <c r="C251" s="414">
        <v>1955</v>
      </c>
      <c r="D251" s="23" t="s">
        <v>91</v>
      </c>
      <c r="E251" s="23">
        <v>540000</v>
      </c>
      <c r="F251" s="23"/>
      <c r="G251" s="23"/>
      <c r="H251" s="23">
        <f t="shared" si="8"/>
        <v>540000</v>
      </c>
      <c r="I251" s="74"/>
      <c r="J251" s="374"/>
    </row>
    <row r="252" spans="1:10" ht="16.5" customHeight="1">
      <c r="A252" s="23">
        <v>26</v>
      </c>
      <c r="B252" s="23" t="s">
        <v>92</v>
      </c>
      <c r="C252" s="414">
        <v>1945</v>
      </c>
      <c r="D252" s="23" t="s">
        <v>91</v>
      </c>
      <c r="E252" s="23">
        <v>540000</v>
      </c>
      <c r="F252" s="23"/>
      <c r="G252" s="23"/>
      <c r="H252" s="23">
        <f t="shared" si="8"/>
        <v>540000</v>
      </c>
      <c r="I252" s="74"/>
      <c r="J252" s="374"/>
    </row>
    <row r="253" spans="1:10" ht="16.5" customHeight="1">
      <c r="A253" s="23">
        <v>27</v>
      </c>
      <c r="B253" s="23" t="s">
        <v>2489</v>
      </c>
      <c r="C253" s="414">
        <v>1942</v>
      </c>
      <c r="D253" s="23" t="s">
        <v>2760</v>
      </c>
      <c r="E253" s="23">
        <v>540000</v>
      </c>
      <c r="F253" s="629"/>
      <c r="G253" s="23"/>
      <c r="H253" s="23">
        <f t="shared" si="8"/>
        <v>540000</v>
      </c>
      <c r="I253" s="74"/>
      <c r="J253" s="374"/>
    </row>
    <row r="254" spans="1:10" ht="16.5" customHeight="1">
      <c r="A254" s="23">
        <v>28</v>
      </c>
      <c r="B254" s="23" t="s">
        <v>2490</v>
      </c>
      <c r="C254" s="414">
        <v>1952</v>
      </c>
      <c r="D254" s="23" t="s">
        <v>27</v>
      </c>
      <c r="E254" s="23">
        <v>540000</v>
      </c>
      <c r="F254" s="629"/>
      <c r="G254" s="23"/>
      <c r="H254" s="23">
        <f t="shared" si="8"/>
        <v>540000</v>
      </c>
      <c r="I254" s="74"/>
      <c r="J254" s="374"/>
    </row>
    <row r="255" spans="1:10" ht="16.5" customHeight="1">
      <c r="A255" s="23">
        <v>29</v>
      </c>
      <c r="B255" s="23" t="s">
        <v>2491</v>
      </c>
      <c r="C255" s="414">
        <v>1949</v>
      </c>
      <c r="D255" s="23" t="s">
        <v>2492</v>
      </c>
      <c r="E255" s="23">
        <v>540000</v>
      </c>
      <c r="F255" s="629"/>
      <c r="G255" s="23"/>
      <c r="H255" s="23">
        <f t="shared" si="8"/>
        <v>540000</v>
      </c>
      <c r="I255" s="74"/>
      <c r="J255" s="374"/>
    </row>
    <row r="256" spans="1:10" ht="16.5" customHeight="1">
      <c r="A256" s="23">
        <v>30</v>
      </c>
      <c r="B256" s="358" t="s">
        <v>464</v>
      </c>
      <c r="C256" s="364">
        <v>1936</v>
      </c>
      <c r="D256" s="358" t="s">
        <v>1</v>
      </c>
      <c r="E256" s="358">
        <v>540000</v>
      </c>
      <c r="F256" s="365"/>
      <c r="G256" s="358"/>
      <c r="H256" s="358">
        <f t="shared" si="8"/>
        <v>540000</v>
      </c>
      <c r="I256" s="74"/>
      <c r="J256" s="374"/>
    </row>
    <row r="257" spans="1:10" ht="16.5" customHeight="1">
      <c r="A257" s="23">
        <v>31</v>
      </c>
      <c r="B257" s="23" t="s">
        <v>2113</v>
      </c>
      <c r="C257" s="414">
        <v>1931</v>
      </c>
      <c r="D257" s="23" t="s">
        <v>36</v>
      </c>
      <c r="E257" s="23">
        <v>540000</v>
      </c>
      <c r="F257" s="23"/>
      <c r="G257" s="23"/>
      <c r="H257" s="23">
        <v>540000</v>
      </c>
      <c r="I257" s="74"/>
      <c r="J257" s="374" t="s">
        <v>2435</v>
      </c>
    </row>
    <row r="258" spans="1:10" ht="16.5" customHeight="1">
      <c r="A258" s="23">
        <v>32</v>
      </c>
      <c r="B258" s="23" t="s">
        <v>93</v>
      </c>
      <c r="C258" s="414">
        <v>1951</v>
      </c>
      <c r="D258" s="23" t="s">
        <v>36</v>
      </c>
      <c r="E258" s="23">
        <v>540000</v>
      </c>
      <c r="F258" s="23"/>
      <c r="G258" s="23"/>
      <c r="H258" s="23">
        <v>540000</v>
      </c>
      <c r="I258" s="74"/>
      <c r="J258" s="374" t="s">
        <v>2435</v>
      </c>
    </row>
    <row r="259" spans="1:10" ht="16.5" customHeight="1">
      <c r="A259" s="23">
        <v>33</v>
      </c>
      <c r="B259" s="23" t="s">
        <v>2810</v>
      </c>
      <c r="C259" s="414">
        <v>1921</v>
      </c>
      <c r="D259" s="23" t="s">
        <v>13</v>
      </c>
      <c r="E259" s="23">
        <v>540000</v>
      </c>
      <c r="F259" s="23"/>
      <c r="G259" s="23"/>
      <c r="H259" s="23">
        <v>540000</v>
      </c>
      <c r="I259" s="74"/>
      <c r="J259" s="374" t="s">
        <v>2435</v>
      </c>
    </row>
    <row r="260" spans="1:10" ht="16.5" customHeight="1">
      <c r="A260" s="23">
        <v>34</v>
      </c>
      <c r="B260" s="23" t="s">
        <v>85</v>
      </c>
      <c r="C260" s="414">
        <v>1940</v>
      </c>
      <c r="D260" s="23" t="s">
        <v>36</v>
      </c>
      <c r="E260" s="23">
        <v>540000</v>
      </c>
      <c r="F260" s="23"/>
      <c r="G260" s="23"/>
      <c r="H260" s="23">
        <f>SUM(E260:G260)</f>
        <v>540000</v>
      </c>
      <c r="I260" s="74"/>
      <c r="J260" s="374" t="s">
        <v>2435</v>
      </c>
    </row>
    <row r="261" spans="1:10" ht="16.5" customHeight="1">
      <c r="A261" s="23">
        <v>35</v>
      </c>
      <c r="B261" s="23" t="s">
        <v>59</v>
      </c>
      <c r="C261" s="414">
        <v>1950</v>
      </c>
      <c r="D261" s="23" t="s">
        <v>1</v>
      </c>
      <c r="E261" s="23">
        <v>540000</v>
      </c>
      <c r="F261" s="23"/>
      <c r="G261" s="23"/>
      <c r="H261" s="23">
        <f aca="true" t="shared" si="9" ref="H261:H273">SUM(E261:G261)</f>
        <v>540000</v>
      </c>
      <c r="I261" s="74"/>
      <c r="J261" s="374" t="s">
        <v>2435</v>
      </c>
    </row>
    <row r="262" spans="1:10" ht="16.5" customHeight="1">
      <c r="A262" s="23">
        <v>36</v>
      </c>
      <c r="B262" s="23" t="s">
        <v>90</v>
      </c>
      <c r="C262" s="414">
        <v>1937</v>
      </c>
      <c r="D262" s="23" t="s">
        <v>91</v>
      </c>
      <c r="E262" s="23">
        <v>540000</v>
      </c>
      <c r="F262" s="23"/>
      <c r="G262" s="23"/>
      <c r="H262" s="23">
        <f t="shared" si="9"/>
        <v>540000</v>
      </c>
      <c r="I262" s="74"/>
      <c r="J262" s="374" t="s">
        <v>2435</v>
      </c>
    </row>
    <row r="263" spans="1:10" ht="16.5" customHeight="1">
      <c r="A263" s="23">
        <v>37</v>
      </c>
      <c r="B263" s="23" t="s">
        <v>76</v>
      </c>
      <c r="C263" s="414">
        <v>1936</v>
      </c>
      <c r="D263" s="23" t="s">
        <v>2821</v>
      </c>
      <c r="E263" s="23">
        <v>540000</v>
      </c>
      <c r="F263" s="23"/>
      <c r="G263" s="23"/>
      <c r="H263" s="23">
        <f t="shared" si="9"/>
        <v>540000</v>
      </c>
      <c r="I263" s="74"/>
      <c r="J263" s="374" t="s">
        <v>2435</v>
      </c>
    </row>
    <row r="264" spans="1:10" ht="16.5" customHeight="1">
      <c r="A264" s="23">
        <v>38</v>
      </c>
      <c r="B264" s="23" t="s">
        <v>77</v>
      </c>
      <c r="C264" s="414">
        <v>1950</v>
      </c>
      <c r="D264" s="23" t="s">
        <v>2821</v>
      </c>
      <c r="E264" s="23">
        <v>540000</v>
      </c>
      <c r="F264" s="23"/>
      <c r="G264" s="23"/>
      <c r="H264" s="23">
        <f t="shared" si="9"/>
        <v>540000</v>
      </c>
      <c r="I264" s="74"/>
      <c r="J264" s="374" t="s">
        <v>2435</v>
      </c>
    </row>
    <row r="265" spans="1:10" ht="16.5" customHeight="1">
      <c r="A265" s="23">
        <v>39</v>
      </c>
      <c r="B265" s="23" t="s">
        <v>68</v>
      </c>
      <c r="C265" s="414">
        <v>1936</v>
      </c>
      <c r="D265" s="23" t="s">
        <v>2821</v>
      </c>
      <c r="E265" s="23">
        <v>540000</v>
      </c>
      <c r="F265" s="23"/>
      <c r="G265" s="23"/>
      <c r="H265" s="23">
        <f t="shared" si="9"/>
        <v>540000</v>
      </c>
      <c r="I265" s="74"/>
      <c r="J265" s="374" t="s">
        <v>2435</v>
      </c>
    </row>
    <row r="266" spans="1:10" ht="16.5" customHeight="1">
      <c r="A266" s="23">
        <v>40</v>
      </c>
      <c r="B266" s="23" t="s">
        <v>69</v>
      </c>
      <c r="C266" s="414">
        <v>1940</v>
      </c>
      <c r="D266" s="23" t="s">
        <v>2821</v>
      </c>
      <c r="E266" s="23">
        <v>540000</v>
      </c>
      <c r="F266" s="23"/>
      <c r="G266" s="23"/>
      <c r="H266" s="23">
        <f t="shared" si="9"/>
        <v>540000</v>
      </c>
      <c r="I266" s="74"/>
      <c r="J266" s="374" t="s">
        <v>2435</v>
      </c>
    </row>
    <row r="267" spans="1:10" ht="16.5" customHeight="1">
      <c r="A267" s="23">
        <v>41</v>
      </c>
      <c r="B267" s="23" t="s">
        <v>74</v>
      </c>
      <c r="C267" s="414">
        <v>1951</v>
      </c>
      <c r="D267" s="23" t="s">
        <v>2821</v>
      </c>
      <c r="E267" s="23">
        <v>540000</v>
      </c>
      <c r="F267" s="23"/>
      <c r="G267" s="23"/>
      <c r="H267" s="23">
        <f t="shared" si="9"/>
        <v>540000</v>
      </c>
      <c r="I267" s="74"/>
      <c r="J267" s="374" t="s">
        <v>2435</v>
      </c>
    </row>
    <row r="268" spans="1:10" ht="16.5" customHeight="1">
      <c r="A268" s="23">
        <v>42</v>
      </c>
      <c r="B268" s="23" t="s">
        <v>65</v>
      </c>
      <c r="C268" s="414">
        <v>1934</v>
      </c>
      <c r="D268" s="23" t="s">
        <v>13</v>
      </c>
      <c r="E268" s="23">
        <v>540000</v>
      </c>
      <c r="F268" s="23"/>
      <c r="G268" s="23"/>
      <c r="H268" s="23">
        <f t="shared" si="9"/>
        <v>540000</v>
      </c>
      <c r="I268" s="74"/>
      <c r="J268" s="374" t="s">
        <v>2435</v>
      </c>
    </row>
    <row r="269" spans="1:10" ht="16.5" customHeight="1">
      <c r="A269" s="23">
        <v>43</v>
      </c>
      <c r="B269" s="23" t="s">
        <v>61</v>
      </c>
      <c r="C269" s="414">
        <v>1950</v>
      </c>
      <c r="D269" s="23" t="s">
        <v>2877</v>
      </c>
      <c r="E269" s="23">
        <v>540000</v>
      </c>
      <c r="F269" s="23"/>
      <c r="G269" s="23"/>
      <c r="H269" s="23">
        <f t="shared" si="9"/>
        <v>540000</v>
      </c>
      <c r="I269" s="74"/>
      <c r="J269" s="374" t="s">
        <v>2435</v>
      </c>
    </row>
    <row r="270" spans="1:10" ht="16.5" customHeight="1">
      <c r="A270" s="23">
        <v>44</v>
      </c>
      <c r="B270" s="23" t="s">
        <v>62</v>
      </c>
      <c r="C270" s="414">
        <v>1939</v>
      </c>
      <c r="D270" s="23" t="s">
        <v>2877</v>
      </c>
      <c r="E270" s="23">
        <v>540000</v>
      </c>
      <c r="F270" s="23"/>
      <c r="G270" s="23"/>
      <c r="H270" s="23">
        <f t="shared" si="9"/>
        <v>540000</v>
      </c>
      <c r="I270" s="74"/>
      <c r="J270" s="374" t="s">
        <v>2435</v>
      </c>
    </row>
    <row r="271" spans="1:10" ht="16.5" customHeight="1">
      <c r="A271" s="23">
        <v>45</v>
      </c>
      <c r="B271" s="23" t="s">
        <v>1679</v>
      </c>
      <c r="C271" s="414">
        <v>1941</v>
      </c>
      <c r="D271" s="23" t="s">
        <v>2821</v>
      </c>
      <c r="E271" s="23">
        <v>540000</v>
      </c>
      <c r="F271" s="23"/>
      <c r="G271" s="23"/>
      <c r="H271" s="23">
        <f t="shared" si="9"/>
        <v>540000</v>
      </c>
      <c r="I271" s="74"/>
      <c r="J271" s="374"/>
    </row>
    <row r="272" spans="1:10" ht="16.5" customHeight="1">
      <c r="A272" s="23">
        <v>46</v>
      </c>
      <c r="B272" s="23" t="s">
        <v>968</v>
      </c>
      <c r="C272" s="414">
        <v>1924</v>
      </c>
      <c r="D272" s="23" t="s">
        <v>2877</v>
      </c>
      <c r="E272" s="23">
        <v>540000</v>
      </c>
      <c r="F272" s="23"/>
      <c r="G272" s="23"/>
      <c r="H272" s="23">
        <f t="shared" si="9"/>
        <v>540000</v>
      </c>
      <c r="I272" s="74"/>
      <c r="J272" s="374"/>
    </row>
    <row r="273" spans="1:10" ht="16.5" customHeight="1">
      <c r="A273" s="23">
        <v>47</v>
      </c>
      <c r="B273" s="23" t="s">
        <v>2880</v>
      </c>
      <c r="C273" s="414">
        <v>1935</v>
      </c>
      <c r="D273" s="23" t="s">
        <v>2877</v>
      </c>
      <c r="E273" s="23">
        <v>540000</v>
      </c>
      <c r="F273" s="23"/>
      <c r="G273" s="23"/>
      <c r="H273" s="23">
        <f t="shared" si="9"/>
        <v>540000</v>
      </c>
      <c r="I273" s="74"/>
      <c r="J273" s="12"/>
    </row>
    <row r="274" spans="1:10" ht="16.5" customHeight="1">
      <c r="A274" s="23">
        <v>48</v>
      </c>
      <c r="B274" s="23" t="s">
        <v>2797</v>
      </c>
      <c r="C274" s="414">
        <v>1935</v>
      </c>
      <c r="D274" s="23" t="s">
        <v>36</v>
      </c>
      <c r="E274" s="23">
        <v>540000</v>
      </c>
      <c r="F274" s="637"/>
      <c r="G274" s="637"/>
      <c r="H274" s="23">
        <f aca="true" t="shared" si="10" ref="H274:H281">G274+E274</f>
        <v>540000</v>
      </c>
      <c r="I274" s="624"/>
      <c r="J274" s="374"/>
    </row>
    <row r="275" spans="1:10" ht="16.5" customHeight="1">
      <c r="A275" s="23">
        <v>49</v>
      </c>
      <c r="B275" s="23" t="s">
        <v>2493</v>
      </c>
      <c r="C275" s="414">
        <v>1956</v>
      </c>
      <c r="D275" s="23" t="s">
        <v>36</v>
      </c>
      <c r="E275" s="23">
        <v>540000</v>
      </c>
      <c r="F275" s="637"/>
      <c r="G275" s="637"/>
      <c r="H275" s="23">
        <f t="shared" si="10"/>
        <v>540000</v>
      </c>
      <c r="I275" s="624"/>
      <c r="J275" s="374"/>
    </row>
    <row r="276" spans="1:10" ht="16.5" customHeight="1">
      <c r="A276" s="23">
        <v>50</v>
      </c>
      <c r="B276" s="23" t="s">
        <v>23</v>
      </c>
      <c r="C276" s="414">
        <v>1954</v>
      </c>
      <c r="D276" s="23" t="s">
        <v>2821</v>
      </c>
      <c r="E276" s="23">
        <v>540000</v>
      </c>
      <c r="F276" s="637"/>
      <c r="G276" s="637"/>
      <c r="H276" s="23">
        <f t="shared" si="10"/>
        <v>540000</v>
      </c>
      <c r="I276" s="624"/>
      <c r="J276" s="374"/>
    </row>
    <row r="277" spans="1:10" ht="16.5" customHeight="1">
      <c r="A277" s="23">
        <v>51</v>
      </c>
      <c r="B277" s="23" t="s">
        <v>486</v>
      </c>
      <c r="C277" s="414">
        <v>1950</v>
      </c>
      <c r="D277" s="23" t="s">
        <v>27</v>
      </c>
      <c r="E277" s="23">
        <v>540000</v>
      </c>
      <c r="F277" s="637"/>
      <c r="G277" s="637"/>
      <c r="H277" s="23">
        <f t="shared" si="10"/>
        <v>540000</v>
      </c>
      <c r="I277" s="624"/>
      <c r="J277" s="374"/>
    </row>
    <row r="278" spans="1:10" ht="16.5" customHeight="1">
      <c r="A278" s="23">
        <v>52</v>
      </c>
      <c r="B278" s="23" t="s">
        <v>2779</v>
      </c>
      <c r="C278" s="414">
        <v>1944</v>
      </c>
      <c r="D278" s="23" t="s">
        <v>1</v>
      </c>
      <c r="E278" s="23">
        <v>540000</v>
      </c>
      <c r="F278" s="637"/>
      <c r="G278" s="637"/>
      <c r="H278" s="23">
        <f>G278+E278</f>
        <v>540000</v>
      </c>
      <c r="I278" s="624"/>
      <c r="J278" s="374"/>
    </row>
    <row r="279" spans="1:10" ht="16.5" customHeight="1">
      <c r="A279" s="23">
        <v>53</v>
      </c>
      <c r="B279" s="23" t="s">
        <v>1483</v>
      </c>
      <c r="C279" s="414">
        <v>1937</v>
      </c>
      <c r="D279" s="23" t="s">
        <v>27</v>
      </c>
      <c r="E279" s="23">
        <v>540000</v>
      </c>
      <c r="F279" s="637"/>
      <c r="G279" s="431"/>
      <c r="H279" s="23">
        <f>G279+E279</f>
        <v>540000</v>
      </c>
      <c r="I279" s="624"/>
      <c r="J279" s="374"/>
    </row>
    <row r="280" spans="1:10" ht="16.5" customHeight="1">
      <c r="A280" s="23">
        <v>54</v>
      </c>
      <c r="B280" s="23" t="s">
        <v>2898</v>
      </c>
      <c r="C280" s="414">
        <v>1934</v>
      </c>
      <c r="D280" s="23" t="s">
        <v>1</v>
      </c>
      <c r="E280" s="23">
        <v>540000</v>
      </c>
      <c r="F280" s="637"/>
      <c r="G280" s="431"/>
      <c r="H280" s="23">
        <f>G280+E280</f>
        <v>540000</v>
      </c>
      <c r="I280" s="624"/>
      <c r="J280" s="374"/>
    </row>
    <row r="281" spans="1:10" ht="16.5" customHeight="1">
      <c r="A281" s="23">
        <v>55</v>
      </c>
      <c r="B281" s="23" t="s">
        <v>1431</v>
      </c>
      <c r="C281" s="414">
        <v>1954</v>
      </c>
      <c r="D281" s="23" t="s">
        <v>39</v>
      </c>
      <c r="E281" s="23">
        <v>540000</v>
      </c>
      <c r="F281" s="637"/>
      <c r="G281" s="637"/>
      <c r="H281" s="23">
        <f t="shared" si="10"/>
        <v>540000</v>
      </c>
      <c r="I281" s="624"/>
      <c r="J281" s="374"/>
    </row>
    <row r="282" spans="1:12" ht="16.5" customHeight="1">
      <c r="A282" s="23">
        <v>56</v>
      </c>
      <c r="B282" s="23" t="s">
        <v>2305</v>
      </c>
      <c r="C282" s="414">
        <v>1952</v>
      </c>
      <c r="D282" s="23" t="s">
        <v>15</v>
      </c>
      <c r="E282" s="23">
        <v>540000</v>
      </c>
      <c r="F282" s="637"/>
      <c r="G282" s="637"/>
      <c r="H282" s="23">
        <f>G282+E282</f>
        <v>540000</v>
      </c>
      <c r="I282" s="624"/>
      <c r="J282" s="374"/>
      <c r="L282" s="12" t="s">
        <v>2708</v>
      </c>
    </row>
    <row r="283" spans="1:10" ht="16.5" customHeight="1">
      <c r="A283" s="23">
        <v>57</v>
      </c>
      <c r="B283" s="23" t="s">
        <v>1432</v>
      </c>
      <c r="C283" s="414">
        <v>1951</v>
      </c>
      <c r="D283" s="23" t="s">
        <v>27</v>
      </c>
      <c r="E283" s="23">
        <v>540000</v>
      </c>
      <c r="F283" s="637"/>
      <c r="G283" s="637"/>
      <c r="H283" s="23">
        <f>G283+E283</f>
        <v>540000</v>
      </c>
      <c r="I283" s="624"/>
      <c r="J283" s="374"/>
    </row>
    <row r="284" spans="1:10" ht="16.5" customHeight="1">
      <c r="A284" s="52" t="s">
        <v>2654</v>
      </c>
      <c r="B284" s="52"/>
      <c r="C284" s="625"/>
      <c r="D284" s="52"/>
      <c r="E284" s="52">
        <f>SUM(E227:E283)</f>
        <v>30780000</v>
      </c>
      <c r="F284" s="52"/>
      <c r="G284" s="638">
        <f>SUM(G281:G283)</f>
        <v>0</v>
      </c>
      <c r="H284" s="52">
        <f>SUM(H227:H283)</f>
        <v>30780000</v>
      </c>
      <c r="I284" s="628"/>
      <c r="J284" s="374"/>
    </row>
    <row r="285" spans="1:10" ht="16.5" customHeight="1">
      <c r="A285" s="1250" t="s">
        <v>1635</v>
      </c>
      <c r="B285" s="1336"/>
      <c r="C285" s="1336"/>
      <c r="D285" s="1336"/>
      <c r="E285" s="1336"/>
      <c r="F285" s="1336"/>
      <c r="G285" s="1336"/>
      <c r="H285" s="1336"/>
      <c r="I285" s="1336"/>
      <c r="J285" s="1337"/>
    </row>
    <row r="286" spans="1:10" ht="16.5" customHeight="1">
      <c r="A286" s="23">
        <v>1</v>
      </c>
      <c r="B286" s="23" t="s">
        <v>94</v>
      </c>
      <c r="C286" s="414">
        <v>1956</v>
      </c>
      <c r="D286" s="23" t="s">
        <v>1</v>
      </c>
      <c r="E286" s="23">
        <v>540000</v>
      </c>
      <c r="F286" s="23"/>
      <c r="G286" s="23"/>
      <c r="H286" s="23">
        <f>G286+E286</f>
        <v>540000</v>
      </c>
      <c r="I286" s="74"/>
      <c r="J286" s="374"/>
    </row>
    <row r="287" spans="1:10" ht="16.5" customHeight="1">
      <c r="A287" s="23">
        <v>2</v>
      </c>
      <c r="B287" s="23" t="s">
        <v>95</v>
      </c>
      <c r="C287" s="414">
        <v>1979</v>
      </c>
      <c r="D287" s="23" t="s">
        <v>1</v>
      </c>
      <c r="E287" s="23">
        <v>540000</v>
      </c>
      <c r="F287" s="23"/>
      <c r="G287" s="23"/>
      <c r="H287" s="23">
        <f aca="true" t="shared" si="11" ref="H287:H308">G287+E287</f>
        <v>540000</v>
      </c>
      <c r="I287" s="74"/>
      <c r="J287" s="374"/>
    </row>
    <row r="288" spans="1:10" ht="16.5" customHeight="1">
      <c r="A288" s="23">
        <v>3</v>
      </c>
      <c r="B288" s="23" t="s">
        <v>96</v>
      </c>
      <c r="C288" s="414">
        <v>1956</v>
      </c>
      <c r="D288" s="23" t="s">
        <v>1</v>
      </c>
      <c r="E288" s="23">
        <v>540000</v>
      </c>
      <c r="F288" s="23"/>
      <c r="G288" s="23"/>
      <c r="H288" s="23">
        <f t="shared" si="11"/>
        <v>540000</v>
      </c>
      <c r="I288" s="74"/>
      <c r="J288" s="374"/>
    </row>
    <row r="289" spans="1:10" ht="16.5" customHeight="1">
      <c r="A289" s="23">
        <v>4</v>
      </c>
      <c r="B289" s="23" t="s">
        <v>97</v>
      </c>
      <c r="C289" s="414">
        <v>1985</v>
      </c>
      <c r="D289" s="23" t="s">
        <v>5</v>
      </c>
      <c r="E289" s="23">
        <v>540000</v>
      </c>
      <c r="F289" s="23"/>
      <c r="G289" s="23"/>
      <c r="H289" s="23">
        <f t="shared" si="11"/>
        <v>540000</v>
      </c>
      <c r="I289" s="74"/>
      <c r="J289" s="374"/>
    </row>
    <row r="290" spans="1:10" ht="16.5" customHeight="1">
      <c r="A290" s="23">
        <v>5</v>
      </c>
      <c r="B290" s="23" t="s">
        <v>98</v>
      </c>
      <c r="C290" s="414">
        <v>1986</v>
      </c>
      <c r="D290" s="23" t="s">
        <v>5</v>
      </c>
      <c r="E290" s="23">
        <v>540000</v>
      </c>
      <c r="F290" s="23"/>
      <c r="G290" s="23"/>
      <c r="H290" s="23">
        <f t="shared" si="11"/>
        <v>540000</v>
      </c>
      <c r="I290" s="74"/>
      <c r="J290" s="374"/>
    </row>
    <row r="291" spans="1:10" ht="16.5" customHeight="1">
      <c r="A291" s="23">
        <v>6</v>
      </c>
      <c r="B291" s="23" t="s">
        <v>99</v>
      </c>
      <c r="C291" s="414">
        <v>1955</v>
      </c>
      <c r="D291" s="23" t="s">
        <v>2770</v>
      </c>
      <c r="E291" s="23">
        <v>540000</v>
      </c>
      <c r="F291" s="23"/>
      <c r="G291" s="23"/>
      <c r="H291" s="23">
        <f t="shared" si="11"/>
        <v>540000</v>
      </c>
      <c r="I291" s="74"/>
      <c r="J291" s="374"/>
    </row>
    <row r="292" spans="1:10" ht="16.5" customHeight="1">
      <c r="A292" s="23">
        <v>7</v>
      </c>
      <c r="B292" s="23" t="s">
        <v>100</v>
      </c>
      <c r="C292" s="414">
        <v>1961</v>
      </c>
      <c r="D292" s="23" t="s">
        <v>2770</v>
      </c>
      <c r="E292" s="23">
        <v>540000</v>
      </c>
      <c r="F292" s="23"/>
      <c r="G292" s="23"/>
      <c r="H292" s="23">
        <f t="shared" si="11"/>
        <v>540000</v>
      </c>
      <c r="I292" s="74"/>
      <c r="J292" s="374"/>
    </row>
    <row r="293" spans="1:10" ht="16.5" customHeight="1">
      <c r="A293" s="23">
        <v>8</v>
      </c>
      <c r="B293" s="23" t="s">
        <v>101</v>
      </c>
      <c r="C293" s="414">
        <v>1965</v>
      </c>
      <c r="D293" s="23" t="s">
        <v>2770</v>
      </c>
      <c r="E293" s="23">
        <v>540000</v>
      </c>
      <c r="F293" s="23"/>
      <c r="G293" s="23"/>
      <c r="H293" s="23">
        <f t="shared" si="11"/>
        <v>540000</v>
      </c>
      <c r="I293" s="74"/>
      <c r="J293" s="374"/>
    </row>
    <row r="294" spans="1:10" ht="16.5" customHeight="1">
      <c r="A294" s="23">
        <v>9</v>
      </c>
      <c r="B294" s="23" t="s">
        <v>103</v>
      </c>
      <c r="C294" s="414">
        <v>1984</v>
      </c>
      <c r="D294" s="23" t="s">
        <v>2877</v>
      </c>
      <c r="E294" s="23">
        <v>540000</v>
      </c>
      <c r="F294" s="23"/>
      <c r="G294" s="23"/>
      <c r="H294" s="23">
        <f t="shared" si="11"/>
        <v>540000</v>
      </c>
      <c r="I294" s="74"/>
      <c r="J294" s="374"/>
    </row>
    <row r="295" spans="1:10" ht="16.5" customHeight="1">
      <c r="A295" s="23">
        <v>10</v>
      </c>
      <c r="B295" s="23" t="s">
        <v>104</v>
      </c>
      <c r="C295" s="414">
        <v>1971</v>
      </c>
      <c r="D295" s="23" t="s">
        <v>2771</v>
      </c>
      <c r="E295" s="23">
        <v>540000</v>
      </c>
      <c r="F295" s="23"/>
      <c r="G295" s="23"/>
      <c r="H295" s="23">
        <f t="shared" si="11"/>
        <v>540000</v>
      </c>
      <c r="I295" s="74"/>
      <c r="J295" s="374"/>
    </row>
    <row r="296" spans="1:10" ht="16.5" customHeight="1">
      <c r="A296" s="23">
        <v>11</v>
      </c>
      <c r="B296" s="23" t="s">
        <v>105</v>
      </c>
      <c r="C296" s="414">
        <v>1965</v>
      </c>
      <c r="D296" s="23" t="s">
        <v>2771</v>
      </c>
      <c r="E296" s="23">
        <v>540000</v>
      </c>
      <c r="F296" s="23"/>
      <c r="G296" s="23"/>
      <c r="H296" s="23">
        <f t="shared" si="11"/>
        <v>540000</v>
      </c>
      <c r="I296" s="74"/>
      <c r="J296" s="374"/>
    </row>
    <row r="297" spans="1:10" ht="16.5" customHeight="1">
      <c r="A297" s="23">
        <v>12</v>
      </c>
      <c r="B297" s="23" t="s">
        <v>2811</v>
      </c>
      <c r="C297" s="414">
        <v>1982</v>
      </c>
      <c r="D297" s="23" t="s">
        <v>2821</v>
      </c>
      <c r="E297" s="23">
        <v>540000</v>
      </c>
      <c r="F297" s="23"/>
      <c r="G297" s="23"/>
      <c r="H297" s="23">
        <f t="shared" si="11"/>
        <v>540000</v>
      </c>
      <c r="I297" s="74"/>
      <c r="J297" s="374"/>
    </row>
    <row r="298" spans="1:10" ht="16.5" customHeight="1">
      <c r="A298" s="23">
        <v>13</v>
      </c>
      <c r="B298" s="23" t="s">
        <v>106</v>
      </c>
      <c r="C298" s="414">
        <v>1984</v>
      </c>
      <c r="D298" s="23" t="s">
        <v>2821</v>
      </c>
      <c r="E298" s="23">
        <v>540000</v>
      </c>
      <c r="F298" s="23"/>
      <c r="G298" s="23"/>
      <c r="H298" s="23">
        <f t="shared" si="11"/>
        <v>540000</v>
      </c>
      <c r="I298" s="74"/>
      <c r="J298" s="374"/>
    </row>
    <row r="299" spans="1:10" ht="16.5" customHeight="1">
      <c r="A299" s="23">
        <v>14</v>
      </c>
      <c r="B299" s="23" t="s">
        <v>107</v>
      </c>
      <c r="C299" s="414">
        <v>1972</v>
      </c>
      <c r="D299" s="23" t="s">
        <v>2821</v>
      </c>
      <c r="E299" s="23">
        <v>540000</v>
      </c>
      <c r="F299" s="23"/>
      <c r="G299" s="23"/>
      <c r="H299" s="23">
        <f t="shared" si="11"/>
        <v>540000</v>
      </c>
      <c r="I299" s="74"/>
      <c r="J299" s="374"/>
    </row>
    <row r="300" spans="1:10" ht="16.5" customHeight="1">
      <c r="A300" s="23">
        <v>15</v>
      </c>
      <c r="B300" s="23" t="s">
        <v>110</v>
      </c>
      <c r="C300" s="414">
        <v>1994</v>
      </c>
      <c r="D300" s="23" t="s">
        <v>27</v>
      </c>
      <c r="E300" s="23">
        <v>540000</v>
      </c>
      <c r="F300" s="23"/>
      <c r="G300" s="23"/>
      <c r="H300" s="23">
        <f t="shared" si="11"/>
        <v>540000</v>
      </c>
      <c r="I300" s="74"/>
      <c r="J300" s="374"/>
    </row>
    <row r="301" spans="1:10" ht="16.5" customHeight="1">
      <c r="A301" s="23">
        <v>16</v>
      </c>
      <c r="B301" s="23" t="s">
        <v>111</v>
      </c>
      <c r="C301" s="414">
        <v>1984</v>
      </c>
      <c r="D301" s="23" t="s">
        <v>27</v>
      </c>
      <c r="E301" s="23">
        <v>540000</v>
      </c>
      <c r="F301" s="23"/>
      <c r="G301" s="23"/>
      <c r="H301" s="23">
        <f t="shared" si="11"/>
        <v>540000</v>
      </c>
      <c r="I301" s="74"/>
      <c r="J301" s="374"/>
    </row>
    <row r="302" spans="1:10" ht="16.5" customHeight="1">
      <c r="A302" s="23">
        <v>17</v>
      </c>
      <c r="B302" s="23" t="s">
        <v>113</v>
      </c>
      <c r="C302" s="414">
        <v>1993</v>
      </c>
      <c r="D302" s="23" t="s">
        <v>27</v>
      </c>
      <c r="E302" s="23">
        <v>540000</v>
      </c>
      <c r="F302" s="23"/>
      <c r="G302" s="23"/>
      <c r="H302" s="23">
        <f t="shared" si="11"/>
        <v>540000</v>
      </c>
      <c r="I302" s="74"/>
      <c r="J302" s="374"/>
    </row>
    <row r="303" spans="1:10" ht="16.5" customHeight="1">
      <c r="A303" s="23">
        <v>18</v>
      </c>
      <c r="B303" s="23" t="s">
        <v>141</v>
      </c>
      <c r="C303" s="414">
        <v>1976</v>
      </c>
      <c r="D303" s="23" t="s">
        <v>36</v>
      </c>
      <c r="E303" s="23">
        <v>540000</v>
      </c>
      <c r="F303" s="23"/>
      <c r="G303" s="23"/>
      <c r="H303" s="23">
        <f t="shared" si="11"/>
        <v>540000</v>
      </c>
      <c r="I303" s="74"/>
      <c r="J303" s="374"/>
    </row>
    <row r="304" spans="1:10" ht="16.5" customHeight="1">
      <c r="A304" s="23">
        <v>19</v>
      </c>
      <c r="B304" s="23" t="s">
        <v>142</v>
      </c>
      <c r="C304" s="414">
        <v>1973</v>
      </c>
      <c r="D304" s="23" t="s">
        <v>36</v>
      </c>
      <c r="E304" s="23">
        <v>540000</v>
      </c>
      <c r="F304" s="23"/>
      <c r="G304" s="23"/>
      <c r="H304" s="23">
        <f t="shared" si="11"/>
        <v>540000</v>
      </c>
      <c r="I304" s="74"/>
      <c r="J304" s="374"/>
    </row>
    <row r="305" spans="1:10" ht="16.5" customHeight="1">
      <c r="A305" s="23">
        <v>20</v>
      </c>
      <c r="B305" s="23" t="s">
        <v>143</v>
      </c>
      <c r="C305" s="414">
        <v>1971</v>
      </c>
      <c r="D305" s="23" t="s">
        <v>39</v>
      </c>
      <c r="E305" s="23">
        <v>540000</v>
      </c>
      <c r="F305" s="23"/>
      <c r="G305" s="23"/>
      <c r="H305" s="23">
        <f t="shared" si="11"/>
        <v>540000</v>
      </c>
      <c r="I305" s="74"/>
      <c r="J305" s="374"/>
    </row>
    <row r="306" spans="1:10" ht="16.5" customHeight="1">
      <c r="A306" s="23">
        <v>21</v>
      </c>
      <c r="B306" s="23" t="s">
        <v>1197</v>
      </c>
      <c r="C306" s="414">
        <v>1981</v>
      </c>
      <c r="D306" s="23" t="s">
        <v>2758</v>
      </c>
      <c r="E306" s="23">
        <v>540000</v>
      </c>
      <c r="F306" s="23"/>
      <c r="G306" s="23"/>
      <c r="H306" s="23">
        <f t="shared" si="11"/>
        <v>540000</v>
      </c>
      <c r="I306" s="74"/>
      <c r="J306" s="374"/>
    </row>
    <row r="307" spans="1:10" ht="16.5" customHeight="1">
      <c r="A307" s="23">
        <v>22</v>
      </c>
      <c r="B307" s="23" t="s">
        <v>666</v>
      </c>
      <c r="C307" s="414">
        <v>1998</v>
      </c>
      <c r="D307" s="23" t="s">
        <v>455</v>
      </c>
      <c r="E307" s="23">
        <v>540000</v>
      </c>
      <c r="F307" s="23"/>
      <c r="G307" s="23"/>
      <c r="H307" s="23">
        <f t="shared" si="11"/>
        <v>540000</v>
      </c>
      <c r="I307" s="74"/>
      <c r="J307" s="374"/>
    </row>
    <row r="308" spans="1:10" ht="16.5" customHeight="1">
      <c r="A308" s="23">
        <v>23</v>
      </c>
      <c r="B308" s="23" t="s">
        <v>159</v>
      </c>
      <c r="C308" s="414">
        <v>1999</v>
      </c>
      <c r="D308" s="23" t="s">
        <v>39</v>
      </c>
      <c r="E308" s="23">
        <v>540000</v>
      </c>
      <c r="F308" s="23"/>
      <c r="G308" s="23"/>
      <c r="H308" s="23">
        <f t="shared" si="11"/>
        <v>540000</v>
      </c>
      <c r="I308" s="74"/>
      <c r="J308" s="374"/>
    </row>
    <row r="309" spans="1:10" ht="16.5" customHeight="1">
      <c r="A309" s="23">
        <v>24</v>
      </c>
      <c r="B309" s="23" t="s">
        <v>146</v>
      </c>
      <c r="C309" s="414">
        <v>1987</v>
      </c>
      <c r="D309" s="23" t="s">
        <v>1</v>
      </c>
      <c r="E309" s="23">
        <v>540000</v>
      </c>
      <c r="F309" s="23"/>
      <c r="G309" s="23"/>
      <c r="H309" s="23">
        <v>540000</v>
      </c>
      <c r="I309" s="74"/>
      <c r="J309" s="374" t="s">
        <v>2435</v>
      </c>
    </row>
    <row r="310" spans="1:10" ht="16.5" customHeight="1">
      <c r="A310" s="23">
        <v>25</v>
      </c>
      <c r="B310" s="23" t="s">
        <v>147</v>
      </c>
      <c r="C310" s="414">
        <v>1968</v>
      </c>
      <c r="D310" s="23" t="s">
        <v>1</v>
      </c>
      <c r="E310" s="23">
        <v>540000</v>
      </c>
      <c r="F310" s="23"/>
      <c r="G310" s="23"/>
      <c r="H310" s="23">
        <v>540000</v>
      </c>
      <c r="I310" s="74"/>
      <c r="J310" s="374" t="s">
        <v>2435</v>
      </c>
    </row>
    <row r="311" spans="1:10" ht="16.5" customHeight="1">
      <c r="A311" s="23">
        <v>26</v>
      </c>
      <c r="B311" s="23" t="s">
        <v>148</v>
      </c>
      <c r="C311" s="414">
        <v>1986</v>
      </c>
      <c r="D311" s="23" t="s">
        <v>5</v>
      </c>
      <c r="E311" s="23">
        <v>540000</v>
      </c>
      <c r="F311" s="23"/>
      <c r="G311" s="23"/>
      <c r="H311" s="23">
        <v>540000</v>
      </c>
      <c r="I311" s="74"/>
      <c r="J311" s="374" t="s">
        <v>2435</v>
      </c>
    </row>
    <row r="312" spans="1:10" ht="16.5" customHeight="1">
      <c r="A312" s="23">
        <v>27</v>
      </c>
      <c r="B312" s="23" t="s">
        <v>149</v>
      </c>
      <c r="C312" s="414">
        <v>1986</v>
      </c>
      <c r="D312" s="23" t="s">
        <v>2770</v>
      </c>
      <c r="E312" s="23">
        <v>540000</v>
      </c>
      <c r="F312" s="23"/>
      <c r="G312" s="23"/>
      <c r="H312" s="23">
        <v>540000</v>
      </c>
      <c r="I312" s="74"/>
      <c r="J312" s="374" t="s">
        <v>2435</v>
      </c>
    </row>
    <row r="313" spans="1:10" ht="16.5" customHeight="1">
      <c r="A313" s="23">
        <v>28</v>
      </c>
      <c r="B313" s="23" t="s">
        <v>150</v>
      </c>
      <c r="C313" s="414">
        <v>1970</v>
      </c>
      <c r="D313" s="23" t="s">
        <v>2877</v>
      </c>
      <c r="E313" s="23">
        <v>540000</v>
      </c>
      <c r="F313" s="23"/>
      <c r="G313" s="23"/>
      <c r="H313" s="23">
        <v>540000</v>
      </c>
      <c r="I313" s="74"/>
      <c r="J313" s="374" t="s">
        <v>2435</v>
      </c>
    </row>
    <row r="314" spans="1:10" ht="16.5" customHeight="1">
      <c r="A314" s="23">
        <v>29</v>
      </c>
      <c r="B314" s="23" t="s">
        <v>151</v>
      </c>
      <c r="C314" s="414">
        <v>1970</v>
      </c>
      <c r="D314" s="23" t="s">
        <v>2771</v>
      </c>
      <c r="E314" s="23">
        <v>540000</v>
      </c>
      <c r="F314" s="23"/>
      <c r="G314" s="23"/>
      <c r="H314" s="23">
        <v>540000</v>
      </c>
      <c r="I314" s="74"/>
      <c r="J314" s="374" t="s">
        <v>2435</v>
      </c>
    </row>
    <row r="315" spans="1:10" ht="16.5" customHeight="1">
      <c r="A315" s="23">
        <v>30</v>
      </c>
      <c r="B315" s="23" t="s">
        <v>2814</v>
      </c>
      <c r="C315" s="414">
        <v>1974</v>
      </c>
      <c r="D315" s="23" t="s">
        <v>2771</v>
      </c>
      <c r="E315" s="23">
        <v>540000</v>
      </c>
      <c r="F315" s="23"/>
      <c r="G315" s="23"/>
      <c r="H315" s="23">
        <v>540000</v>
      </c>
      <c r="I315" s="74"/>
      <c r="J315" s="374" t="s">
        <v>2435</v>
      </c>
    </row>
    <row r="316" spans="1:10" ht="16.5" customHeight="1">
      <c r="A316" s="23">
        <v>31</v>
      </c>
      <c r="B316" s="23" t="s">
        <v>152</v>
      </c>
      <c r="C316" s="414">
        <v>1984</v>
      </c>
      <c r="D316" s="23" t="s">
        <v>2771</v>
      </c>
      <c r="E316" s="23">
        <v>540000</v>
      </c>
      <c r="F316" s="23"/>
      <c r="G316" s="23"/>
      <c r="H316" s="23">
        <v>540000</v>
      </c>
      <c r="I316" s="74"/>
      <c r="J316" s="374" t="s">
        <v>2435</v>
      </c>
    </row>
    <row r="317" spans="1:10" ht="16.5" customHeight="1">
      <c r="A317" s="23">
        <v>32</v>
      </c>
      <c r="B317" s="23" t="s">
        <v>153</v>
      </c>
      <c r="C317" s="414">
        <v>1965</v>
      </c>
      <c r="D317" s="23" t="s">
        <v>39</v>
      </c>
      <c r="E317" s="23">
        <v>540000</v>
      </c>
      <c r="F317" s="23"/>
      <c r="G317" s="23"/>
      <c r="H317" s="23">
        <v>540000</v>
      </c>
      <c r="I317" s="74"/>
      <c r="J317" s="374" t="s">
        <v>2435</v>
      </c>
    </row>
    <row r="318" spans="1:10" ht="16.5" customHeight="1">
      <c r="A318" s="23">
        <v>33</v>
      </c>
      <c r="B318" s="23" t="s">
        <v>108</v>
      </c>
      <c r="C318" s="414">
        <v>1977</v>
      </c>
      <c r="D318" s="23" t="s">
        <v>2821</v>
      </c>
      <c r="E318" s="23">
        <v>540000</v>
      </c>
      <c r="F318" s="23"/>
      <c r="G318" s="23"/>
      <c r="H318" s="23">
        <f>SUM(E318:G318)</f>
        <v>540000</v>
      </c>
      <c r="I318" s="74"/>
      <c r="J318" s="374" t="s">
        <v>2435</v>
      </c>
    </row>
    <row r="319" spans="1:10" ht="16.5" customHeight="1">
      <c r="A319" s="23">
        <v>34</v>
      </c>
      <c r="B319" s="23" t="s">
        <v>109</v>
      </c>
      <c r="C319" s="414">
        <v>1974</v>
      </c>
      <c r="D319" s="23" t="s">
        <v>2821</v>
      </c>
      <c r="E319" s="23">
        <v>540000</v>
      </c>
      <c r="F319" s="23"/>
      <c r="G319" s="23"/>
      <c r="H319" s="23">
        <f aca="true" t="shared" si="12" ref="H319:H324">SUM(E319:G319)</f>
        <v>540000</v>
      </c>
      <c r="I319" s="74"/>
      <c r="J319" s="374" t="s">
        <v>2435</v>
      </c>
    </row>
    <row r="320" spans="1:10" ht="16.5" customHeight="1">
      <c r="A320" s="23">
        <v>35</v>
      </c>
      <c r="B320" s="23" t="s">
        <v>2812</v>
      </c>
      <c r="C320" s="414">
        <v>1976</v>
      </c>
      <c r="D320" s="23" t="s">
        <v>2821</v>
      </c>
      <c r="E320" s="23">
        <v>540000</v>
      </c>
      <c r="F320" s="23"/>
      <c r="G320" s="23"/>
      <c r="H320" s="23">
        <f t="shared" si="12"/>
        <v>540000</v>
      </c>
      <c r="I320" s="74"/>
      <c r="J320" s="374" t="s">
        <v>2435</v>
      </c>
    </row>
    <row r="321" spans="1:10" ht="16.5" customHeight="1">
      <c r="A321" s="23">
        <v>36</v>
      </c>
      <c r="B321" s="23" t="s">
        <v>112</v>
      </c>
      <c r="C321" s="414">
        <v>1981</v>
      </c>
      <c r="D321" s="23" t="s">
        <v>27</v>
      </c>
      <c r="E321" s="23">
        <v>540000</v>
      </c>
      <c r="F321" s="23"/>
      <c r="G321" s="23"/>
      <c r="H321" s="23">
        <f t="shared" si="12"/>
        <v>540000</v>
      </c>
      <c r="I321" s="74"/>
      <c r="J321" s="374" t="s">
        <v>2435</v>
      </c>
    </row>
    <row r="322" spans="1:10" ht="16.5" customHeight="1">
      <c r="A322" s="23">
        <v>37</v>
      </c>
      <c r="B322" s="23" t="s">
        <v>2813</v>
      </c>
      <c r="C322" s="414">
        <v>1970</v>
      </c>
      <c r="D322" s="23" t="s">
        <v>27</v>
      </c>
      <c r="E322" s="23">
        <v>540000</v>
      </c>
      <c r="F322" s="23"/>
      <c r="G322" s="23"/>
      <c r="H322" s="23">
        <f t="shared" si="12"/>
        <v>540000</v>
      </c>
      <c r="I322" s="74"/>
      <c r="J322" s="374" t="s">
        <v>2435</v>
      </c>
    </row>
    <row r="323" spans="1:10" ht="16.5" customHeight="1">
      <c r="A323" s="23">
        <v>38</v>
      </c>
      <c r="B323" s="23" t="s">
        <v>144</v>
      </c>
      <c r="C323" s="414">
        <v>1980</v>
      </c>
      <c r="D323" s="23" t="s">
        <v>145</v>
      </c>
      <c r="E323" s="23">
        <v>540000</v>
      </c>
      <c r="F323" s="23"/>
      <c r="G323" s="23"/>
      <c r="H323" s="23">
        <f t="shared" si="12"/>
        <v>540000</v>
      </c>
      <c r="I323" s="74"/>
      <c r="J323" s="374" t="s">
        <v>2435</v>
      </c>
    </row>
    <row r="324" spans="1:10" ht="16.5" customHeight="1">
      <c r="A324" s="23">
        <v>39</v>
      </c>
      <c r="B324" s="23" t="s">
        <v>102</v>
      </c>
      <c r="C324" s="414">
        <v>1995</v>
      </c>
      <c r="D324" s="23" t="s">
        <v>2877</v>
      </c>
      <c r="E324" s="23">
        <v>540000</v>
      </c>
      <c r="F324" s="23"/>
      <c r="G324" s="23"/>
      <c r="H324" s="23">
        <f t="shared" si="12"/>
        <v>540000</v>
      </c>
      <c r="I324" s="74"/>
      <c r="J324" s="374" t="s">
        <v>2435</v>
      </c>
    </row>
    <row r="325" spans="1:10" ht="16.5" customHeight="1">
      <c r="A325" s="23">
        <v>40</v>
      </c>
      <c r="B325" s="23" t="s">
        <v>428</v>
      </c>
      <c r="C325" s="414">
        <v>1960</v>
      </c>
      <c r="D325" s="23" t="s">
        <v>2760</v>
      </c>
      <c r="E325" s="23">
        <v>540000</v>
      </c>
      <c r="F325" s="23"/>
      <c r="G325" s="431"/>
      <c r="H325" s="23">
        <f>G325+E325</f>
        <v>540000</v>
      </c>
      <c r="I325" s="74"/>
      <c r="J325" s="374"/>
    </row>
    <row r="326" spans="1:10" ht="16.5" customHeight="1">
      <c r="A326" s="52" t="s">
        <v>2654</v>
      </c>
      <c r="B326" s="52"/>
      <c r="C326" s="414"/>
      <c r="D326" s="52"/>
      <c r="E326" s="52">
        <f>SUM(E286:E325)</f>
        <v>21600000</v>
      </c>
      <c r="F326" s="52"/>
      <c r="G326" s="638">
        <v>0</v>
      </c>
      <c r="H326" s="52">
        <f>G326+E326</f>
        <v>21600000</v>
      </c>
      <c r="I326" s="74"/>
      <c r="J326" s="374"/>
    </row>
    <row r="327" spans="1:10" ht="16.5" customHeight="1">
      <c r="A327" s="1250" t="s">
        <v>1636</v>
      </c>
      <c r="B327" s="1336"/>
      <c r="C327" s="1336"/>
      <c r="D327" s="1336"/>
      <c r="E327" s="1336"/>
      <c r="F327" s="1336"/>
      <c r="G327" s="1336"/>
      <c r="H327" s="1336"/>
      <c r="I327" s="1336"/>
      <c r="J327" s="1337"/>
    </row>
    <row r="328" spans="1:10" ht="16.5" customHeight="1">
      <c r="A328" s="23">
        <v>1</v>
      </c>
      <c r="B328" s="23" t="s">
        <v>2816</v>
      </c>
      <c r="C328" s="414">
        <v>2012</v>
      </c>
      <c r="D328" s="23" t="s">
        <v>155</v>
      </c>
      <c r="E328" s="23">
        <v>675000</v>
      </c>
      <c r="F328" s="23"/>
      <c r="G328" s="23"/>
      <c r="H328" s="23">
        <f>E328+G328</f>
        <v>675000</v>
      </c>
      <c r="I328" s="74"/>
      <c r="J328" s="374"/>
    </row>
    <row r="329" spans="1:10" ht="16.5" customHeight="1">
      <c r="A329" s="23">
        <v>2</v>
      </c>
      <c r="B329" s="23" t="s">
        <v>154</v>
      </c>
      <c r="C329" s="414">
        <v>2004</v>
      </c>
      <c r="D329" s="23" t="s">
        <v>155</v>
      </c>
      <c r="E329" s="23">
        <v>675000</v>
      </c>
      <c r="F329" s="23"/>
      <c r="G329" s="23"/>
      <c r="H329" s="23">
        <f>E329+G329</f>
        <v>675000</v>
      </c>
      <c r="I329" s="74"/>
      <c r="J329" s="374"/>
    </row>
    <row r="330" spans="1:10" ht="16.5" customHeight="1">
      <c r="A330" s="23">
        <v>3</v>
      </c>
      <c r="B330" s="23" t="s">
        <v>156</v>
      </c>
      <c r="C330" s="414">
        <v>2009</v>
      </c>
      <c r="D330" s="23" t="s">
        <v>157</v>
      </c>
      <c r="E330" s="23">
        <v>675000</v>
      </c>
      <c r="F330" s="23"/>
      <c r="G330" s="23"/>
      <c r="H330" s="23">
        <f>E330+G330</f>
        <v>675000</v>
      </c>
      <c r="I330" s="74"/>
      <c r="J330" s="374"/>
    </row>
    <row r="331" spans="1:10" ht="16.5" customHeight="1">
      <c r="A331" s="23">
        <v>4</v>
      </c>
      <c r="B331" s="23" t="s">
        <v>1066</v>
      </c>
      <c r="C331" s="414">
        <v>2014</v>
      </c>
      <c r="D331" s="23" t="s">
        <v>1067</v>
      </c>
      <c r="E331" s="23">
        <v>675000</v>
      </c>
      <c r="F331" s="23"/>
      <c r="G331" s="23"/>
      <c r="H331" s="23">
        <f>E331+G331</f>
        <v>675000</v>
      </c>
      <c r="I331" s="74"/>
      <c r="J331" s="374"/>
    </row>
    <row r="332" spans="1:10" ht="16.5" customHeight="1">
      <c r="A332" s="23">
        <v>5</v>
      </c>
      <c r="B332" s="23" t="s">
        <v>160</v>
      </c>
      <c r="C332" s="414">
        <v>2011</v>
      </c>
      <c r="D332" s="23" t="s">
        <v>1</v>
      </c>
      <c r="E332" s="23">
        <v>675000</v>
      </c>
      <c r="F332" s="23"/>
      <c r="G332" s="23"/>
      <c r="H332" s="23">
        <v>675000</v>
      </c>
      <c r="I332" s="74"/>
      <c r="J332" s="374" t="s">
        <v>2435</v>
      </c>
    </row>
    <row r="333" spans="1:10" ht="16.5" customHeight="1">
      <c r="A333" s="23">
        <v>6</v>
      </c>
      <c r="B333" s="23" t="s">
        <v>1935</v>
      </c>
      <c r="C333" s="414">
        <v>2014</v>
      </c>
      <c r="D333" s="23" t="s">
        <v>1</v>
      </c>
      <c r="E333" s="23">
        <v>675000</v>
      </c>
      <c r="F333" s="23"/>
      <c r="G333" s="23"/>
      <c r="H333" s="23">
        <f>SUM(E333:G333)</f>
        <v>675000</v>
      </c>
      <c r="I333" s="74"/>
      <c r="J333" s="374" t="s">
        <v>2435</v>
      </c>
    </row>
    <row r="334" spans="1:10" ht="16.5" customHeight="1">
      <c r="A334" s="23">
        <v>7</v>
      </c>
      <c r="B334" s="23" t="s">
        <v>2815</v>
      </c>
      <c r="C334" s="414">
        <v>2008</v>
      </c>
      <c r="D334" s="23" t="s">
        <v>2770</v>
      </c>
      <c r="E334" s="23">
        <v>675000</v>
      </c>
      <c r="F334" s="23"/>
      <c r="G334" s="23"/>
      <c r="H334" s="23">
        <f>SUM(E334:G334)</f>
        <v>675000</v>
      </c>
      <c r="I334" s="74"/>
      <c r="J334" s="374" t="s">
        <v>2435</v>
      </c>
    </row>
    <row r="335" spans="1:10" ht="16.5" customHeight="1">
      <c r="A335" s="23">
        <v>8</v>
      </c>
      <c r="B335" s="23" t="s">
        <v>158</v>
      </c>
      <c r="C335" s="414">
        <v>2007</v>
      </c>
      <c r="D335" s="23" t="s">
        <v>36</v>
      </c>
      <c r="E335" s="23">
        <v>675000</v>
      </c>
      <c r="F335" s="23"/>
      <c r="G335" s="23"/>
      <c r="H335" s="23">
        <f>SUM(E335:G335)</f>
        <v>675000</v>
      </c>
      <c r="I335" s="74"/>
      <c r="J335" s="374" t="s">
        <v>2435</v>
      </c>
    </row>
    <row r="336" spans="1:10" ht="16.5" customHeight="1">
      <c r="A336" s="52" t="s">
        <v>2654</v>
      </c>
      <c r="B336" s="52"/>
      <c r="C336" s="625"/>
      <c r="D336" s="52"/>
      <c r="E336" s="52">
        <f>SUM(E328:E335)</f>
        <v>5400000</v>
      </c>
      <c r="F336" s="52"/>
      <c r="G336" s="52"/>
      <c r="H336" s="52">
        <f>G336+E336</f>
        <v>5400000</v>
      </c>
      <c r="I336" s="628"/>
      <c r="J336" s="616"/>
    </row>
    <row r="337" spans="1:10" ht="16.5" customHeight="1">
      <c r="A337" s="1250" t="s">
        <v>1637</v>
      </c>
      <c r="B337" s="1336"/>
      <c r="C337" s="1336"/>
      <c r="D337" s="1336"/>
      <c r="E337" s="1336"/>
      <c r="F337" s="1336"/>
      <c r="G337" s="1336"/>
      <c r="H337" s="1336"/>
      <c r="I337" s="1336"/>
      <c r="J337" s="1337"/>
    </row>
    <row r="338" spans="1:10" ht="16.5" customHeight="1">
      <c r="A338" s="23">
        <v>1</v>
      </c>
      <c r="B338" s="23" t="s">
        <v>169</v>
      </c>
      <c r="C338" s="414">
        <v>1947</v>
      </c>
      <c r="D338" s="23" t="s">
        <v>170</v>
      </c>
      <c r="E338" s="23">
        <v>675000</v>
      </c>
      <c r="F338" s="23"/>
      <c r="G338" s="23"/>
      <c r="H338" s="23">
        <f>E338+G338</f>
        <v>675000</v>
      </c>
      <c r="I338" s="74"/>
      <c r="J338" s="374"/>
    </row>
    <row r="339" spans="1:10" ht="16.5" customHeight="1">
      <c r="A339" s="23">
        <v>2</v>
      </c>
      <c r="B339" s="23" t="s">
        <v>184</v>
      </c>
      <c r="C339" s="414">
        <v>1935</v>
      </c>
      <c r="D339" s="23" t="s">
        <v>13</v>
      </c>
      <c r="E339" s="23">
        <v>675000</v>
      </c>
      <c r="F339" s="23"/>
      <c r="G339" s="23"/>
      <c r="H339" s="23">
        <v>675000</v>
      </c>
      <c r="I339" s="74"/>
      <c r="J339" s="374" t="s">
        <v>2435</v>
      </c>
    </row>
    <row r="340" spans="1:10" ht="16.5" customHeight="1">
      <c r="A340" s="23">
        <v>3</v>
      </c>
      <c r="B340" s="23" t="s">
        <v>1069</v>
      </c>
      <c r="C340" s="414">
        <v>1948</v>
      </c>
      <c r="D340" s="23" t="s">
        <v>2758</v>
      </c>
      <c r="E340" s="23">
        <v>675000</v>
      </c>
      <c r="F340" s="23"/>
      <c r="G340" s="23"/>
      <c r="H340" s="23">
        <f>SUM(E340:G340)</f>
        <v>675000</v>
      </c>
      <c r="I340" s="74"/>
      <c r="J340" s="374" t="s">
        <v>2435</v>
      </c>
    </row>
    <row r="341" spans="1:10" ht="16.5" customHeight="1">
      <c r="A341" s="23">
        <v>4</v>
      </c>
      <c r="B341" s="23" t="s">
        <v>183</v>
      </c>
      <c r="C341" s="414">
        <v>1939</v>
      </c>
      <c r="D341" s="23" t="s">
        <v>36</v>
      </c>
      <c r="E341" s="23">
        <v>675000</v>
      </c>
      <c r="F341" s="23"/>
      <c r="G341" s="23"/>
      <c r="H341" s="23">
        <f>SUM(E341:G341)</f>
        <v>675000</v>
      </c>
      <c r="I341" s="74"/>
      <c r="J341" s="374" t="s">
        <v>2435</v>
      </c>
    </row>
    <row r="342" spans="1:10" ht="16.5" customHeight="1">
      <c r="A342" s="23">
        <v>5</v>
      </c>
      <c r="B342" s="23" t="s">
        <v>2785</v>
      </c>
      <c r="C342" s="414">
        <v>1942</v>
      </c>
      <c r="D342" s="23" t="s">
        <v>2770</v>
      </c>
      <c r="E342" s="23">
        <v>675000</v>
      </c>
      <c r="F342" s="23"/>
      <c r="G342" s="23"/>
      <c r="H342" s="23">
        <f>G342+E342</f>
        <v>675000</v>
      </c>
      <c r="I342" s="74"/>
      <c r="J342" s="374"/>
    </row>
    <row r="343" spans="1:10" ht="16.5" customHeight="1">
      <c r="A343" s="52" t="s">
        <v>2654</v>
      </c>
      <c r="B343" s="52"/>
      <c r="C343" s="625"/>
      <c r="D343" s="52"/>
      <c r="E343" s="52">
        <f>SUM(E338:E342)</f>
        <v>3375000</v>
      </c>
      <c r="F343" s="52"/>
      <c r="G343" s="638"/>
      <c r="H343" s="52">
        <f>G343+E343</f>
        <v>3375000</v>
      </c>
      <c r="I343" s="628"/>
      <c r="J343" s="616"/>
    </row>
    <row r="344" spans="1:10" ht="16.5" customHeight="1">
      <c r="A344" s="52"/>
      <c r="B344" s="1250" t="s">
        <v>1638</v>
      </c>
      <c r="C344" s="1336"/>
      <c r="D344" s="1336"/>
      <c r="E344" s="1336"/>
      <c r="F344" s="1336"/>
      <c r="G344" s="1336"/>
      <c r="H344" s="1336"/>
      <c r="I344" s="1336"/>
      <c r="J344" s="1337"/>
    </row>
    <row r="345" spans="1:10" ht="16.5" customHeight="1">
      <c r="A345" s="23">
        <v>1</v>
      </c>
      <c r="B345" s="23" t="s">
        <v>213</v>
      </c>
      <c r="C345" s="414">
        <v>1981</v>
      </c>
      <c r="D345" s="23" t="s">
        <v>27</v>
      </c>
      <c r="E345" s="23">
        <v>405000</v>
      </c>
      <c r="F345" s="23"/>
      <c r="G345" s="23"/>
      <c r="H345" s="23">
        <f>E345+G345</f>
        <v>405000</v>
      </c>
      <c r="I345" s="74"/>
      <c r="J345" s="374"/>
    </row>
    <row r="346" spans="1:10" ht="16.5" customHeight="1">
      <c r="A346" s="23">
        <v>2</v>
      </c>
      <c r="B346" s="23" t="s">
        <v>113</v>
      </c>
      <c r="C346" s="414">
        <v>1993</v>
      </c>
      <c r="D346" s="23" t="s">
        <v>27</v>
      </c>
      <c r="E346" s="23">
        <v>405000</v>
      </c>
      <c r="F346" s="23"/>
      <c r="G346" s="23"/>
      <c r="H346" s="23">
        <f>E346+G346</f>
        <v>405000</v>
      </c>
      <c r="I346" s="74"/>
      <c r="J346" s="374"/>
    </row>
    <row r="347" spans="1:10" ht="16.5" customHeight="1">
      <c r="A347" s="23">
        <v>3</v>
      </c>
      <c r="B347" s="420" t="s">
        <v>718</v>
      </c>
      <c r="C347" s="421">
        <v>1995</v>
      </c>
      <c r="D347" s="23" t="s">
        <v>2770</v>
      </c>
      <c r="E347" s="23">
        <v>405000</v>
      </c>
      <c r="G347" s="23"/>
      <c r="H347" s="23">
        <f>E347+G347</f>
        <v>405000</v>
      </c>
      <c r="I347" s="74"/>
      <c r="J347" s="639" t="s">
        <v>1110</v>
      </c>
    </row>
    <row r="348" spans="1:12" ht="16.5" customHeight="1">
      <c r="A348" s="23">
        <v>4</v>
      </c>
      <c r="B348" s="420" t="s">
        <v>2662</v>
      </c>
      <c r="C348" s="421">
        <v>1980</v>
      </c>
      <c r="D348" s="23" t="s">
        <v>2758</v>
      </c>
      <c r="E348" s="23">
        <v>405000</v>
      </c>
      <c r="G348" s="23"/>
      <c r="H348" s="23">
        <f>G348+E348</f>
        <v>405000</v>
      </c>
      <c r="I348" s="74"/>
      <c r="J348" s="639" t="s">
        <v>1109</v>
      </c>
      <c r="L348" s="12" t="s">
        <v>2708</v>
      </c>
    </row>
    <row r="349" spans="1:10" ht="16.5" customHeight="1">
      <c r="A349" s="52" t="s">
        <v>2654</v>
      </c>
      <c r="B349" s="52"/>
      <c r="C349" s="625"/>
      <c r="D349" s="52"/>
      <c r="E349" s="52">
        <f>SUM(E345:E348)</f>
        <v>1620000</v>
      </c>
      <c r="F349" s="52"/>
      <c r="G349" s="52"/>
      <c r="H349" s="52">
        <f>SUM(E349:G349)</f>
        <v>1620000</v>
      </c>
      <c r="I349" s="628"/>
      <c r="J349" s="616"/>
    </row>
    <row r="350" spans="1:10" ht="16.5" customHeight="1">
      <c r="A350" s="1250" t="s">
        <v>1639</v>
      </c>
      <c r="B350" s="1336"/>
      <c r="C350" s="1336"/>
      <c r="D350" s="1336"/>
      <c r="E350" s="1336"/>
      <c r="F350" s="1336"/>
      <c r="G350" s="1336"/>
      <c r="H350" s="1336"/>
      <c r="I350" s="1336"/>
      <c r="J350" s="1337"/>
    </row>
    <row r="351" spans="1:10" ht="16.5" customHeight="1">
      <c r="A351" s="23">
        <v>1</v>
      </c>
      <c r="B351" s="23" t="s">
        <v>214</v>
      </c>
      <c r="C351" s="414">
        <v>1961</v>
      </c>
      <c r="D351" s="23" t="s">
        <v>1</v>
      </c>
      <c r="E351" s="23">
        <v>270000</v>
      </c>
      <c r="F351" s="23"/>
      <c r="G351" s="23"/>
      <c r="H351" s="23">
        <f>E351+G351</f>
        <v>270000</v>
      </c>
      <c r="I351" s="74"/>
      <c r="J351" s="374"/>
    </row>
    <row r="352" spans="1:10" ht="16.5" customHeight="1">
      <c r="A352" s="23">
        <v>2</v>
      </c>
      <c r="B352" s="23" t="s">
        <v>215</v>
      </c>
      <c r="C352" s="414">
        <v>1955</v>
      </c>
      <c r="D352" s="23" t="s">
        <v>1</v>
      </c>
      <c r="E352" s="23">
        <v>270000</v>
      </c>
      <c r="F352" s="23"/>
      <c r="G352" s="23"/>
      <c r="H352" s="23">
        <f aca="true" t="shared" si="13" ref="H352:H402">E352+G352</f>
        <v>270000</v>
      </c>
      <c r="I352" s="74"/>
      <c r="J352" s="374"/>
    </row>
    <row r="353" spans="1:10" ht="16.5" customHeight="1">
      <c r="A353" s="23">
        <v>3</v>
      </c>
      <c r="B353" s="23" t="s">
        <v>216</v>
      </c>
      <c r="C353" s="414">
        <v>1990</v>
      </c>
      <c r="D353" s="23" t="s">
        <v>1</v>
      </c>
      <c r="E353" s="23">
        <v>270000</v>
      </c>
      <c r="F353" s="23"/>
      <c r="G353" s="23"/>
      <c r="H353" s="23">
        <f t="shared" si="13"/>
        <v>270000</v>
      </c>
      <c r="I353" s="74"/>
      <c r="J353" s="374"/>
    </row>
    <row r="354" spans="1:10" ht="16.5" customHeight="1">
      <c r="A354" s="23">
        <v>4</v>
      </c>
      <c r="B354" s="23" t="s">
        <v>217</v>
      </c>
      <c r="C354" s="414">
        <v>1988</v>
      </c>
      <c r="D354" s="23" t="s">
        <v>1</v>
      </c>
      <c r="E354" s="23">
        <v>270000</v>
      </c>
      <c r="F354" s="23"/>
      <c r="G354" s="23"/>
      <c r="H354" s="23">
        <f t="shared" si="13"/>
        <v>270000</v>
      </c>
      <c r="I354" s="74"/>
      <c r="J354" s="374"/>
    </row>
    <row r="355" spans="1:10" ht="16.5" customHeight="1">
      <c r="A355" s="23">
        <v>5</v>
      </c>
      <c r="B355" s="23" t="s">
        <v>218</v>
      </c>
      <c r="C355" s="414">
        <v>1971</v>
      </c>
      <c r="D355" s="23" t="s">
        <v>1</v>
      </c>
      <c r="E355" s="23">
        <v>270000</v>
      </c>
      <c r="F355" s="23"/>
      <c r="G355" s="23"/>
      <c r="H355" s="23">
        <f t="shared" si="13"/>
        <v>270000</v>
      </c>
      <c r="I355" s="74"/>
      <c r="J355" s="374"/>
    </row>
    <row r="356" spans="1:10" ht="16.5" customHeight="1">
      <c r="A356" s="23">
        <v>6</v>
      </c>
      <c r="B356" s="23" t="s">
        <v>219</v>
      </c>
      <c r="C356" s="414">
        <v>1959</v>
      </c>
      <c r="D356" s="23" t="s">
        <v>1</v>
      </c>
      <c r="E356" s="23">
        <v>270000</v>
      </c>
      <c r="F356" s="23"/>
      <c r="G356" s="23"/>
      <c r="H356" s="23">
        <f t="shared" si="13"/>
        <v>270000</v>
      </c>
      <c r="I356" s="74"/>
      <c r="J356" s="374"/>
    </row>
    <row r="357" spans="1:10" ht="16.5" customHeight="1">
      <c r="A357" s="23">
        <v>7</v>
      </c>
      <c r="B357" s="23" t="s">
        <v>2817</v>
      </c>
      <c r="C357" s="414">
        <v>1977</v>
      </c>
      <c r="D357" s="23" t="s">
        <v>1</v>
      </c>
      <c r="E357" s="23">
        <v>270000</v>
      </c>
      <c r="F357" s="23"/>
      <c r="G357" s="23"/>
      <c r="H357" s="23">
        <f t="shared" si="13"/>
        <v>270000</v>
      </c>
      <c r="I357" s="74"/>
      <c r="J357" s="374"/>
    </row>
    <row r="358" spans="1:10" ht="16.5" customHeight="1">
      <c r="A358" s="23">
        <v>8</v>
      </c>
      <c r="B358" s="23" t="s">
        <v>220</v>
      </c>
      <c r="C358" s="414">
        <v>1952</v>
      </c>
      <c r="D358" s="23" t="s">
        <v>5</v>
      </c>
      <c r="E358" s="23">
        <v>270000</v>
      </c>
      <c r="F358" s="23"/>
      <c r="G358" s="23"/>
      <c r="H358" s="23">
        <f t="shared" si="13"/>
        <v>270000</v>
      </c>
      <c r="I358" s="74"/>
      <c r="J358" s="374"/>
    </row>
    <row r="359" spans="1:10" ht="16.5" customHeight="1">
      <c r="A359" s="23">
        <v>9</v>
      </c>
      <c r="B359" s="23" t="s">
        <v>237</v>
      </c>
      <c r="C359" s="414">
        <v>1963</v>
      </c>
      <c r="D359" s="23" t="s">
        <v>5</v>
      </c>
      <c r="E359" s="23">
        <v>270000</v>
      </c>
      <c r="F359" s="23"/>
      <c r="G359" s="23"/>
      <c r="H359" s="23">
        <f t="shared" si="13"/>
        <v>270000</v>
      </c>
      <c r="I359" s="74"/>
      <c r="J359" s="374"/>
    </row>
    <row r="360" spans="1:10" ht="16.5" customHeight="1">
      <c r="A360" s="23">
        <v>10</v>
      </c>
      <c r="B360" s="23" t="s">
        <v>238</v>
      </c>
      <c r="C360" s="414">
        <v>1965</v>
      </c>
      <c r="D360" s="23" t="s">
        <v>5</v>
      </c>
      <c r="E360" s="23">
        <v>270000</v>
      </c>
      <c r="F360" s="23"/>
      <c r="G360" s="23"/>
      <c r="H360" s="23">
        <f t="shared" si="13"/>
        <v>270000</v>
      </c>
      <c r="I360" s="74"/>
      <c r="J360" s="374"/>
    </row>
    <row r="361" spans="1:10" ht="16.5" customHeight="1">
      <c r="A361" s="23">
        <v>11</v>
      </c>
      <c r="B361" s="23" t="s">
        <v>239</v>
      </c>
      <c r="C361" s="414">
        <v>1959</v>
      </c>
      <c r="D361" s="23" t="s">
        <v>2770</v>
      </c>
      <c r="E361" s="23">
        <v>270000</v>
      </c>
      <c r="F361" s="23"/>
      <c r="G361" s="23"/>
      <c r="H361" s="23">
        <f t="shared" si="13"/>
        <v>270000</v>
      </c>
      <c r="I361" s="74"/>
      <c r="J361" s="374"/>
    </row>
    <row r="362" spans="1:10" ht="16.5" customHeight="1">
      <c r="A362" s="23">
        <v>12</v>
      </c>
      <c r="B362" s="23" t="s">
        <v>240</v>
      </c>
      <c r="C362" s="414">
        <v>1952</v>
      </c>
      <c r="D362" s="23" t="s">
        <v>2770</v>
      </c>
      <c r="E362" s="23">
        <v>270000</v>
      </c>
      <c r="F362" s="23"/>
      <c r="G362" s="23"/>
      <c r="H362" s="23">
        <f t="shared" si="13"/>
        <v>270000</v>
      </c>
      <c r="I362" s="74"/>
      <c r="J362" s="374"/>
    </row>
    <row r="363" spans="1:10" ht="16.5" customHeight="1">
      <c r="A363" s="23">
        <v>13</v>
      </c>
      <c r="B363" s="23" t="s">
        <v>241</v>
      </c>
      <c r="C363" s="414">
        <v>1961</v>
      </c>
      <c r="D363" s="23" t="s">
        <v>2770</v>
      </c>
      <c r="E363" s="23">
        <v>270000</v>
      </c>
      <c r="F363" s="23"/>
      <c r="G363" s="23"/>
      <c r="H363" s="23">
        <f t="shared" si="13"/>
        <v>270000</v>
      </c>
      <c r="I363" s="74"/>
      <c r="J363" s="374"/>
    </row>
    <row r="364" spans="1:10" ht="16.5" customHeight="1">
      <c r="A364" s="23">
        <v>14</v>
      </c>
      <c r="B364" s="23" t="s">
        <v>242</v>
      </c>
      <c r="C364" s="414">
        <v>1978</v>
      </c>
      <c r="D364" s="23" t="s">
        <v>2770</v>
      </c>
      <c r="E364" s="23">
        <v>270000</v>
      </c>
      <c r="F364" s="23"/>
      <c r="G364" s="23"/>
      <c r="H364" s="23">
        <f t="shared" si="13"/>
        <v>270000</v>
      </c>
      <c r="I364" s="74"/>
      <c r="J364" s="374"/>
    </row>
    <row r="365" spans="1:10" ht="16.5" customHeight="1">
      <c r="A365" s="23">
        <v>15</v>
      </c>
      <c r="B365" s="23" t="s">
        <v>243</v>
      </c>
      <c r="C365" s="414">
        <v>1972</v>
      </c>
      <c r="D365" s="23" t="s">
        <v>2877</v>
      </c>
      <c r="E365" s="23">
        <v>270000</v>
      </c>
      <c r="F365" s="23"/>
      <c r="G365" s="23"/>
      <c r="H365" s="23">
        <f t="shared" si="13"/>
        <v>270000</v>
      </c>
      <c r="I365" s="74"/>
      <c r="J365" s="374"/>
    </row>
    <row r="366" spans="1:10" ht="16.5" customHeight="1">
      <c r="A366" s="23">
        <v>16</v>
      </c>
      <c r="B366" s="23" t="s">
        <v>244</v>
      </c>
      <c r="C366" s="414">
        <v>1963</v>
      </c>
      <c r="D366" s="23" t="s">
        <v>2877</v>
      </c>
      <c r="E366" s="23">
        <v>270000</v>
      </c>
      <c r="F366" s="23"/>
      <c r="G366" s="23"/>
      <c r="H366" s="23">
        <f t="shared" si="13"/>
        <v>270000</v>
      </c>
      <c r="I366" s="74"/>
      <c r="J366" s="374"/>
    </row>
    <row r="367" spans="1:10" ht="16.5" customHeight="1">
      <c r="A367" s="23">
        <v>17</v>
      </c>
      <c r="B367" s="23" t="s">
        <v>245</v>
      </c>
      <c r="C367" s="414">
        <v>1956</v>
      </c>
      <c r="D367" s="23" t="s">
        <v>2877</v>
      </c>
      <c r="E367" s="23">
        <v>270000</v>
      </c>
      <c r="F367" s="23"/>
      <c r="G367" s="23"/>
      <c r="H367" s="23">
        <f t="shared" si="13"/>
        <v>270000</v>
      </c>
      <c r="I367" s="74"/>
      <c r="J367" s="374"/>
    </row>
    <row r="368" spans="1:10" ht="16.5" customHeight="1">
      <c r="A368" s="23">
        <v>18</v>
      </c>
      <c r="B368" s="23" t="s">
        <v>246</v>
      </c>
      <c r="C368" s="414">
        <v>1961</v>
      </c>
      <c r="D368" s="23" t="s">
        <v>2877</v>
      </c>
      <c r="E368" s="23">
        <v>270000</v>
      </c>
      <c r="F368" s="23"/>
      <c r="G368" s="23"/>
      <c r="H368" s="23">
        <f t="shared" si="13"/>
        <v>270000</v>
      </c>
      <c r="I368" s="74"/>
      <c r="J368" s="374"/>
    </row>
    <row r="369" spans="1:10" ht="16.5" customHeight="1">
      <c r="A369" s="23">
        <v>19</v>
      </c>
      <c r="B369" s="23" t="s">
        <v>248</v>
      </c>
      <c r="C369" s="414">
        <v>1947</v>
      </c>
      <c r="D369" s="23" t="s">
        <v>2771</v>
      </c>
      <c r="E369" s="23">
        <v>270000</v>
      </c>
      <c r="F369" s="23"/>
      <c r="G369" s="23"/>
      <c r="H369" s="23">
        <f t="shared" si="13"/>
        <v>270000</v>
      </c>
      <c r="I369" s="74"/>
      <c r="J369" s="374"/>
    </row>
    <row r="370" spans="1:10" ht="16.5" customHeight="1">
      <c r="A370" s="23">
        <v>20</v>
      </c>
      <c r="B370" s="23" t="s">
        <v>249</v>
      </c>
      <c r="C370" s="414">
        <v>1991</v>
      </c>
      <c r="D370" s="23" t="s">
        <v>2771</v>
      </c>
      <c r="E370" s="23">
        <v>270000</v>
      </c>
      <c r="F370" s="23"/>
      <c r="G370" s="23"/>
      <c r="H370" s="23">
        <f t="shared" si="13"/>
        <v>270000</v>
      </c>
      <c r="I370" s="74"/>
      <c r="J370" s="374"/>
    </row>
    <row r="371" spans="1:10" ht="16.5" customHeight="1">
      <c r="A371" s="23">
        <v>21</v>
      </c>
      <c r="B371" s="23" t="s">
        <v>250</v>
      </c>
      <c r="C371" s="414">
        <v>1940</v>
      </c>
      <c r="D371" s="23" t="s">
        <v>2771</v>
      </c>
      <c r="E371" s="23">
        <v>270000</v>
      </c>
      <c r="F371" s="23"/>
      <c r="G371" s="23"/>
      <c r="H371" s="23">
        <f t="shared" si="13"/>
        <v>270000</v>
      </c>
      <c r="I371" s="74"/>
      <c r="J371" s="374"/>
    </row>
    <row r="372" spans="1:10" ht="16.5" customHeight="1">
      <c r="A372" s="23">
        <v>22</v>
      </c>
      <c r="B372" s="23" t="s">
        <v>247</v>
      </c>
      <c r="C372" s="414">
        <v>1936</v>
      </c>
      <c r="D372" s="23" t="s">
        <v>2771</v>
      </c>
      <c r="E372" s="23">
        <v>270000</v>
      </c>
      <c r="F372" s="23"/>
      <c r="G372" s="23"/>
      <c r="H372" s="23">
        <f t="shared" si="13"/>
        <v>270000</v>
      </c>
      <c r="I372" s="74"/>
      <c r="J372" s="374"/>
    </row>
    <row r="373" spans="1:10" ht="16.5" customHeight="1">
      <c r="A373" s="23">
        <v>23</v>
      </c>
      <c r="B373" s="23" t="s">
        <v>251</v>
      </c>
      <c r="C373" s="414">
        <v>1963</v>
      </c>
      <c r="D373" s="23" t="s">
        <v>2821</v>
      </c>
      <c r="E373" s="23">
        <v>270000</v>
      </c>
      <c r="F373" s="23"/>
      <c r="G373" s="23"/>
      <c r="H373" s="23">
        <f t="shared" si="13"/>
        <v>270000</v>
      </c>
      <c r="I373" s="74"/>
      <c r="J373" s="374"/>
    </row>
    <row r="374" spans="1:10" ht="16.5" customHeight="1">
      <c r="A374" s="23">
        <v>24</v>
      </c>
      <c r="B374" s="23" t="s">
        <v>252</v>
      </c>
      <c r="C374" s="414">
        <v>1949</v>
      </c>
      <c r="D374" s="23" t="s">
        <v>2821</v>
      </c>
      <c r="E374" s="23">
        <v>270000</v>
      </c>
      <c r="F374" s="23"/>
      <c r="G374" s="23"/>
      <c r="H374" s="23">
        <f t="shared" si="13"/>
        <v>270000</v>
      </c>
      <c r="I374" s="74"/>
      <c r="J374" s="374"/>
    </row>
    <row r="375" spans="1:10" ht="16.5" customHeight="1">
      <c r="A375" s="23">
        <v>25</v>
      </c>
      <c r="B375" s="23" t="s">
        <v>253</v>
      </c>
      <c r="C375" s="414">
        <v>1945</v>
      </c>
      <c r="D375" s="23" t="s">
        <v>2821</v>
      </c>
      <c r="E375" s="23">
        <v>270000</v>
      </c>
      <c r="F375" s="23"/>
      <c r="G375" s="23"/>
      <c r="H375" s="23">
        <f t="shared" si="13"/>
        <v>270000</v>
      </c>
      <c r="I375" s="74"/>
      <c r="J375" s="374"/>
    </row>
    <row r="376" spans="1:10" ht="16.5" customHeight="1">
      <c r="A376" s="23">
        <v>26</v>
      </c>
      <c r="B376" s="23" t="s">
        <v>2818</v>
      </c>
      <c r="C376" s="414">
        <v>1980</v>
      </c>
      <c r="D376" s="23" t="s">
        <v>2821</v>
      </c>
      <c r="E376" s="23">
        <v>270000</v>
      </c>
      <c r="F376" s="23"/>
      <c r="G376" s="23"/>
      <c r="H376" s="23">
        <f t="shared" si="13"/>
        <v>270000</v>
      </c>
      <c r="I376" s="74"/>
      <c r="J376" s="374"/>
    </row>
    <row r="377" spans="1:10" ht="16.5" customHeight="1">
      <c r="A377" s="23">
        <v>27</v>
      </c>
      <c r="B377" s="23" t="s">
        <v>2819</v>
      </c>
      <c r="C377" s="414">
        <v>1957</v>
      </c>
      <c r="D377" s="23" t="s">
        <v>2821</v>
      </c>
      <c r="E377" s="23">
        <v>270000</v>
      </c>
      <c r="F377" s="23"/>
      <c r="G377" s="23"/>
      <c r="H377" s="23">
        <f t="shared" si="13"/>
        <v>270000</v>
      </c>
      <c r="I377" s="74"/>
      <c r="J377" s="374"/>
    </row>
    <row r="378" spans="1:10" ht="16.5" customHeight="1">
      <c r="A378" s="23">
        <v>28</v>
      </c>
      <c r="B378" s="23" t="s">
        <v>2826</v>
      </c>
      <c r="C378" s="414">
        <v>1930</v>
      </c>
      <c r="D378" s="23" t="s">
        <v>2821</v>
      </c>
      <c r="E378" s="23">
        <v>270000</v>
      </c>
      <c r="F378" s="23"/>
      <c r="G378" s="23"/>
      <c r="H378" s="23">
        <f t="shared" si="13"/>
        <v>270000</v>
      </c>
      <c r="I378" s="74"/>
      <c r="J378" s="374"/>
    </row>
    <row r="379" spans="1:10" ht="16.5" customHeight="1">
      <c r="A379" s="23">
        <v>29</v>
      </c>
      <c r="B379" s="23" t="s">
        <v>254</v>
      </c>
      <c r="C379" s="414">
        <v>1948</v>
      </c>
      <c r="D379" s="23" t="s">
        <v>27</v>
      </c>
      <c r="E379" s="23">
        <v>270000</v>
      </c>
      <c r="F379" s="23"/>
      <c r="G379" s="23"/>
      <c r="H379" s="23">
        <f t="shared" si="13"/>
        <v>270000</v>
      </c>
      <c r="I379" s="74"/>
      <c r="J379" s="374"/>
    </row>
    <row r="380" spans="1:10" ht="16.5" customHeight="1">
      <c r="A380" s="23">
        <v>30</v>
      </c>
      <c r="B380" s="23" t="s">
        <v>255</v>
      </c>
      <c r="C380" s="414">
        <v>1957</v>
      </c>
      <c r="D380" s="23" t="s">
        <v>27</v>
      </c>
      <c r="E380" s="23">
        <v>270000</v>
      </c>
      <c r="F380" s="23"/>
      <c r="G380" s="23"/>
      <c r="H380" s="23">
        <f t="shared" si="13"/>
        <v>270000</v>
      </c>
      <c r="I380" s="74"/>
      <c r="J380" s="374"/>
    </row>
    <row r="381" spans="1:10" ht="16.5" customHeight="1">
      <c r="A381" s="23">
        <v>31</v>
      </c>
      <c r="B381" s="23" t="s">
        <v>256</v>
      </c>
      <c r="C381" s="414">
        <v>1952</v>
      </c>
      <c r="D381" s="23" t="s">
        <v>27</v>
      </c>
      <c r="E381" s="23">
        <v>270000</v>
      </c>
      <c r="F381" s="23"/>
      <c r="G381" s="23"/>
      <c r="H381" s="23">
        <f t="shared" si="13"/>
        <v>270000</v>
      </c>
      <c r="I381" s="74"/>
      <c r="J381" s="374"/>
    </row>
    <row r="382" spans="1:10" ht="16.5" customHeight="1">
      <c r="A382" s="23">
        <v>32</v>
      </c>
      <c r="B382" s="23" t="s">
        <v>970</v>
      </c>
      <c r="C382" s="414">
        <v>1986</v>
      </c>
      <c r="D382" s="23" t="s">
        <v>27</v>
      </c>
      <c r="E382" s="23">
        <v>270000</v>
      </c>
      <c r="F382" s="23"/>
      <c r="G382" s="23"/>
      <c r="H382" s="23">
        <f t="shared" si="13"/>
        <v>270000</v>
      </c>
      <c r="I382" s="74"/>
      <c r="J382" s="374"/>
    </row>
    <row r="383" spans="1:10" ht="16.5" customHeight="1">
      <c r="A383" s="23">
        <v>33</v>
      </c>
      <c r="B383" s="23" t="s">
        <v>257</v>
      </c>
      <c r="C383" s="414">
        <v>1950</v>
      </c>
      <c r="D383" s="23" t="s">
        <v>36</v>
      </c>
      <c r="E383" s="23">
        <v>270000</v>
      </c>
      <c r="F383" s="23"/>
      <c r="G383" s="23"/>
      <c r="H383" s="23">
        <f t="shared" si="13"/>
        <v>270000</v>
      </c>
      <c r="I383" s="74"/>
      <c r="J383" s="374"/>
    </row>
    <row r="384" spans="1:10" ht="16.5" customHeight="1">
      <c r="A384" s="23">
        <v>34</v>
      </c>
      <c r="B384" s="23" t="s">
        <v>667</v>
      </c>
      <c r="C384" s="414">
        <v>1987</v>
      </c>
      <c r="D384" s="23" t="s">
        <v>36</v>
      </c>
      <c r="E384" s="23">
        <v>270000</v>
      </c>
      <c r="F384" s="23"/>
      <c r="G384" s="23"/>
      <c r="H384" s="23">
        <f t="shared" si="13"/>
        <v>270000</v>
      </c>
      <c r="I384" s="74"/>
      <c r="J384" s="374"/>
    </row>
    <row r="385" spans="1:10" ht="16.5" customHeight="1">
      <c r="A385" s="23">
        <v>35</v>
      </c>
      <c r="B385" s="23" t="s">
        <v>258</v>
      </c>
      <c r="C385" s="414">
        <v>1983</v>
      </c>
      <c r="D385" s="23" t="s">
        <v>259</v>
      </c>
      <c r="E385" s="23">
        <v>270000</v>
      </c>
      <c r="F385" s="23"/>
      <c r="G385" s="23"/>
      <c r="H385" s="23">
        <f t="shared" si="13"/>
        <v>270000</v>
      </c>
      <c r="I385" s="74"/>
      <c r="J385" s="374"/>
    </row>
    <row r="386" spans="1:10" ht="16.5" customHeight="1">
      <c r="A386" s="23">
        <v>36</v>
      </c>
      <c r="B386" s="23" t="s">
        <v>465</v>
      </c>
      <c r="C386" s="414">
        <v>1981</v>
      </c>
      <c r="D386" s="23" t="s">
        <v>36</v>
      </c>
      <c r="E386" s="23">
        <v>270000</v>
      </c>
      <c r="F386" s="23"/>
      <c r="G386" s="23"/>
      <c r="H386" s="23">
        <f t="shared" si="13"/>
        <v>270000</v>
      </c>
      <c r="I386" s="74"/>
      <c r="J386" s="374"/>
    </row>
    <row r="387" spans="1:10" ht="16.5" customHeight="1">
      <c r="A387" s="23">
        <v>37</v>
      </c>
      <c r="B387" s="23" t="s">
        <v>260</v>
      </c>
      <c r="C387" s="414">
        <v>1938</v>
      </c>
      <c r="D387" s="23" t="s">
        <v>36</v>
      </c>
      <c r="E387" s="23">
        <v>270000</v>
      </c>
      <c r="F387" s="23"/>
      <c r="G387" s="23"/>
      <c r="H387" s="23">
        <f t="shared" si="13"/>
        <v>270000</v>
      </c>
      <c r="I387" s="74"/>
      <c r="J387" s="374"/>
    </row>
    <row r="388" spans="1:10" ht="16.5" customHeight="1">
      <c r="A388" s="23">
        <v>38</v>
      </c>
      <c r="B388" s="23" t="s">
        <v>261</v>
      </c>
      <c r="C388" s="414">
        <v>1978</v>
      </c>
      <c r="D388" s="23" t="s">
        <v>39</v>
      </c>
      <c r="E388" s="23">
        <v>270000</v>
      </c>
      <c r="F388" s="23"/>
      <c r="G388" s="23"/>
      <c r="H388" s="23">
        <f t="shared" si="13"/>
        <v>270000</v>
      </c>
      <c r="I388" s="74"/>
      <c r="J388" s="374"/>
    </row>
    <row r="389" spans="1:10" ht="16.5" customHeight="1">
      <c r="A389" s="23">
        <v>39</v>
      </c>
      <c r="B389" s="23" t="s">
        <v>262</v>
      </c>
      <c r="C389" s="414">
        <v>1992</v>
      </c>
      <c r="D389" s="23" t="s">
        <v>39</v>
      </c>
      <c r="E389" s="23">
        <v>270000</v>
      </c>
      <c r="F389" s="23"/>
      <c r="G389" s="23"/>
      <c r="H389" s="23">
        <f t="shared" si="13"/>
        <v>270000</v>
      </c>
      <c r="I389" s="74"/>
      <c r="J389" s="374"/>
    </row>
    <row r="390" spans="1:10" ht="16.5" customHeight="1">
      <c r="A390" s="23">
        <v>40</v>
      </c>
      <c r="B390" s="23" t="s">
        <v>274</v>
      </c>
      <c r="C390" s="414">
        <v>1971</v>
      </c>
      <c r="D390" s="23" t="s">
        <v>39</v>
      </c>
      <c r="E390" s="23">
        <v>270000</v>
      </c>
      <c r="F390" s="23"/>
      <c r="G390" s="23"/>
      <c r="H390" s="23">
        <f t="shared" si="13"/>
        <v>270000</v>
      </c>
      <c r="I390" s="74"/>
      <c r="J390" s="374"/>
    </row>
    <row r="391" spans="1:10" ht="16.5" customHeight="1">
      <c r="A391" s="23">
        <v>41</v>
      </c>
      <c r="B391" s="23" t="s">
        <v>275</v>
      </c>
      <c r="C391" s="414">
        <v>1959</v>
      </c>
      <c r="D391" s="23" t="s">
        <v>145</v>
      </c>
      <c r="E391" s="23">
        <v>270000</v>
      </c>
      <c r="F391" s="23"/>
      <c r="G391" s="23"/>
      <c r="H391" s="23">
        <f t="shared" si="13"/>
        <v>270000</v>
      </c>
      <c r="I391" s="74"/>
      <c r="J391" s="374"/>
    </row>
    <row r="392" spans="1:10" ht="16.5" customHeight="1">
      <c r="A392" s="23">
        <v>42</v>
      </c>
      <c r="B392" s="23" t="s">
        <v>276</v>
      </c>
      <c r="C392" s="414">
        <v>1947</v>
      </c>
      <c r="D392" s="23" t="s">
        <v>2821</v>
      </c>
      <c r="E392" s="23">
        <v>270000</v>
      </c>
      <c r="F392" s="23"/>
      <c r="G392" s="23"/>
      <c r="H392" s="23">
        <f t="shared" si="13"/>
        <v>270000</v>
      </c>
      <c r="I392" s="74"/>
      <c r="J392" s="374"/>
    </row>
    <row r="393" spans="1:10" ht="16.5" customHeight="1">
      <c r="A393" s="23">
        <v>43</v>
      </c>
      <c r="B393" s="23" t="s">
        <v>276</v>
      </c>
      <c r="C393" s="414">
        <v>1947</v>
      </c>
      <c r="D393" s="23" t="s">
        <v>2821</v>
      </c>
      <c r="E393" s="23">
        <v>270000</v>
      </c>
      <c r="F393" s="23"/>
      <c r="G393" s="23"/>
      <c r="H393" s="23">
        <f t="shared" si="13"/>
        <v>270000</v>
      </c>
      <c r="I393" s="74"/>
      <c r="J393" s="374"/>
    </row>
    <row r="394" spans="1:10" ht="16.5" customHeight="1">
      <c r="A394" s="23">
        <v>44</v>
      </c>
      <c r="B394" s="23" t="s">
        <v>1605</v>
      </c>
      <c r="C394" s="414">
        <v>1950</v>
      </c>
      <c r="D394" s="23" t="s">
        <v>2758</v>
      </c>
      <c r="E394" s="23">
        <v>270000</v>
      </c>
      <c r="F394" s="23"/>
      <c r="G394" s="23"/>
      <c r="H394" s="23">
        <f t="shared" si="13"/>
        <v>270000</v>
      </c>
      <c r="I394" s="74"/>
      <c r="J394" s="639"/>
    </row>
    <row r="395" spans="1:10" ht="16.5" customHeight="1">
      <c r="A395" s="23">
        <v>45</v>
      </c>
      <c r="B395" s="422" t="s">
        <v>1603</v>
      </c>
      <c r="C395" s="414">
        <v>1988</v>
      </c>
      <c r="D395" s="23" t="s">
        <v>2758</v>
      </c>
      <c r="E395" s="23">
        <v>270000</v>
      </c>
      <c r="F395" s="23"/>
      <c r="G395" s="23"/>
      <c r="H395" s="23">
        <f t="shared" si="13"/>
        <v>270000</v>
      </c>
      <c r="I395" s="74"/>
      <c r="J395" s="639"/>
    </row>
    <row r="396" spans="1:10" ht="16.5" customHeight="1">
      <c r="A396" s="23">
        <v>46</v>
      </c>
      <c r="B396" s="23" t="s">
        <v>1604</v>
      </c>
      <c r="C396" s="414">
        <v>1978</v>
      </c>
      <c r="D396" s="23" t="s">
        <v>36</v>
      </c>
      <c r="E396" s="23">
        <v>270000</v>
      </c>
      <c r="F396" s="23"/>
      <c r="G396" s="23"/>
      <c r="H396" s="23">
        <f t="shared" si="13"/>
        <v>270000</v>
      </c>
      <c r="I396" s="74"/>
      <c r="J396" s="639"/>
    </row>
    <row r="397" spans="1:10" ht="16.5" customHeight="1">
      <c r="A397" s="23">
        <v>47</v>
      </c>
      <c r="B397" s="23" t="s">
        <v>466</v>
      </c>
      <c r="C397" s="414">
        <v>1970</v>
      </c>
      <c r="D397" s="23" t="s">
        <v>27</v>
      </c>
      <c r="E397" s="23">
        <v>270000</v>
      </c>
      <c r="F397" s="23"/>
      <c r="G397" s="23"/>
      <c r="H397" s="23">
        <f t="shared" si="13"/>
        <v>270000</v>
      </c>
      <c r="I397" s="74"/>
      <c r="J397" s="639"/>
    </row>
    <row r="398" spans="1:10" ht="16.5" customHeight="1">
      <c r="A398" s="23">
        <v>48</v>
      </c>
      <c r="B398" s="23" t="s">
        <v>112</v>
      </c>
      <c r="C398" s="414">
        <v>1981</v>
      </c>
      <c r="D398" s="23" t="s">
        <v>27</v>
      </c>
      <c r="E398" s="23">
        <v>270000</v>
      </c>
      <c r="F398" s="23"/>
      <c r="G398" s="23"/>
      <c r="H398" s="23">
        <f t="shared" si="13"/>
        <v>270000</v>
      </c>
      <c r="I398" s="74"/>
      <c r="J398" s="639"/>
    </row>
    <row r="399" spans="1:10" ht="16.5" customHeight="1">
      <c r="A399" s="23">
        <v>49</v>
      </c>
      <c r="B399" s="23" t="s">
        <v>1922</v>
      </c>
      <c r="C399" s="414">
        <v>1955</v>
      </c>
      <c r="D399" s="23" t="s">
        <v>13</v>
      </c>
      <c r="E399" s="23">
        <v>270000</v>
      </c>
      <c r="F399" s="23"/>
      <c r="G399" s="23"/>
      <c r="H399" s="23">
        <f t="shared" si="13"/>
        <v>270000</v>
      </c>
      <c r="I399" s="74"/>
      <c r="J399" s="639"/>
    </row>
    <row r="400" spans="1:10" ht="16.5" customHeight="1">
      <c r="A400" s="23">
        <v>50</v>
      </c>
      <c r="B400" s="23" t="s">
        <v>105</v>
      </c>
      <c r="C400" s="414">
        <v>1965</v>
      </c>
      <c r="D400" s="23" t="s">
        <v>51</v>
      </c>
      <c r="E400" s="23">
        <v>270000</v>
      </c>
      <c r="F400" s="23"/>
      <c r="G400" s="23"/>
      <c r="H400" s="23">
        <f>E400+G400</f>
        <v>270000</v>
      </c>
      <c r="I400" s="74"/>
      <c r="J400" s="639"/>
    </row>
    <row r="401" spans="1:10" ht="16.5" customHeight="1">
      <c r="A401" s="23">
        <v>51</v>
      </c>
      <c r="B401" s="640" t="s">
        <v>2785</v>
      </c>
      <c r="C401" s="414">
        <v>1942</v>
      </c>
      <c r="D401" s="23" t="s">
        <v>13</v>
      </c>
      <c r="E401" s="23">
        <v>270000</v>
      </c>
      <c r="F401" s="23"/>
      <c r="G401" s="23"/>
      <c r="H401" s="23">
        <f>G401+E401</f>
        <v>270000</v>
      </c>
      <c r="I401" s="74"/>
      <c r="J401" s="639"/>
    </row>
    <row r="402" spans="1:10" ht="16.5" customHeight="1">
      <c r="A402" s="23">
        <v>52</v>
      </c>
      <c r="B402" s="23" t="s">
        <v>184</v>
      </c>
      <c r="C402" s="414">
        <v>1935</v>
      </c>
      <c r="D402" s="23" t="s">
        <v>13</v>
      </c>
      <c r="E402" s="23">
        <v>270000</v>
      </c>
      <c r="F402" s="23"/>
      <c r="G402" s="23">
        <v>540000</v>
      </c>
      <c r="H402" s="23">
        <f t="shared" si="13"/>
        <v>810000</v>
      </c>
      <c r="I402" s="74"/>
      <c r="J402" s="639"/>
    </row>
    <row r="403" spans="1:10" ht="16.5" customHeight="1">
      <c r="A403" s="23">
        <v>53</v>
      </c>
      <c r="B403" s="640" t="s">
        <v>428</v>
      </c>
      <c r="C403" s="414">
        <v>1960</v>
      </c>
      <c r="D403" s="23" t="s">
        <v>2760</v>
      </c>
      <c r="E403" s="23">
        <v>270000</v>
      </c>
      <c r="F403" s="23"/>
      <c r="G403" s="23">
        <v>540000</v>
      </c>
      <c r="H403" s="23">
        <f>G403+E403</f>
        <v>810000</v>
      </c>
      <c r="I403" s="74"/>
      <c r="J403" s="639"/>
    </row>
    <row r="404" spans="1:10" ht="16.5" customHeight="1">
      <c r="A404" s="1353" t="s">
        <v>2654</v>
      </c>
      <c r="B404" s="1354"/>
      <c r="C404" s="625"/>
      <c r="D404" s="52"/>
      <c r="E404" s="626">
        <f>SUM(E351:E403)</f>
        <v>14310000</v>
      </c>
      <c r="F404" s="626"/>
      <c r="G404" s="627">
        <f>SUM(G402:G403)</f>
        <v>1080000</v>
      </c>
      <c r="H404" s="626">
        <f>SUM(H351:H403)</f>
        <v>15390000</v>
      </c>
      <c r="I404" s="628"/>
      <c r="J404" s="616"/>
    </row>
    <row r="405" spans="1:10" ht="16.5" customHeight="1">
      <c r="A405" s="110"/>
      <c r="B405" s="1360" t="s">
        <v>2033</v>
      </c>
      <c r="C405" s="1361"/>
      <c r="D405" s="1362"/>
      <c r="E405" s="108" t="s">
        <v>2708</v>
      </c>
      <c r="F405" s="109"/>
      <c r="G405" s="108"/>
      <c r="H405" s="108"/>
      <c r="I405" s="107"/>
      <c r="J405" s="378"/>
    </row>
    <row r="406" spans="1:10" ht="16.5" customHeight="1">
      <c r="A406" s="776">
        <v>1</v>
      </c>
      <c r="B406" s="1291" t="s">
        <v>1837</v>
      </c>
      <c r="C406" s="1292"/>
      <c r="D406" s="1283"/>
      <c r="E406" s="1254" t="s">
        <v>1838</v>
      </c>
      <c r="F406" s="1254"/>
      <c r="G406" s="1254"/>
      <c r="H406" s="108">
        <v>5400000</v>
      </c>
      <c r="I406" s="107"/>
      <c r="J406" s="378"/>
    </row>
    <row r="407" spans="1:10" ht="16.5" customHeight="1">
      <c r="A407" s="776">
        <v>2</v>
      </c>
      <c r="B407" s="1291" t="s">
        <v>1839</v>
      </c>
      <c r="C407" s="1292"/>
      <c r="D407" s="1283"/>
      <c r="E407" s="1254" t="s">
        <v>2821</v>
      </c>
      <c r="F407" s="1254"/>
      <c r="G407" s="1254"/>
      <c r="H407" s="108">
        <v>5400000</v>
      </c>
      <c r="I407" s="107"/>
      <c r="J407" s="378"/>
    </row>
    <row r="408" spans="1:10" ht="16.5" customHeight="1">
      <c r="A408" s="776">
        <v>3</v>
      </c>
      <c r="B408" s="1291" t="s">
        <v>1840</v>
      </c>
      <c r="C408" s="1292"/>
      <c r="D408" s="1283"/>
      <c r="E408" s="1254" t="s">
        <v>36</v>
      </c>
      <c r="F408" s="1254"/>
      <c r="G408" s="1254"/>
      <c r="H408" s="108">
        <v>5400000</v>
      </c>
      <c r="I408" s="107"/>
      <c r="J408" s="378"/>
    </row>
    <row r="409" spans="1:10" ht="16.5" customHeight="1">
      <c r="A409" s="776">
        <v>4</v>
      </c>
      <c r="B409" s="1291" t="s">
        <v>1841</v>
      </c>
      <c r="C409" s="1292"/>
      <c r="D409" s="1283"/>
      <c r="E409" s="1254" t="s">
        <v>2758</v>
      </c>
      <c r="F409" s="1254"/>
      <c r="G409" s="1254"/>
      <c r="H409" s="108">
        <v>5400000</v>
      </c>
      <c r="I409" s="107"/>
      <c r="J409" s="378"/>
    </row>
    <row r="410" spans="1:10" ht="16.5" customHeight="1">
      <c r="A410" s="776">
        <v>5</v>
      </c>
      <c r="B410" s="1291" t="s">
        <v>1842</v>
      </c>
      <c r="C410" s="1292"/>
      <c r="D410" s="1283"/>
      <c r="E410" s="1254" t="s">
        <v>2303</v>
      </c>
      <c r="F410" s="1254"/>
      <c r="G410" s="1254"/>
      <c r="H410" s="108">
        <v>5400000</v>
      </c>
      <c r="I410" s="107"/>
      <c r="J410" s="378"/>
    </row>
    <row r="411" spans="1:10" ht="16.5" customHeight="1">
      <c r="A411" s="776">
        <v>6</v>
      </c>
      <c r="B411" s="1291" t="s">
        <v>1843</v>
      </c>
      <c r="C411" s="1292"/>
      <c r="D411" s="1283"/>
      <c r="E411" s="1254" t="s">
        <v>2767</v>
      </c>
      <c r="F411" s="1254"/>
      <c r="G411" s="1254"/>
      <c r="H411" s="108">
        <v>5400000</v>
      </c>
      <c r="I411" s="107"/>
      <c r="J411" s="378"/>
    </row>
    <row r="412" spans="1:10" ht="16.5" customHeight="1">
      <c r="A412" s="110"/>
      <c r="B412" s="592" t="s">
        <v>2700</v>
      </c>
      <c r="C412" s="110"/>
      <c r="D412" s="110"/>
      <c r="E412" s="111">
        <f>SUM(E411:E411)</f>
        <v>0</v>
      </c>
      <c r="F412" s="109"/>
      <c r="G412" s="112"/>
      <c r="H412" s="111">
        <f>SUM(H406:H411)</f>
        <v>32400000</v>
      </c>
      <c r="I412" s="110"/>
      <c r="J412" s="379"/>
    </row>
    <row r="413" spans="1:10" ht="16.5" customHeight="1">
      <c r="A413" s="1356" t="s">
        <v>2682</v>
      </c>
      <c r="B413" s="1357"/>
      <c r="C413" s="1358"/>
      <c r="D413" s="110"/>
      <c r="E413" s="112">
        <f>E412+E404+E349+E343+E336+E326+E284+E225+E213+E157+E50+E46+E412+E21+E17+E14+E11</f>
        <v>145125000</v>
      </c>
      <c r="F413" s="112"/>
      <c r="G413" s="112">
        <f>G404+G349+G343+G336+G326+G284+G225+G213+G157+G50+G46+G412+G21+G17+G14+G11</f>
        <v>7830000</v>
      </c>
      <c r="H413" s="112">
        <f>H404+H349+H343+H336+H326+H284++H225+H213+H157+H50+H46+H412+H21+H17+H14+H11</f>
        <v>185355000</v>
      </c>
      <c r="I413" s="110"/>
      <c r="J413" s="379"/>
    </row>
    <row r="414" spans="1:10" ht="16.5" customHeight="1">
      <c r="A414" s="113"/>
      <c r="B414" s="1359" t="s">
        <v>1844</v>
      </c>
      <c r="C414" s="1359"/>
      <c r="D414" s="1359"/>
      <c r="E414" s="1359"/>
      <c r="F414" s="1359"/>
      <c r="G414" s="1359"/>
      <c r="H414" s="1359"/>
      <c r="I414" s="1359"/>
      <c r="J414" s="115"/>
    </row>
    <row r="415" spans="1:10" ht="16.5" customHeight="1">
      <c r="A415" s="113"/>
      <c r="B415" s="641"/>
      <c r="C415" s="642"/>
      <c r="D415" s="643"/>
      <c r="E415" s="1347" t="s">
        <v>1336</v>
      </c>
      <c r="F415" s="1347"/>
      <c r="G415" s="1347"/>
      <c r="H415" s="1347"/>
      <c r="I415" s="1347"/>
      <c r="J415" s="1347"/>
    </row>
    <row r="416" spans="1:10" ht="16.5" customHeight="1">
      <c r="A416" s="113"/>
      <c r="B416" s="1259" t="s">
        <v>947</v>
      </c>
      <c r="C416" s="1259"/>
      <c r="D416" s="1259"/>
      <c r="E416" s="644" t="s">
        <v>1272</v>
      </c>
      <c r="F416" s="1259" t="s">
        <v>2073</v>
      </c>
      <c r="G416" s="1259"/>
      <c r="H416" s="1259"/>
      <c r="I416" s="1259"/>
      <c r="J416" s="1259"/>
    </row>
    <row r="417" spans="1:10" ht="16.5" customHeight="1">
      <c r="A417" s="113"/>
      <c r="B417" s="641"/>
      <c r="C417" s="645"/>
      <c r="D417" s="643" t="s">
        <v>2708</v>
      </c>
      <c r="E417" s="646"/>
      <c r="F417" s="645"/>
      <c r="G417" s="646"/>
      <c r="H417" s="646"/>
      <c r="I417" s="645"/>
      <c r="J417" s="646"/>
    </row>
    <row r="418" spans="1:10" ht="16.5" customHeight="1">
      <c r="A418" s="113"/>
      <c r="B418" s="641"/>
      <c r="C418" s="645"/>
      <c r="D418" s="643"/>
      <c r="E418" s="646"/>
      <c r="F418" s="645"/>
      <c r="G418" s="646"/>
      <c r="H418" s="646"/>
      <c r="I418" s="645"/>
      <c r="J418" s="646"/>
    </row>
    <row r="419" spans="1:10" ht="16.5" customHeight="1">
      <c r="A419" s="113"/>
      <c r="B419" s="641"/>
      <c r="C419" s="133"/>
      <c r="D419" s="133"/>
      <c r="E419" s="647"/>
      <c r="F419" s="133"/>
      <c r="G419" s="647"/>
      <c r="H419" s="648"/>
      <c r="I419" s="649"/>
      <c r="J419" s="647"/>
    </row>
    <row r="420" spans="1:10" ht="16.5" customHeight="1">
      <c r="A420" s="113"/>
      <c r="B420" s="1347" t="s">
        <v>637</v>
      </c>
      <c r="C420" s="1347"/>
      <c r="D420" s="1347"/>
      <c r="E420" s="1347" t="s">
        <v>2358</v>
      </c>
      <c r="F420" s="1347"/>
      <c r="G420" s="647"/>
      <c r="H420" s="648"/>
      <c r="I420" s="649"/>
      <c r="J420" s="647"/>
    </row>
    <row r="421" spans="1:10" ht="16.5" customHeight="1">
      <c r="A421" s="113"/>
      <c r="B421" s="1260"/>
      <c r="C421" s="1260"/>
      <c r="D421" s="1260"/>
      <c r="E421" s="1260"/>
      <c r="F421" s="1260"/>
      <c r="G421" s="647"/>
      <c r="H421" s="648"/>
      <c r="I421" s="649"/>
      <c r="J421" s="647"/>
    </row>
    <row r="422" spans="1:10" ht="16.5" customHeight="1">
      <c r="A422" s="113"/>
      <c r="B422" s="641"/>
      <c r="C422" s="1313" t="s">
        <v>2029</v>
      </c>
      <c r="D422" s="1313"/>
      <c r="E422" s="1313"/>
      <c r="F422" s="1313"/>
      <c r="G422" s="1313"/>
      <c r="H422" s="1313"/>
      <c r="I422" s="1313"/>
      <c r="J422" s="647"/>
    </row>
    <row r="423" spans="1:10" ht="16.5" customHeight="1">
      <c r="A423" s="113"/>
      <c r="B423" s="1313" t="s">
        <v>2028</v>
      </c>
      <c r="C423" s="1313"/>
      <c r="D423" s="1313" t="s">
        <v>2047</v>
      </c>
      <c r="E423" s="1313"/>
      <c r="F423" s="1313"/>
      <c r="G423" s="1313"/>
      <c r="H423" s="1313"/>
      <c r="I423" s="1313"/>
      <c r="J423" s="1313"/>
    </row>
    <row r="424" spans="1:10" ht="16.5" customHeight="1">
      <c r="A424" s="113"/>
      <c r="B424" s="641"/>
      <c r="C424" s="133"/>
      <c r="D424" s="133"/>
      <c r="E424" s="647"/>
      <c r="F424" s="133"/>
      <c r="G424" s="647"/>
      <c r="H424" s="648"/>
      <c r="I424" s="649"/>
      <c r="J424" s="647"/>
    </row>
    <row r="425" spans="1:10" ht="16.5" customHeight="1">
      <c r="A425" s="113"/>
      <c r="B425" s="114"/>
      <c r="C425" s="113"/>
      <c r="D425" s="113"/>
      <c r="E425" s="115"/>
      <c r="F425" s="113"/>
      <c r="G425" s="115"/>
      <c r="H425" s="115"/>
      <c r="I425" s="113"/>
      <c r="J425" s="115"/>
    </row>
    <row r="426" spans="1:10" ht="16.5" customHeight="1">
      <c r="A426" s="650"/>
      <c r="B426" s="650"/>
      <c r="C426" s="651"/>
      <c r="D426" s="650"/>
      <c r="E426" s="650"/>
      <c r="F426" s="650"/>
      <c r="G426" s="650"/>
      <c r="H426" s="650"/>
      <c r="I426" s="650"/>
      <c r="J426" s="652"/>
    </row>
    <row r="427" spans="1:10" ht="16.5" customHeight="1">
      <c r="A427" s="650"/>
      <c r="B427" s="650"/>
      <c r="C427" s="651"/>
      <c r="D427" s="650"/>
      <c r="E427" s="650"/>
      <c r="F427" s="650"/>
      <c r="G427" s="650"/>
      <c r="H427" s="650"/>
      <c r="I427" s="650"/>
      <c r="J427" s="652"/>
    </row>
    <row r="428" spans="1:10" ht="16.5" customHeight="1">
      <c r="A428" s="650"/>
      <c r="B428" s="650"/>
      <c r="C428" s="651"/>
      <c r="D428" s="650"/>
      <c r="E428" s="650"/>
      <c r="F428" s="650"/>
      <c r="G428" s="650"/>
      <c r="H428" s="650"/>
      <c r="I428" s="650"/>
      <c r="J428" s="652"/>
    </row>
    <row r="429" spans="1:10" ht="16.5" customHeight="1">
      <c r="A429" s="650"/>
      <c r="B429" s="650"/>
      <c r="C429" s="651"/>
      <c r="D429" s="650"/>
      <c r="E429" s="650"/>
      <c r="F429" s="650"/>
      <c r="G429" s="650"/>
      <c r="H429" s="650"/>
      <c r="I429" s="650"/>
      <c r="J429" s="652"/>
    </row>
    <row r="430" spans="1:10" ht="16.5" customHeight="1">
      <c r="A430" s="650"/>
      <c r="B430" s="650"/>
      <c r="C430" s="651"/>
      <c r="D430" s="650"/>
      <c r="E430" s="650"/>
      <c r="F430" s="650"/>
      <c r="G430" s="650"/>
      <c r="H430" s="650"/>
      <c r="I430" s="650"/>
      <c r="J430" s="652"/>
    </row>
    <row r="431" spans="1:10" ht="16.5" customHeight="1">
      <c r="A431" s="650"/>
      <c r="B431" s="650"/>
      <c r="C431" s="651"/>
      <c r="D431" s="650"/>
      <c r="E431" s="650"/>
      <c r="F431" s="650"/>
      <c r="G431" s="650"/>
      <c r="H431" s="650"/>
      <c r="I431" s="650"/>
      <c r="J431" s="652"/>
    </row>
    <row r="432" spans="1:10" ht="16.5" customHeight="1">
      <c r="A432" s="650"/>
      <c r="B432" s="650"/>
      <c r="C432" s="651"/>
      <c r="D432" s="650"/>
      <c r="E432" s="650"/>
      <c r="F432" s="650"/>
      <c r="G432" s="650"/>
      <c r="H432" s="650"/>
      <c r="I432" s="650"/>
      <c r="J432" s="652"/>
    </row>
  </sheetData>
  <mergeCells count="54">
    <mergeCell ref="A1:C1"/>
    <mergeCell ref="A2:B2"/>
    <mergeCell ref="B420:D420"/>
    <mergeCell ref="E420:F420"/>
    <mergeCell ref="A413:C413"/>
    <mergeCell ref="B414:I414"/>
    <mergeCell ref="A285:J285"/>
    <mergeCell ref="B344:J344"/>
    <mergeCell ref="A350:J350"/>
    <mergeCell ref="B405:D405"/>
    <mergeCell ref="H6:H7"/>
    <mergeCell ref="E6:E7"/>
    <mergeCell ref="I6:I7"/>
    <mergeCell ref="E415:J415"/>
    <mergeCell ref="A327:J327"/>
    <mergeCell ref="A11:D11"/>
    <mergeCell ref="A12:J12"/>
    <mergeCell ref="A14:D14"/>
    <mergeCell ref="A15:H15"/>
    <mergeCell ref="A404:B404"/>
    <mergeCell ref="B411:D411"/>
    <mergeCell ref="B226:J226"/>
    <mergeCell ref="A46:D46"/>
    <mergeCell ref="A47:J47"/>
    <mergeCell ref="A50:D50"/>
    <mergeCell ref="A337:J337"/>
    <mergeCell ref="A51:J51"/>
    <mergeCell ref="A158:J158"/>
    <mergeCell ref="A214:J214"/>
    <mergeCell ref="B409:D409"/>
    <mergeCell ref="C422:I422"/>
    <mergeCell ref="B423:C423"/>
    <mergeCell ref="D423:J423"/>
    <mergeCell ref="B416:D416"/>
    <mergeCell ref="F416:J416"/>
    <mergeCell ref="B421:F421"/>
    <mergeCell ref="A17:D17"/>
    <mergeCell ref="A18:J18"/>
    <mergeCell ref="A21:D21"/>
    <mergeCell ref="B22:J22"/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F6:G6"/>
    <mergeCell ref="B410:D410"/>
    <mergeCell ref="B406:D406"/>
    <mergeCell ref="B407:D407"/>
    <mergeCell ref="B408:D408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4"/>
  <sheetViews>
    <sheetView workbookViewId="0" topLeftCell="A200">
      <selection activeCell="J254" sqref="J254"/>
    </sheetView>
  </sheetViews>
  <sheetFormatPr defaultColWidth="9.00390625" defaultRowHeight="18" customHeight="1"/>
  <cols>
    <col min="1" max="1" width="4.375" style="15" customWidth="1"/>
    <col min="2" max="2" width="18.00390625" style="12" customWidth="1"/>
    <col min="3" max="3" width="5.375" style="10" customWidth="1"/>
    <col min="4" max="4" width="8.50390625" style="10" customWidth="1"/>
    <col min="5" max="5" width="11.50390625" style="11" customWidth="1"/>
    <col min="6" max="6" width="5.75390625" style="12" customWidth="1"/>
    <col min="7" max="7" width="9.625" style="11" customWidth="1"/>
    <col min="8" max="8" width="11.50390625" style="13" customWidth="1"/>
    <col min="9" max="9" width="6.625" style="14" customWidth="1"/>
    <col min="10" max="10" width="10.125" style="12" customWidth="1"/>
    <col min="11" max="11" width="9.875" style="12" bestFit="1" customWidth="1"/>
    <col min="12" max="16384" width="9.00390625" style="12" customWidth="1"/>
  </cols>
  <sheetData>
    <row r="1" spans="1:3" ht="18" customHeight="1">
      <c r="A1" s="1355" t="s">
        <v>796</v>
      </c>
      <c r="B1" s="1355"/>
      <c r="C1" s="1355"/>
    </row>
    <row r="2" spans="1:2" ht="18" customHeight="1">
      <c r="A2" s="1355" t="s">
        <v>2074</v>
      </c>
      <c r="B2" s="1355"/>
    </row>
    <row r="3" spans="2:11" ht="18" customHeight="1">
      <c r="B3" s="118" t="s">
        <v>945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8" customHeight="1">
      <c r="A4" s="17"/>
      <c r="B4" s="18"/>
      <c r="C4" s="18"/>
      <c r="D4" s="1384" t="s">
        <v>1340</v>
      </c>
      <c r="E4" s="1384"/>
      <c r="F4" s="1384"/>
      <c r="G4" s="18"/>
      <c r="H4" s="18"/>
      <c r="I4" s="18"/>
      <c r="J4" s="18"/>
      <c r="K4" s="16"/>
    </row>
    <row r="5" spans="1:10" ht="18" customHeight="1">
      <c r="A5" s="1385" t="s">
        <v>946</v>
      </c>
      <c r="B5" s="1385"/>
      <c r="C5" s="1385"/>
      <c r="D5" s="1385"/>
      <c r="E5" s="1385"/>
      <c r="F5" s="1385"/>
      <c r="G5" s="1385"/>
      <c r="H5" s="1385"/>
      <c r="I5" s="1385"/>
      <c r="J5" s="1385"/>
    </row>
    <row r="6" spans="1:10" ht="18" customHeight="1">
      <c r="A6" s="1391" t="s">
        <v>2649</v>
      </c>
      <c r="B6" s="1391" t="s">
        <v>2650</v>
      </c>
      <c r="C6" s="1392" t="s">
        <v>2657</v>
      </c>
      <c r="D6" s="1281" t="s">
        <v>277</v>
      </c>
      <c r="E6" s="1383" t="s">
        <v>2651</v>
      </c>
      <c r="F6" s="1386" t="s">
        <v>2652</v>
      </c>
      <c r="G6" s="1387"/>
      <c r="H6" s="1383" t="s">
        <v>2656</v>
      </c>
      <c r="I6" s="1281" t="s">
        <v>2745</v>
      </c>
      <c r="J6" s="1281" t="s">
        <v>2075</v>
      </c>
    </row>
    <row r="7" spans="1:10" ht="28.5" customHeight="1">
      <c r="A7" s="1391"/>
      <c r="B7" s="1391"/>
      <c r="C7" s="1392"/>
      <c r="D7" s="1282"/>
      <c r="E7" s="1383"/>
      <c r="F7" s="19" t="s">
        <v>278</v>
      </c>
      <c r="G7" s="20" t="s">
        <v>2653</v>
      </c>
      <c r="H7" s="1393"/>
      <c r="I7" s="1282"/>
      <c r="J7" s="1282"/>
    </row>
    <row r="8" spans="1:10" ht="18" customHeight="1">
      <c r="A8" s="21"/>
      <c r="B8" s="1388" t="s">
        <v>1640</v>
      </c>
      <c r="C8" s="1389"/>
      <c r="D8" s="1389"/>
      <c r="E8" s="1389"/>
      <c r="F8" s="1389"/>
      <c r="G8" s="1389"/>
      <c r="H8" s="1389"/>
      <c r="I8" s="1389"/>
      <c r="J8" s="1390"/>
    </row>
    <row r="9" spans="1:10" ht="18" customHeight="1">
      <c r="A9" s="21">
        <v>1</v>
      </c>
      <c r="B9" s="25" t="s">
        <v>279</v>
      </c>
      <c r="C9" s="26">
        <v>1938</v>
      </c>
      <c r="D9" s="26" t="s">
        <v>280</v>
      </c>
      <c r="E9" s="6">
        <v>405000</v>
      </c>
      <c r="F9" s="27">
        <v>0</v>
      </c>
      <c r="G9" s="28">
        <f>F9*225000</f>
        <v>0</v>
      </c>
      <c r="H9" s="6">
        <f>E9+G9</f>
        <v>405000</v>
      </c>
      <c r="I9" s="9"/>
      <c r="J9" s="24"/>
    </row>
    <row r="10" spans="1:10" ht="18" customHeight="1">
      <c r="A10" s="21">
        <v>2</v>
      </c>
      <c r="B10" s="25" t="s">
        <v>2895</v>
      </c>
      <c r="C10" s="26">
        <v>1944</v>
      </c>
      <c r="D10" s="26" t="s">
        <v>281</v>
      </c>
      <c r="E10" s="6">
        <v>405000</v>
      </c>
      <c r="F10" s="27">
        <v>0</v>
      </c>
      <c r="G10" s="28">
        <f>F10*225000</f>
        <v>0</v>
      </c>
      <c r="H10" s="6">
        <f>E10+G10</f>
        <v>405000</v>
      </c>
      <c r="I10" s="9"/>
      <c r="J10" s="24"/>
    </row>
    <row r="11" spans="1:10" ht="18" customHeight="1">
      <c r="A11" s="21">
        <v>3</v>
      </c>
      <c r="B11" s="25" t="s">
        <v>282</v>
      </c>
      <c r="C11" s="26">
        <v>1941</v>
      </c>
      <c r="D11" s="26" t="s">
        <v>283</v>
      </c>
      <c r="E11" s="6">
        <v>405000</v>
      </c>
      <c r="F11" s="27">
        <v>0</v>
      </c>
      <c r="G11" s="28">
        <f>F11*225000</f>
        <v>0</v>
      </c>
      <c r="H11" s="6">
        <f>E11+G11</f>
        <v>405000</v>
      </c>
      <c r="I11" s="9"/>
      <c r="J11" s="24"/>
    </row>
    <row r="12" spans="1:10" ht="18" customHeight="1">
      <c r="A12" s="21">
        <v>4</v>
      </c>
      <c r="B12" s="25" t="s">
        <v>284</v>
      </c>
      <c r="C12" s="26">
        <v>1938</v>
      </c>
      <c r="D12" s="26" t="s">
        <v>285</v>
      </c>
      <c r="E12" s="6">
        <v>405000</v>
      </c>
      <c r="F12" s="27">
        <v>0</v>
      </c>
      <c r="G12" s="28">
        <f>F12*225000</f>
        <v>0</v>
      </c>
      <c r="H12" s="6">
        <f>E12+G12</f>
        <v>405000</v>
      </c>
      <c r="I12" s="9"/>
      <c r="J12" s="24"/>
    </row>
    <row r="13" spans="1:10" ht="18" customHeight="1">
      <c r="A13" s="1366" t="s">
        <v>1211</v>
      </c>
      <c r="B13" s="1367"/>
      <c r="C13" s="1367"/>
      <c r="D13" s="1368"/>
      <c r="E13" s="29">
        <f>SUM(E9:E12)</f>
        <v>1620000</v>
      </c>
      <c r="F13" s="30">
        <f>SUM(F9:F12)</f>
        <v>0</v>
      </c>
      <c r="G13" s="31">
        <f>SUM(G9:G12)</f>
        <v>0</v>
      </c>
      <c r="H13" s="29">
        <f>SUM(H9:H12)</f>
        <v>1620000</v>
      </c>
      <c r="I13" s="32"/>
      <c r="J13" s="24"/>
    </row>
    <row r="14" spans="1:10" ht="18" customHeight="1">
      <c r="A14" s="1369" t="s">
        <v>1641</v>
      </c>
      <c r="B14" s="1369"/>
      <c r="C14" s="1369"/>
      <c r="D14" s="1369"/>
      <c r="E14" s="1369"/>
      <c r="F14" s="1369"/>
      <c r="G14" s="1369"/>
      <c r="H14" s="1369"/>
      <c r="I14" s="1369"/>
      <c r="J14" s="1369"/>
    </row>
    <row r="15" spans="1:10" ht="18" customHeight="1">
      <c r="A15" s="2">
        <v>1</v>
      </c>
      <c r="B15" s="25" t="s">
        <v>2855</v>
      </c>
      <c r="C15" s="26">
        <v>1931</v>
      </c>
      <c r="D15" s="26" t="s">
        <v>1666</v>
      </c>
      <c r="E15" s="6">
        <v>270000</v>
      </c>
      <c r="F15" s="7">
        <v>0</v>
      </c>
      <c r="G15" s="8">
        <v>0</v>
      </c>
      <c r="H15" s="6">
        <f aca="true" t="shared" si="0" ref="H15:H41">E15+G15</f>
        <v>270000</v>
      </c>
      <c r="I15" s="7"/>
      <c r="J15" s="374" t="s">
        <v>2435</v>
      </c>
    </row>
    <row r="16" spans="1:10" ht="18" customHeight="1">
      <c r="A16" s="21">
        <v>2</v>
      </c>
      <c r="B16" s="25" t="s">
        <v>301</v>
      </c>
      <c r="C16" s="26">
        <v>1931</v>
      </c>
      <c r="D16" s="26" t="s">
        <v>302</v>
      </c>
      <c r="E16" s="6">
        <v>270000</v>
      </c>
      <c r="F16" s="7">
        <v>0</v>
      </c>
      <c r="G16" s="8">
        <v>0</v>
      </c>
      <c r="H16" s="6">
        <f t="shared" si="0"/>
        <v>270000</v>
      </c>
      <c r="I16" s="9"/>
      <c r="J16" s="24"/>
    </row>
    <row r="17" spans="1:10" ht="18" customHeight="1">
      <c r="A17" s="2">
        <v>3</v>
      </c>
      <c r="B17" s="25" t="s">
        <v>304</v>
      </c>
      <c r="C17" s="26">
        <v>1929</v>
      </c>
      <c r="D17" s="26" t="s">
        <v>302</v>
      </c>
      <c r="E17" s="6">
        <v>270000</v>
      </c>
      <c r="F17" s="7">
        <v>0</v>
      </c>
      <c r="G17" s="8">
        <v>0</v>
      </c>
      <c r="H17" s="6">
        <f t="shared" si="0"/>
        <v>270000</v>
      </c>
      <c r="I17" s="9"/>
      <c r="J17" s="24"/>
    </row>
    <row r="18" spans="1:10" ht="18" customHeight="1">
      <c r="A18" s="21">
        <v>4</v>
      </c>
      <c r="B18" s="25" t="s">
        <v>305</v>
      </c>
      <c r="C18" s="26">
        <v>1921</v>
      </c>
      <c r="D18" s="26" t="s">
        <v>306</v>
      </c>
      <c r="E18" s="6">
        <v>270000</v>
      </c>
      <c r="F18" s="7">
        <v>0</v>
      </c>
      <c r="G18" s="8">
        <v>0</v>
      </c>
      <c r="H18" s="6">
        <f t="shared" si="0"/>
        <v>270000</v>
      </c>
      <c r="I18" s="9"/>
      <c r="J18" s="24"/>
    </row>
    <row r="19" spans="1:10" ht="18" customHeight="1">
      <c r="A19" s="2">
        <v>5</v>
      </c>
      <c r="B19" s="25" t="s">
        <v>330</v>
      </c>
      <c r="C19" s="26">
        <v>1925</v>
      </c>
      <c r="D19" s="26" t="s">
        <v>306</v>
      </c>
      <c r="E19" s="6">
        <v>270000</v>
      </c>
      <c r="F19" s="7">
        <v>0</v>
      </c>
      <c r="G19" s="8">
        <v>0</v>
      </c>
      <c r="H19" s="6">
        <f t="shared" si="0"/>
        <v>270000</v>
      </c>
      <c r="I19" s="9"/>
      <c r="J19" s="24"/>
    </row>
    <row r="20" spans="1:10" ht="18" customHeight="1">
      <c r="A20" s="21">
        <v>6</v>
      </c>
      <c r="B20" s="33" t="s">
        <v>331</v>
      </c>
      <c r="C20" s="34">
        <v>1922</v>
      </c>
      <c r="D20" s="26" t="s">
        <v>306</v>
      </c>
      <c r="E20" s="6">
        <v>270000</v>
      </c>
      <c r="F20" s="7">
        <v>0</v>
      </c>
      <c r="G20" s="8">
        <v>0</v>
      </c>
      <c r="H20" s="6">
        <f t="shared" si="0"/>
        <v>270000</v>
      </c>
      <c r="I20" s="9"/>
      <c r="J20" s="24"/>
    </row>
    <row r="21" spans="1:10" ht="18" customHeight="1">
      <c r="A21" s="2">
        <v>7</v>
      </c>
      <c r="B21" s="25" t="s">
        <v>332</v>
      </c>
      <c r="C21" s="26">
        <v>1932</v>
      </c>
      <c r="D21" s="26" t="s">
        <v>306</v>
      </c>
      <c r="E21" s="6">
        <v>270000</v>
      </c>
      <c r="F21" s="7">
        <v>0</v>
      </c>
      <c r="G21" s="8">
        <v>0</v>
      </c>
      <c r="H21" s="6">
        <f t="shared" si="0"/>
        <v>270000</v>
      </c>
      <c r="I21" s="9"/>
      <c r="J21" s="24"/>
    </row>
    <row r="22" spans="1:10" ht="18" customHeight="1">
      <c r="A22" s="21">
        <v>8</v>
      </c>
      <c r="B22" s="25" t="s">
        <v>333</v>
      </c>
      <c r="C22" s="26">
        <v>1932</v>
      </c>
      <c r="D22" s="26" t="s">
        <v>306</v>
      </c>
      <c r="E22" s="6">
        <v>270000</v>
      </c>
      <c r="F22" s="7">
        <v>0</v>
      </c>
      <c r="G22" s="8">
        <v>0</v>
      </c>
      <c r="H22" s="6">
        <f t="shared" si="0"/>
        <v>270000</v>
      </c>
      <c r="I22" s="9"/>
      <c r="J22" s="24"/>
    </row>
    <row r="23" spans="1:10" ht="18" customHeight="1">
      <c r="A23" s="2">
        <v>9</v>
      </c>
      <c r="B23" s="25" t="s">
        <v>334</v>
      </c>
      <c r="C23" s="26">
        <v>1932</v>
      </c>
      <c r="D23" s="26" t="s">
        <v>306</v>
      </c>
      <c r="E23" s="6">
        <v>270000</v>
      </c>
      <c r="F23" s="7">
        <v>0</v>
      </c>
      <c r="G23" s="8">
        <v>0</v>
      </c>
      <c r="H23" s="6">
        <f t="shared" si="0"/>
        <v>270000</v>
      </c>
      <c r="I23" s="9"/>
      <c r="J23" s="24"/>
    </row>
    <row r="24" spans="1:10" ht="18" customHeight="1">
      <c r="A24" s="21">
        <v>10</v>
      </c>
      <c r="B24" s="25" t="s">
        <v>335</v>
      </c>
      <c r="C24" s="26">
        <v>1928</v>
      </c>
      <c r="D24" s="26" t="s">
        <v>336</v>
      </c>
      <c r="E24" s="6">
        <v>270000</v>
      </c>
      <c r="F24" s="7">
        <v>0</v>
      </c>
      <c r="G24" s="8">
        <v>0</v>
      </c>
      <c r="H24" s="6">
        <f t="shared" si="0"/>
        <v>270000</v>
      </c>
      <c r="I24" s="9"/>
      <c r="J24" s="24"/>
    </row>
    <row r="25" spans="1:10" ht="18" customHeight="1">
      <c r="A25" s="2">
        <v>11</v>
      </c>
      <c r="B25" s="25" t="s">
        <v>337</v>
      </c>
      <c r="C25" s="26">
        <v>1933</v>
      </c>
      <c r="D25" s="26" t="s">
        <v>336</v>
      </c>
      <c r="E25" s="6">
        <v>270000</v>
      </c>
      <c r="F25" s="7">
        <v>0</v>
      </c>
      <c r="G25" s="8">
        <v>0</v>
      </c>
      <c r="H25" s="6">
        <f t="shared" si="0"/>
        <v>270000</v>
      </c>
      <c r="I25" s="9"/>
      <c r="J25" s="24"/>
    </row>
    <row r="26" spans="1:10" ht="18" customHeight="1">
      <c r="A26" s="21">
        <v>12</v>
      </c>
      <c r="B26" s="25" t="s">
        <v>338</v>
      </c>
      <c r="C26" s="26">
        <v>1910</v>
      </c>
      <c r="D26" s="26" t="s">
        <v>336</v>
      </c>
      <c r="E26" s="6">
        <v>270000</v>
      </c>
      <c r="F26" s="7">
        <v>0</v>
      </c>
      <c r="G26" s="8">
        <v>0</v>
      </c>
      <c r="H26" s="6">
        <f t="shared" si="0"/>
        <v>270000</v>
      </c>
      <c r="I26" s="9"/>
      <c r="J26" s="24"/>
    </row>
    <row r="27" spans="1:10" ht="18" customHeight="1">
      <c r="A27" s="2">
        <v>13</v>
      </c>
      <c r="B27" s="25" t="s">
        <v>339</v>
      </c>
      <c r="C27" s="26">
        <v>1924</v>
      </c>
      <c r="D27" s="26" t="s">
        <v>336</v>
      </c>
      <c r="E27" s="6">
        <v>270000</v>
      </c>
      <c r="F27" s="7">
        <v>0</v>
      </c>
      <c r="G27" s="8">
        <v>0</v>
      </c>
      <c r="H27" s="6">
        <f t="shared" si="0"/>
        <v>270000</v>
      </c>
      <c r="I27" s="9"/>
      <c r="J27" s="24"/>
    </row>
    <row r="28" spans="1:10" ht="18" customHeight="1">
      <c r="A28" s="21">
        <v>14</v>
      </c>
      <c r="B28" s="25" t="s">
        <v>340</v>
      </c>
      <c r="C28" s="26">
        <v>1922</v>
      </c>
      <c r="D28" s="26" t="s">
        <v>336</v>
      </c>
      <c r="E28" s="6">
        <v>270000</v>
      </c>
      <c r="F28" s="7">
        <v>0</v>
      </c>
      <c r="G28" s="8">
        <v>0</v>
      </c>
      <c r="H28" s="6">
        <f t="shared" si="0"/>
        <v>270000</v>
      </c>
      <c r="I28" s="9"/>
      <c r="J28" s="24"/>
    </row>
    <row r="29" spans="1:10" ht="18" customHeight="1">
      <c r="A29" s="2">
        <v>15</v>
      </c>
      <c r="B29" s="25" t="s">
        <v>342</v>
      </c>
      <c r="C29" s="26">
        <v>1926</v>
      </c>
      <c r="D29" s="26" t="s">
        <v>336</v>
      </c>
      <c r="E29" s="6">
        <v>270000</v>
      </c>
      <c r="F29" s="7">
        <v>0</v>
      </c>
      <c r="G29" s="8">
        <v>0</v>
      </c>
      <c r="H29" s="6">
        <f t="shared" si="0"/>
        <v>270000</v>
      </c>
      <c r="I29" s="9"/>
      <c r="J29" s="24"/>
    </row>
    <row r="30" spans="1:10" ht="18" customHeight="1">
      <c r="A30" s="21">
        <v>16</v>
      </c>
      <c r="B30" s="25" t="s">
        <v>581</v>
      </c>
      <c r="C30" s="26">
        <v>1931</v>
      </c>
      <c r="D30" s="26" t="s">
        <v>336</v>
      </c>
      <c r="E30" s="6">
        <v>270000</v>
      </c>
      <c r="F30" s="7">
        <v>0</v>
      </c>
      <c r="G30" s="8">
        <v>0</v>
      </c>
      <c r="H30" s="6">
        <f t="shared" si="0"/>
        <v>270000</v>
      </c>
      <c r="I30" s="9"/>
      <c r="J30" s="24"/>
    </row>
    <row r="31" spans="1:10" ht="18" customHeight="1">
      <c r="A31" s="2">
        <v>17</v>
      </c>
      <c r="B31" s="25" t="s">
        <v>589</v>
      </c>
      <c r="C31" s="26">
        <v>1932</v>
      </c>
      <c r="D31" s="26" t="s">
        <v>336</v>
      </c>
      <c r="E31" s="6">
        <v>270000</v>
      </c>
      <c r="F31" s="7">
        <v>0</v>
      </c>
      <c r="G31" s="8">
        <v>0</v>
      </c>
      <c r="H31" s="6">
        <f t="shared" si="0"/>
        <v>270000</v>
      </c>
      <c r="I31" s="9"/>
      <c r="J31" s="24"/>
    </row>
    <row r="32" spans="1:10" ht="18" customHeight="1">
      <c r="A32" s="21">
        <v>18</v>
      </c>
      <c r="B32" s="25" t="s">
        <v>590</v>
      </c>
      <c r="C32" s="26">
        <v>1932</v>
      </c>
      <c r="D32" s="26" t="s">
        <v>336</v>
      </c>
      <c r="E32" s="6">
        <v>270000</v>
      </c>
      <c r="F32" s="7">
        <v>0</v>
      </c>
      <c r="G32" s="8">
        <v>0</v>
      </c>
      <c r="H32" s="6">
        <f t="shared" si="0"/>
        <v>270000</v>
      </c>
      <c r="I32" s="9"/>
      <c r="J32" s="24"/>
    </row>
    <row r="33" spans="1:10" ht="18" customHeight="1">
      <c r="A33" s="2">
        <v>19</v>
      </c>
      <c r="B33" s="25" t="s">
        <v>597</v>
      </c>
      <c r="C33" s="26">
        <v>1935</v>
      </c>
      <c r="D33" s="26" t="s">
        <v>336</v>
      </c>
      <c r="E33" s="6">
        <v>270000</v>
      </c>
      <c r="F33" s="7">
        <v>0</v>
      </c>
      <c r="G33" s="8">
        <v>0</v>
      </c>
      <c r="H33" s="6">
        <f t="shared" si="0"/>
        <v>270000</v>
      </c>
      <c r="I33" s="9"/>
      <c r="J33" s="24"/>
    </row>
    <row r="34" spans="1:10" ht="18" customHeight="1">
      <c r="A34" s="21">
        <v>20</v>
      </c>
      <c r="B34" s="25" t="s">
        <v>303</v>
      </c>
      <c r="C34" s="26">
        <v>1934</v>
      </c>
      <c r="D34" s="26" t="s">
        <v>336</v>
      </c>
      <c r="E34" s="6">
        <v>270000</v>
      </c>
      <c r="F34" s="7">
        <v>0</v>
      </c>
      <c r="G34" s="8">
        <v>0</v>
      </c>
      <c r="H34" s="6">
        <f t="shared" si="0"/>
        <v>270000</v>
      </c>
      <c r="I34" s="9"/>
      <c r="J34" s="24"/>
    </row>
    <row r="35" spans="1:10" ht="18" customHeight="1">
      <c r="A35" s="2">
        <v>21</v>
      </c>
      <c r="B35" s="25" t="s">
        <v>599</v>
      </c>
      <c r="C35" s="26">
        <v>1934</v>
      </c>
      <c r="D35" s="26" t="s">
        <v>281</v>
      </c>
      <c r="E35" s="6">
        <v>270000</v>
      </c>
      <c r="F35" s="7">
        <v>0</v>
      </c>
      <c r="G35" s="8">
        <v>0</v>
      </c>
      <c r="H35" s="6">
        <f t="shared" si="0"/>
        <v>270000</v>
      </c>
      <c r="I35" s="9"/>
      <c r="J35" s="24"/>
    </row>
    <row r="36" spans="1:10" ht="18" customHeight="1">
      <c r="A36" s="21">
        <v>22</v>
      </c>
      <c r="B36" s="25" t="s">
        <v>2706</v>
      </c>
      <c r="C36" s="26">
        <v>1935</v>
      </c>
      <c r="D36" s="26" t="s">
        <v>281</v>
      </c>
      <c r="E36" s="6">
        <v>270000</v>
      </c>
      <c r="F36" s="7">
        <v>0</v>
      </c>
      <c r="G36" s="8">
        <v>0</v>
      </c>
      <c r="H36" s="6">
        <f t="shared" si="0"/>
        <v>270000</v>
      </c>
      <c r="I36" s="9"/>
      <c r="J36" s="24"/>
    </row>
    <row r="37" spans="1:10" ht="18" customHeight="1">
      <c r="A37" s="2">
        <v>23</v>
      </c>
      <c r="B37" s="25" t="s">
        <v>598</v>
      </c>
      <c r="C37" s="26">
        <v>1930</v>
      </c>
      <c r="D37" s="26" t="s">
        <v>281</v>
      </c>
      <c r="E37" s="6">
        <v>270000</v>
      </c>
      <c r="F37" s="7">
        <v>0</v>
      </c>
      <c r="G37" s="8">
        <v>0</v>
      </c>
      <c r="H37" s="6">
        <f t="shared" si="0"/>
        <v>270000</v>
      </c>
      <c r="I37" s="9"/>
      <c r="J37" s="24"/>
    </row>
    <row r="38" spans="1:10" ht="18" customHeight="1">
      <c r="A38" s="21">
        <v>24</v>
      </c>
      <c r="B38" s="25" t="s">
        <v>600</v>
      </c>
      <c r="C38" s="26">
        <v>1931</v>
      </c>
      <c r="D38" s="26" t="s">
        <v>601</v>
      </c>
      <c r="E38" s="6">
        <v>270000</v>
      </c>
      <c r="F38" s="7">
        <v>0</v>
      </c>
      <c r="G38" s="8">
        <v>0</v>
      </c>
      <c r="H38" s="6">
        <f t="shared" si="0"/>
        <v>270000</v>
      </c>
      <c r="I38" s="9"/>
      <c r="J38" s="24"/>
    </row>
    <row r="39" spans="1:10" ht="18" customHeight="1">
      <c r="A39" s="2">
        <v>25</v>
      </c>
      <c r="B39" s="25" t="s">
        <v>602</v>
      </c>
      <c r="C39" s="26">
        <v>1924</v>
      </c>
      <c r="D39" s="26" t="s">
        <v>601</v>
      </c>
      <c r="E39" s="6">
        <v>270000</v>
      </c>
      <c r="F39" s="7">
        <v>0</v>
      </c>
      <c r="G39" s="8">
        <v>0</v>
      </c>
      <c r="H39" s="6">
        <f t="shared" si="0"/>
        <v>270000</v>
      </c>
      <c r="I39" s="9"/>
      <c r="J39" s="24"/>
    </row>
    <row r="40" spans="1:10" ht="18" customHeight="1">
      <c r="A40" s="21">
        <v>26</v>
      </c>
      <c r="B40" s="25" t="s">
        <v>603</v>
      </c>
      <c r="C40" s="26">
        <v>1922</v>
      </c>
      <c r="D40" s="26" t="s">
        <v>601</v>
      </c>
      <c r="E40" s="6">
        <v>270000</v>
      </c>
      <c r="F40" s="7">
        <v>0</v>
      </c>
      <c r="G40" s="8">
        <v>0</v>
      </c>
      <c r="H40" s="6">
        <f t="shared" si="0"/>
        <v>270000</v>
      </c>
      <c r="I40" s="9"/>
      <c r="J40" s="24"/>
    </row>
    <row r="41" spans="1:10" ht="18" customHeight="1">
      <c r="A41" s="2">
        <v>27</v>
      </c>
      <c r="B41" s="25" t="s">
        <v>604</v>
      </c>
      <c r="C41" s="26">
        <v>1930</v>
      </c>
      <c r="D41" s="26" t="s">
        <v>601</v>
      </c>
      <c r="E41" s="6">
        <v>270000</v>
      </c>
      <c r="F41" s="7">
        <v>0</v>
      </c>
      <c r="G41" s="8">
        <v>0</v>
      </c>
      <c r="H41" s="6">
        <f t="shared" si="0"/>
        <v>270000</v>
      </c>
      <c r="I41" s="9"/>
      <c r="J41" s="24"/>
    </row>
    <row r="42" spans="1:10" ht="18" customHeight="1">
      <c r="A42" s="21">
        <v>28</v>
      </c>
      <c r="B42" s="25" t="s">
        <v>605</v>
      </c>
      <c r="C42" s="26">
        <v>1934</v>
      </c>
      <c r="D42" s="26" t="s">
        <v>601</v>
      </c>
      <c r="E42" s="6">
        <v>270000</v>
      </c>
      <c r="F42" s="7">
        <v>0</v>
      </c>
      <c r="G42" s="8">
        <v>0</v>
      </c>
      <c r="H42" s="6">
        <f aca="true" t="shared" si="1" ref="H42:H68">E42+G42</f>
        <v>270000</v>
      </c>
      <c r="I42" s="9"/>
      <c r="J42" s="24"/>
    </row>
    <row r="43" spans="1:10" ht="18" customHeight="1">
      <c r="A43" s="2">
        <v>29</v>
      </c>
      <c r="B43" s="25" t="s">
        <v>606</v>
      </c>
      <c r="C43" s="26">
        <v>1926</v>
      </c>
      <c r="D43" s="26" t="s">
        <v>285</v>
      </c>
      <c r="E43" s="6">
        <v>270000</v>
      </c>
      <c r="F43" s="7">
        <v>0</v>
      </c>
      <c r="G43" s="8">
        <v>0</v>
      </c>
      <c r="H43" s="6">
        <f t="shared" si="1"/>
        <v>270000</v>
      </c>
      <c r="I43" s="9"/>
      <c r="J43" s="24"/>
    </row>
    <row r="44" spans="1:10" ht="18" customHeight="1">
      <c r="A44" s="21">
        <v>30</v>
      </c>
      <c r="B44" s="35" t="s">
        <v>610</v>
      </c>
      <c r="C44" s="36">
        <v>1932</v>
      </c>
      <c r="D44" s="26" t="s">
        <v>283</v>
      </c>
      <c r="E44" s="6">
        <v>270000</v>
      </c>
      <c r="F44" s="7">
        <v>0</v>
      </c>
      <c r="G44" s="6">
        <v>0</v>
      </c>
      <c r="H44" s="6">
        <f t="shared" si="1"/>
        <v>270000</v>
      </c>
      <c r="I44" s="9"/>
      <c r="J44" s="24"/>
    </row>
    <row r="45" spans="1:10" ht="18" customHeight="1">
      <c r="A45" s="2">
        <v>31</v>
      </c>
      <c r="B45" s="25" t="s">
        <v>611</v>
      </c>
      <c r="C45" s="26">
        <v>1918</v>
      </c>
      <c r="D45" s="26" t="s">
        <v>283</v>
      </c>
      <c r="E45" s="6">
        <v>270000</v>
      </c>
      <c r="F45" s="7">
        <v>0</v>
      </c>
      <c r="G45" s="8">
        <v>0</v>
      </c>
      <c r="H45" s="6">
        <f t="shared" si="1"/>
        <v>270000</v>
      </c>
      <c r="I45" s="9"/>
      <c r="J45" s="24"/>
    </row>
    <row r="46" spans="1:10" ht="18" customHeight="1">
      <c r="A46" s="21">
        <v>32</v>
      </c>
      <c r="B46" s="25" t="s">
        <v>612</v>
      </c>
      <c r="C46" s="26">
        <v>1933</v>
      </c>
      <c r="D46" s="26" t="s">
        <v>283</v>
      </c>
      <c r="E46" s="6">
        <v>270000</v>
      </c>
      <c r="F46" s="7">
        <v>0</v>
      </c>
      <c r="G46" s="8">
        <v>0</v>
      </c>
      <c r="H46" s="6">
        <f t="shared" si="1"/>
        <v>270000</v>
      </c>
      <c r="I46" s="9"/>
      <c r="J46" s="24"/>
    </row>
    <row r="47" spans="1:10" ht="18" customHeight="1">
      <c r="A47" s="2">
        <v>33</v>
      </c>
      <c r="B47" s="25" t="s">
        <v>613</v>
      </c>
      <c r="C47" s="26">
        <v>1926</v>
      </c>
      <c r="D47" s="26" t="s">
        <v>283</v>
      </c>
      <c r="E47" s="6">
        <v>270000</v>
      </c>
      <c r="F47" s="7">
        <v>0</v>
      </c>
      <c r="G47" s="8">
        <v>0</v>
      </c>
      <c r="H47" s="6">
        <f t="shared" si="1"/>
        <v>270000</v>
      </c>
      <c r="I47" s="9"/>
      <c r="J47" s="24"/>
    </row>
    <row r="48" spans="1:10" ht="18" customHeight="1">
      <c r="A48" s="21">
        <v>34</v>
      </c>
      <c r="B48" s="25" t="s">
        <v>614</v>
      </c>
      <c r="C48" s="26">
        <v>1926</v>
      </c>
      <c r="D48" s="26" t="s">
        <v>283</v>
      </c>
      <c r="E48" s="6">
        <v>270000</v>
      </c>
      <c r="F48" s="7">
        <v>0</v>
      </c>
      <c r="G48" s="8">
        <v>0</v>
      </c>
      <c r="H48" s="6">
        <f t="shared" si="1"/>
        <v>270000</v>
      </c>
      <c r="I48" s="9"/>
      <c r="J48" s="24"/>
    </row>
    <row r="49" spans="1:10" ht="18" customHeight="1">
      <c r="A49" s="2">
        <v>35</v>
      </c>
      <c r="B49" s="25" t="s">
        <v>615</v>
      </c>
      <c r="C49" s="26">
        <v>1927</v>
      </c>
      <c r="D49" s="26" t="s">
        <v>616</v>
      </c>
      <c r="E49" s="6">
        <v>270000</v>
      </c>
      <c r="F49" s="7">
        <v>0</v>
      </c>
      <c r="G49" s="8">
        <v>0</v>
      </c>
      <c r="H49" s="6">
        <f t="shared" si="1"/>
        <v>270000</v>
      </c>
      <c r="I49" s="9"/>
      <c r="J49" s="24"/>
    </row>
    <row r="50" spans="1:10" ht="18" customHeight="1">
      <c r="A50" s="21">
        <v>36</v>
      </c>
      <c r="B50" s="25" t="s">
        <v>603</v>
      </c>
      <c r="C50" s="26">
        <v>1928</v>
      </c>
      <c r="D50" s="26" t="s">
        <v>616</v>
      </c>
      <c r="E50" s="6">
        <v>270000</v>
      </c>
      <c r="F50" s="7">
        <v>0</v>
      </c>
      <c r="G50" s="8">
        <v>0</v>
      </c>
      <c r="H50" s="6">
        <f t="shared" si="1"/>
        <v>270000</v>
      </c>
      <c r="I50" s="9"/>
      <c r="J50" s="24"/>
    </row>
    <row r="51" spans="1:10" ht="18" customHeight="1">
      <c r="A51" s="2">
        <v>37</v>
      </c>
      <c r="B51" s="25" t="s">
        <v>618</v>
      </c>
      <c r="C51" s="26">
        <v>1934</v>
      </c>
      <c r="D51" s="26" t="s">
        <v>616</v>
      </c>
      <c r="E51" s="6">
        <v>270000</v>
      </c>
      <c r="F51" s="7">
        <v>0</v>
      </c>
      <c r="G51" s="8">
        <v>0</v>
      </c>
      <c r="H51" s="6">
        <f t="shared" si="1"/>
        <v>270000</v>
      </c>
      <c r="I51" s="9"/>
      <c r="J51" s="24"/>
    </row>
    <row r="52" spans="1:10" ht="18" customHeight="1">
      <c r="A52" s="21">
        <v>38</v>
      </c>
      <c r="B52" s="25" t="s">
        <v>617</v>
      </c>
      <c r="C52" s="26">
        <v>1926</v>
      </c>
      <c r="D52" s="26" t="s">
        <v>616</v>
      </c>
      <c r="E52" s="6">
        <v>270000</v>
      </c>
      <c r="F52" s="7">
        <v>0</v>
      </c>
      <c r="G52" s="8">
        <v>0</v>
      </c>
      <c r="H52" s="6">
        <f t="shared" si="1"/>
        <v>270000</v>
      </c>
      <c r="I52" s="9"/>
      <c r="J52" s="24"/>
    </row>
    <row r="53" spans="1:11" ht="18" customHeight="1">
      <c r="A53" s="2">
        <v>39</v>
      </c>
      <c r="B53" s="33" t="s">
        <v>619</v>
      </c>
      <c r="C53" s="34">
        <v>1933</v>
      </c>
      <c r="D53" s="34" t="s">
        <v>280</v>
      </c>
      <c r="E53" s="6">
        <v>270000</v>
      </c>
      <c r="F53" s="7">
        <v>0</v>
      </c>
      <c r="G53" s="8">
        <v>0</v>
      </c>
      <c r="H53" s="6">
        <f t="shared" si="1"/>
        <v>270000</v>
      </c>
      <c r="I53" s="9"/>
      <c r="J53" s="24"/>
      <c r="K53" s="37"/>
    </row>
    <row r="54" spans="1:10" ht="18" customHeight="1">
      <c r="A54" s="21">
        <v>40</v>
      </c>
      <c r="B54" s="25" t="s">
        <v>2884</v>
      </c>
      <c r="C54" s="26">
        <v>1923</v>
      </c>
      <c r="D54" s="26" t="s">
        <v>280</v>
      </c>
      <c r="E54" s="6">
        <v>270000</v>
      </c>
      <c r="F54" s="7">
        <v>0</v>
      </c>
      <c r="G54" s="8">
        <v>0</v>
      </c>
      <c r="H54" s="6">
        <f t="shared" si="1"/>
        <v>270000</v>
      </c>
      <c r="I54" s="9"/>
      <c r="J54" s="24"/>
    </row>
    <row r="55" spans="1:10" ht="18" customHeight="1">
      <c r="A55" s="2">
        <v>41</v>
      </c>
      <c r="B55" s="25" t="s">
        <v>620</v>
      </c>
      <c r="C55" s="26">
        <v>1922</v>
      </c>
      <c r="D55" s="26" t="s">
        <v>280</v>
      </c>
      <c r="E55" s="6">
        <v>270000</v>
      </c>
      <c r="F55" s="7">
        <v>0</v>
      </c>
      <c r="G55" s="8">
        <v>0</v>
      </c>
      <c r="H55" s="6">
        <f t="shared" si="1"/>
        <v>270000</v>
      </c>
      <c r="I55" s="9"/>
      <c r="J55" s="24"/>
    </row>
    <row r="56" spans="1:10" ht="18" customHeight="1">
      <c r="A56" s="21">
        <v>42</v>
      </c>
      <c r="B56" s="25" t="s">
        <v>625</v>
      </c>
      <c r="C56" s="26">
        <v>1934</v>
      </c>
      <c r="D56" s="26" t="s">
        <v>280</v>
      </c>
      <c r="E56" s="6">
        <v>270000</v>
      </c>
      <c r="F56" s="7">
        <v>0</v>
      </c>
      <c r="G56" s="8">
        <v>0</v>
      </c>
      <c r="H56" s="6">
        <f t="shared" si="1"/>
        <v>270000</v>
      </c>
      <c r="I56" s="9"/>
      <c r="J56" s="24"/>
    </row>
    <row r="57" spans="1:11" ht="18" customHeight="1">
      <c r="A57" s="2">
        <v>43</v>
      </c>
      <c r="B57" s="25" t="s">
        <v>626</v>
      </c>
      <c r="C57" s="26">
        <v>1926</v>
      </c>
      <c r="D57" s="26" t="s">
        <v>1765</v>
      </c>
      <c r="E57" s="6">
        <v>270000</v>
      </c>
      <c r="F57" s="7">
        <v>0</v>
      </c>
      <c r="G57" s="8">
        <v>0</v>
      </c>
      <c r="H57" s="6">
        <f t="shared" si="1"/>
        <v>270000</v>
      </c>
      <c r="I57" s="9"/>
      <c r="J57" s="24"/>
      <c r="K57" s="14"/>
    </row>
    <row r="58" spans="1:10" ht="18" customHeight="1">
      <c r="A58" s="21">
        <v>44</v>
      </c>
      <c r="B58" s="25" t="s">
        <v>2707</v>
      </c>
      <c r="C58" s="26">
        <v>1935</v>
      </c>
      <c r="D58" s="26" t="s">
        <v>306</v>
      </c>
      <c r="E58" s="6">
        <v>270000</v>
      </c>
      <c r="F58" s="7">
        <v>0</v>
      </c>
      <c r="G58" s="8">
        <v>0</v>
      </c>
      <c r="H58" s="6">
        <f t="shared" si="1"/>
        <v>270000</v>
      </c>
      <c r="I58" s="9"/>
      <c r="J58" s="24"/>
    </row>
    <row r="59" spans="1:10" ht="18" customHeight="1">
      <c r="A59" s="2">
        <v>45</v>
      </c>
      <c r="B59" s="25" t="s">
        <v>597</v>
      </c>
      <c r="C59" s="26">
        <v>1935</v>
      </c>
      <c r="D59" s="38" t="s">
        <v>601</v>
      </c>
      <c r="E59" s="6">
        <v>270000</v>
      </c>
      <c r="F59" s="7">
        <v>0</v>
      </c>
      <c r="G59" s="8">
        <v>0</v>
      </c>
      <c r="H59" s="6">
        <f t="shared" si="1"/>
        <v>270000</v>
      </c>
      <c r="I59" s="9"/>
      <c r="J59" s="24"/>
    </row>
    <row r="60" spans="1:10" ht="18" customHeight="1">
      <c r="A60" s="21">
        <v>46</v>
      </c>
      <c r="B60" s="25" t="s">
        <v>1092</v>
      </c>
      <c r="C60" s="26">
        <v>1935</v>
      </c>
      <c r="D60" s="38" t="s">
        <v>285</v>
      </c>
      <c r="E60" s="6">
        <v>270000</v>
      </c>
      <c r="F60" s="7">
        <v>0</v>
      </c>
      <c r="G60" s="8">
        <v>0</v>
      </c>
      <c r="H60" s="6">
        <f t="shared" si="1"/>
        <v>270000</v>
      </c>
      <c r="I60" s="9"/>
      <c r="J60" s="24"/>
    </row>
    <row r="61" spans="1:10" ht="18" customHeight="1">
      <c r="A61" s="2">
        <v>47</v>
      </c>
      <c r="B61" s="25" t="s">
        <v>1093</v>
      </c>
      <c r="C61" s="26">
        <v>1935</v>
      </c>
      <c r="D61" s="38" t="s">
        <v>336</v>
      </c>
      <c r="E61" s="6">
        <v>270000</v>
      </c>
      <c r="F61" s="7">
        <v>0</v>
      </c>
      <c r="G61" s="8">
        <v>0</v>
      </c>
      <c r="H61" s="6">
        <f t="shared" si="1"/>
        <v>270000</v>
      </c>
      <c r="I61" s="9"/>
      <c r="J61" s="24"/>
    </row>
    <row r="62" spans="1:10" ht="18" customHeight="1">
      <c r="A62" s="21">
        <v>48</v>
      </c>
      <c r="B62" s="25" t="s">
        <v>2897</v>
      </c>
      <c r="C62" s="26">
        <v>1936</v>
      </c>
      <c r="D62" s="38" t="s">
        <v>336</v>
      </c>
      <c r="E62" s="6">
        <v>270000</v>
      </c>
      <c r="F62" s="7">
        <v>0</v>
      </c>
      <c r="G62" s="8">
        <v>0</v>
      </c>
      <c r="H62" s="6">
        <f t="shared" si="1"/>
        <v>270000</v>
      </c>
      <c r="I62" s="9"/>
      <c r="J62" s="24"/>
    </row>
    <row r="63" spans="1:10" ht="18" customHeight="1">
      <c r="A63" s="2">
        <v>49</v>
      </c>
      <c r="B63" s="423" t="s">
        <v>467</v>
      </c>
      <c r="C63" s="26">
        <v>1936</v>
      </c>
      <c r="D63" s="38" t="s">
        <v>285</v>
      </c>
      <c r="E63" s="6">
        <v>270000</v>
      </c>
      <c r="F63" s="7"/>
      <c r="G63" s="409"/>
      <c r="H63" s="6">
        <f t="shared" si="1"/>
        <v>270000</v>
      </c>
      <c r="I63" s="9"/>
      <c r="J63" s="119"/>
    </row>
    <row r="64" spans="1:10" ht="18" customHeight="1">
      <c r="A64" s="21">
        <v>50</v>
      </c>
      <c r="B64" s="6" t="s">
        <v>468</v>
      </c>
      <c r="C64" s="26">
        <v>1936</v>
      </c>
      <c r="D64" s="6" t="s">
        <v>336</v>
      </c>
      <c r="E64" s="6">
        <v>270000</v>
      </c>
      <c r="F64" s="7"/>
      <c r="G64" s="409"/>
      <c r="H64" s="6">
        <f t="shared" si="1"/>
        <v>270000</v>
      </c>
      <c r="I64" s="9"/>
      <c r="J64" s="119"/>
    </row>
    <row r="65" spans="1:10" ht="18" customHeight="1">
      <c r="A65" s="2">
        <v>51</v>
      </c>
      <c r="B65" s="6" t="s">
        <v>1477</v>
      </c>
      <c r="C65" s="26">
        <v>1937</v>
      </c>
      <c r="D65" s="6" t="s">
        <v>302</v>
      </c>
      <c r="E65" s="6">
        <v>270000</v>
      </c>
      <c r="F65" s="7"/>
      <c r="G65" s="409"/>
      <c r="H65" s="6">
        <f t="shared" si="1"/>
        <v>270000</v>
      </c>
      <c r="I65" s="9" t="s">
        <v>2708</v>
      </c>
      <c r="J65" s="119"/>
    </row>
    <row r="66" spans="1:10" ht="18" customHeight="1">
      <c r="A66" s="21">
        <v>52</v>
      </c>
      <c r="B66" s="6" t="s">
        <v>1672</v>
      </c>
      <c r="C66" s="26">
        <v>1937</v>
      </c>
      <c r="D66" s="6" t="s">
        <v>302</v>
      </c>
      <c r="E66" s="6">
        <v>270000</v>
      </c>
      <c r="F66" s="7"/>
      <c r="G66" s="409"/>
      <c r="H66" s="6">
        <f t="shared" si="1"/>
        <v>270000</v>
      </c>
      <c r="I66" s="9"/>
      <c r="J66" s="119"/>
    </row>
    <row r="67" spans="1:10" ht="18" customHeight="1">
      <c r="A67" s="2">
        <v>53</v>
      </c>
      <c r="B67" s="6" t="s">
        <v>603</v>
      </c>
      <c r="C67" s="26">
        <v>1937</v>
      </c>
      <c r="D67" s="6" t="s">
        <v>1462</v>
      </c>
      <c r="E67" s="6">
        <v>270000</v>
      </c>
      <c r="F67" s="7"/>
      <c r="G67" s="409"/>
      <c r="H67" s="6">
        <f t="shared" si="1"/>
        <v>270000</v>
      </c>
      <c r="I67" s="9"/>
      <c r="J67" s="119"/>
    </row>
    <row r="68" spans="1:10" ht="18" customHeight="1">
      <c r="A68" s="21">
        <v>54</v>
      </c>
      <c r="B68" s="6" t="s">
        <v>741</v>
      </c>
      <c r="C68" s="26">
        <v>1937</v>
      </c>
      <c r="D68" s="6" t="s">
        <v>1761</v>
      </c>
      <c r="E68" s="6">
        <v>270000</v>
      </c>
      <c r="F68" s="7"/>
      <c r="G68" s="409"/>
      <c r="H68" s="6">
        <f t="shared" si="1"/>
        <v>270000</v>
      </c>
      <c r="I68" s="9"/>
      <c r="J68" s="119"/>
    </row>
    <row r="69" spans="1:10" ht="18" customHeight="1">
      <c r="A69" s="2">
        <v>55</v>
      </c>
      <c r="B69" s="6" t="s">
        <v>1762</v>
      </c>
      <c r="C69" s="26">
        <v>1937</v>
      </c>
      <c r="D69" s="6" t="s">
        <v>1761</v>
      </c>
      <c r="E69" s="6">
        <v>270000</v>
      </c>
      <c r="F69" s="7"/>
      <c r="G69" s="653"/>
      <c r="H69" s="6">
        <f>G69+E69</f>
        <v>270000</v>
      </c>
      <c r="I69" s="9"/>
      <c r="J69" s="119"/>
    </row>
    <row r="70" spans="1:10" ht="18" customHeight="1">
      <c r="A70" s="21">
        <v>56</v>
      </c>
      <c r="B70" s="6" t="s">
        <v>1763</v>
      </c>
      <c r="C70" s="26">
        <v>1937</v>
      </c>
      <c r="D70" s="26" t="s">
        <v>1765</v>
      </c>
      <c r="E70" s="6">
        <v>270000</v>
      </c>
      <c r="F70" s="7"/>
      <c r="G70" s="653"/>
      <c r="H70" s="6">
        <f>G70+E70</f>
        <v>270000</v>
      </c>
      <c r="I70" s="9"/>
      <c r="J70" s="119"/>
    </row>
    <row r="71" spans="1:10" ht="18" customHeight="1">
      <c r="A71" s="2">
        <v>57</v>
      </c>
      <c r="B71" s="6" t="s">
        <v>1764</v>
      </c>
      <c r="C71" s="26">
        <v>1937</v>
      </c>
      <c r="D71" s="6" t="s">
        <v>1462</v>
      </c>
      <c r="E71" s="6">
        <v>270000</v>
      </c>
      <c r="F71" s="7"/>
      <c r="G71" s="653"/>
      <c r="H71" s="6">
        <f>G71+E71</f>
        <v>270000</v>
      </c>
      <c r="I71" s="9"/>
      <c r="J71" s="119"/>
    </row>
    <row r="72" spans="1:10" ht="18" customHeight="1">
      <c r="A72" s="21">
        <v>58</v>
      </c>
      <c r="B72" s="6" t="s">
        <v>2623</v>
      </c>
      <c r="C72" s="26">
        <v>1937</v>
      </c>
      <c r="D72" s="26" t="s">
        <v>306</v>
      </c>
      <c r="E72" s="6">
        <v>270000</v>
      </c>
      <c r="F72" s="7"/>
      <c r="G72" s="653"/>
      <c r="H72" s="6">
        <f aca="true" t="shared" si="2" ref="H72:H79">G72+E72</f>
        <v>270000</v>
      </c>
      <c r="I72" s="9"/>
      <c r="J72" s="119"/>
    </row>
    <row r="73" spans="1:10" ht="18" customHeight="1">
      <c r="A73" s="2">
        <v>59</v>
      </c>
      <c r="B73" s="6" t="s">
        <v>1605</v>
      </c>
      <c r="C73" s="26">
        <v>1937</v>
      </c>
      <c r="D73" s="6" t="s">
        <v>982</v>
      </c>
      <c r="E73" s="6">
        <v>270000</v>
      </c>
      <c r="F73" s="7"/>
      <c r="G73" s="653"/>
      <c r="H73" s="6">
        <f t="shared" si="2"/>
        <v>270000</v>
      </c>
      <c r="I73" s="9"/>
      <c r="J73" s="119"/>
    </row>
    <row r="74" spans="1:10" ht="18" customHeight="1">
      <c r="A74" s="21">
        <v>60</v>
      </c>
      <c r="B74" s="6" t="s">
        <v>983</v>
      </c>
      <c r="C74" s="26">
        <v>1937</v>
      </c>
      <c r="D74" s="6" t="s">
        <v>982</v>
      </c>
      <c r="E74" s="6">
        <v>270000</v>
      </c>
      <c r="F74" s="7"/>
      <c r="G74" s="653"/>
      <c r="H74" s="6">
        <f t="shared" si="2"/>
        <v>270000</v>
      </c>
      <c r="I74" s="9"/>
      <c r="J74" s="119"/>
    </row>
    <row r="75" spans="1:10" ht="18" customHeight="1">
      <c r="A75" s="2">
        <v>61</v>
      </c>
      <c r="B75" s="6" t="s">
        <v>1085</v>
      </c>
      <c r="C75" s="26">
        <v>1937</v>
      </c>
      <c r="D75" s="26" t="s">
        <v>1462</v>
      </c>
      <c r="E75" s="6">
        <v>270000</v>
      </c>
      <c r="F75" s="7"/>
      <c r="G75" s="653"/>
      <c r="H75" s="6">
        <f t="shared" si="2"/>
        <v>270000</v>
      </c>
      <c r="I75" s="9"/>
      <c r="J75" s="119"/>
    </row>
    <row r="76" spans="1:10" ht="18" customHeight="1">
      <c r="A76" s="21">
        <v>62</v>
      </c>
      <c r="B76" s="6" t="s">
        <v>2225</v>
      </c>
      <c r="C76" s="26">
        <v>1937</v>
      </c>
      <c r="D76" s="6" t="s">
        <v>1765</v>
      </c>
      <c r="E76" s="6">
        <v>270000</v>
      </c>
      <c r="F76" s="7"/>
      <c r="G76" s="653"/>
      <c r="H76" s="6">
        <f t="shared" si="2"/>
        <v>270000</v>
      </c>
      <c r="I76" s="9"/>
      <c r="J76" s="119"/>
    </row>
    <row r="77" spans="1:10" ht="18" customHeight="1">
      <c r="A77" s="2">
        <v>63</v>
      </c>
      <c r="B77" s="6" t="s">
        <v>2227</v>
      </c>
      <c r="C77" s="26">
        <v>1936</v>
      </c>
      <c r="D77" s="6" t="s">
        <v>982</v>
      </c>
      <c r="E77" s="6">
        <v>270000</v>
      </c>
      <c r="F77" s="7"/>
      <c r="G77" s="653"/>
      <c r="H77" s="6">
        <f t="shared" si="2"/>
        <v>270000</v>
      </c>
      <c r="I77" s="9"/>
      <c r="J77" s="119"/>
    </row>
    <row r="78" spans="1:10" ht="18" customHeight="1">
      <c r="A78" s="21">
        <v>64</v>
      </c>
      <c r="B78" s="6" t="s">
        <v>2100</v>
      </c>
      <c r="C78" s="26">
        <v>1937</v>
      </c>
      <c r="D78" s="6" t="s">
        <v>2828</v>
      </c>
      <c r="E78" s="6">
        <v>270000</v>
      </c>
      <c r="F78" s="7"/>
      <c r="G78" s="653"/>
      <c r="H78" s="6">
        <f t="shared" si="2"/>
        <v>270000</v>
      </c>
      <c r="I78" s="9"/>
      <c r="J78" s="119"/>
    </row>
    <row r="79" spans="1:10" ht="18" customHeight="1">
      <c r="A79" s="2">
        <v>65</v>
      </c>
      <c r="B79" s="6" t="s">
        <v>1716</v>
      </c>
      <c r="C79" s="26">
        <v>1937</v>
      </c>
      <c r="D79" s="6" t="s">
        <v>1462</v>
      </c>
      <c r="E79" s="6">
        <v>270000</v>
      </c>
      <c r="F79" s="7"/>
      <c r="G79" s="653"/>
      <c r="H79" s="6">
        <f t="shared" si="2"/>
        <v>270000</v>
      </c>
      <c r="I79" s="9"/>
      <c r="J79" s="119"/>
    </row>
    <row r="80" spans="1:10" ht="18" customHeight="1">
      <c r="A80" s="21">
        <v>66</v>
      </c>
      <c r="B80" s="6" t="s">
        <v>162</v>
      </c>
      <c r="C80" s="26">
        <v>1937</v>
      </c>
      <c r="D80" s="6" t="s">
        <v>306</v>
      </c>
      <c r="E80" s="6">
        <v>270000</v>
      </c>
      <c r="F80" s="7"/>
      <c r="G80" s="653"/>
      <c r="H80" s="6">
        <f>G80+E80</f>
        <v>270000</v>
      </c>
      <c r="I80" s="9"/>
      <c r="J80" s="119"/>
    </row>
    <row r="81" spans="1:10" ht="18" customHeight="1">
      <c r="A81" s="2">
        <v>67</v>
      </c>
      <c r="B81" s="6" t="s">
        <v>1252</v>
      </c>
      <c r="C81" s="26">
        <v>1937</v>
      </c>
      <c r="D81" s="6" t="s">
        <v>285</v>
      </c>
      <c r="E81" s="6">
        <v>270000</v>
      </c>
      <c r="F81" s="7"/>
      <c r="G81" s="653"/>
      <c r="H81" s="6">
        <f>G81+E81</f>
        <v>270000</v>
      </c>
      <c r="I81" s="9"/>
      <c r="J81" s="119" t="s">
        <v>2708</v>
      </c>
    </row>
    <row r="82" spans="1:10" ht="18" customHeight="1">
      <c r="A82" s="21">
        <v>68</v>
      </c>
      <c r="B82" s="1224" t="s">
        <v>2309</v>
      </c>
      <c r="C82" s="1225">
        <v>1937</v>
      </c>
      <c r="D82" s="957" t="s">
        <v>1462</v>
      </c>
      <c r="E82" s="957">
        <v>270000</v>
      </c>
      <c r="F82" s="958"/>
      <c r="G82" s="1226">
        <v>810000</v>
      </c>
      <c r="H82" s="957">
        <f>G82+E82</f>
        <v>1080000</v>
      </c>
      <c r="I82" s="9"/>
      <c r="J82" s="119"/>
    </row>
    <row r="83" spans="1:10" ht="18" customHeight="1">
      <c r="A83" s="1366" t="s">
        <v>1211</v>
      </c>
      <c r="B83" s="1367"/>
      <c r="C83" s="1367"/>
      <c r="D83" s="1368"/>
      <c r="E83" s="585">
        <f>SUM(E15:E82)</f>
        <v>18360000</v>
      </c>
      <c r="F83" s="120"/>
      <c r="G83" s="31">
        <v>810000</v>
      </c>
      <c r="H83" s="585">
        <f>G83+E83</f>
        <v>19170000</v>
      </c>
      <c r="I83" s="32"/>
      <c r="J83" s="24"/>
    </row>
    <row r="84" spans="1:10" ht="18" customHeight="1">
      <c r="A84" s="1388" t="s">
        <v>1642</v>
      </c>
      <c r="B84" s="1389"/>
      <c r="C84" s="1389"/>
      <c r="D84" s="1389"/>
      <c r="E84" s="1389"/>
      <c r="F84" s="1389"/>
      <c r="G84" s="1389"/>
      <c r="H84" s="1389"/>
      <c r="I84" s="1389"/>
      <c r="J84" s="1390"/>
    </row>
    <row r="85" spans="1:10" ht="18" customHeight="1">
      <c r="A85" s="2">
        <v>1</v>
      </c>
      <c r="B85" s="34" t="s">
        <v>640</v>
      </c>
      <c r="C85" s="26">
        <v>1966</v>
      </c>
      <c r="D85" s="26" t="s">
        <v>336</v>
      </c>
      <c r="E85" s="6">
        <v>405000</v>
      </c>
      <c r="F85" s="7">
        <v>0</v>
      </c>
      <c r="G85" s="8">
        <v>0</v>
      </c>
      <c r="H85" s="6">
        <f aca="true" t="shared" si="3" ref="H85:H97">E85+G85</f>
        <v>405000</v>
      </c>
      <c r="I85" s="9"/>
      <c r="J85" s="119" t="s">
        <v>2435</v>
      </c>
    </row>
    <row r="86" spans="1:10" ht="18" customHeight="1">
      <c r="A86" s="2">
        <v>2</v>
      </c>
      <c r="B86" s="34" t="s">
        <v>646</v>
      </c>
      <c r="C86" s="34">
        <v>1964</v>
      </c>
      <c r="D86" s="34" t="s">
        <v>281</v>
      </c>
      <c r="E86" s="6">
        <v>405000</v>
      </c>
      <c r="F86" s="7">
        <v>0</v>
      </c>
      <c r="G86" s="8">
        <v>0</v>
      </c>
      <c r="H86" s="6">
        <f t="shared" si="3"/>
        <v>405000</v>
      </c>
      <c r="I86" s="9"/>
      <c r="J86" s="119" t="s">
        <v>2435</v>
      </c>
    </row>
    <row r="87" spans="1:10" ht="18" customHeight="1">
      <c r="A87" s="2">
        <v>3</v>
      </c>
      <c r="B87" s="34" t="s">
        <v>647</v>
      </c>
      <c r="C87" s="34">
        <v>1970</v>
      </c>
      <c r="D87" s="34" t="s">
        <v>601</v>
      </c>
      <c r="E87" s="6">
        <v>405000</v>
      </c>
      <c r="F87" s="7">
        <v>0</v>
      </c>
      <c r="G87" s="8">
        <v>0</v>
      </c>
      <c r="H87" s="6">
        <f t="shared" si="3"/>
        <v>405000</v>
      </c>
      <c r="I87" s="9"/>
      <c r="J87" s="119" t="s">
        <v>2435</v>
      </c>
    </row>
    <row r="88" spans="1:10" ht="18" customHeight="1">
      <c r="A88" s="2">
        <v>4</v>
      </c>
      <c r="B88" s="34" t="s">
        <v>652</v>
      </c>
      <c r="C88" s="34">
        <v>1975</v>
      </c>
      <c r="D88" s="34" t="s">
        <v>1666</v>
      </c>
      <c r="E88" s="6">
        <v>405000</v>
      </c>
      <c r="F88" s="7">
        <v>0</v>
      </c>
      <c r="G88" s="8">
        <v>0</v>
      </c>
      <c r="H88" s="6">
        <f t="shared" si="3"/>
        <v>405000</v>
      </c>
      <c r="I88" s="9"/>
      <c r="J88" s="119" t="s">
        <v>2435</v>
      </c>
    </row>
    <row r="89" spans="1:10" ht="18" customHeight="1">
      <c r="A89" s="2">
        <v>5</v>
      </c>
      <c r="B89" s="34" t="s">
        <v>654</v>
      </c>
      <c r="C89" s="34">
        <v>1977</v>
      </c>
      <c r="D89" s="34" t="s">
        <v>1666</v>
      </c>
      <c r="E89" s="6">
        <v>405000</v>
      </c>
      <c r="F89" s="7">
        <v>0</v>
      </c>
      <c r="G89" s="8">
        <v>0</v>
      </c>
      <c r="H89" s="6">
        <f t="shared" si="3"/>
        <v>405000</v>
      </c>
      <c r="I89" s="9"/>
      <c r="J89" s="119" t="s">
        <v>2435</v>
      </c>
    </row>
    <row r="90" spans="1:10" ht="18" customHeight="1">
      <c r="A90" s="2">
        <v>6</v>
      </c>
      <c r="B90" s="34" t="s">
        <v>631</v>
      </c>
      <c r="C90" s="26">
        <v>1997</v>
      </c>
      <c r="D90" s="26" t="s">
        <v>306</v>
      </c>
      <c r="E90" s="6">
        <v>405000</v>
      </c>
      <c r="F90" s="7">
        <v>0</v>
      </c>
      <c r="G90" s="8">
        <v>0</v>
      </c>
      <c r="H90" s="6">
        <f t="shared" si="3"/>
        <v>405000</v>
      </c>
      <c r="I90" s="9"/>
      <c r="J90" s="119" t="s">
        <v>2435</v>
      </c>
    </row>
    <row r="91" spans="1:10" ht="18" customHeight="1">
      <c r="A91" s="2">
        <v>7</v>
      </c>
      <c r="B91" s="34" t="s">
        <v>632</v>
      </c>
      <c r="C91" s="26">
        <v>1975</v>
      </c>
      <c r="D91" s="26" t="s">
        <v>306</v>
      </c>
      <c r="E91" s="6">
        <v>405000</v>
      </c>
      <c r="F91" s="7">
        <v>0</v>
      </c>
      <c r="G91" s="8">
        <v>0</v>
      </c>
      <c r="H91" s="6">
        <f t="shared" si="3"/>
        <v>405000</v>
      </c>
      <c r="I91" s="9"/>
      <c r="J91" s="119" t="s">
        <v>2435</v>
      </c>
    </row>
    <row r="92" spans="1:10" ht="18" customHeight="1">
      <c r="A92" s="2">
        <v>8</v>
      </c>
      <c r="B92" s="34" t="s">
        <v>656</v>
      </c>
      <c r="C92" s="34">
        <v>1994</v>
      </c>
      <c r="D92" s="34" t="s">
        <v>302</v>
      </c>
      <c r="E92" s="6">
        <v>405000</v>
      </c>
      <c r="F92" s="7">
        <v>0</v>
      </c>
      <c r="G92" s="8">
        <v>0</v>
      </c>
      <c r="H92" s="6">
        <f t="shared" si="3"/>
        <v>405000</v>
      </c>
      <c r="I92" s="9"/>
      <c r="J92" s="119" t="s">
        <v>2435</v>
      </c>
    </row>
    <row r="93" spans="1:10" ht="18" customHeight="1">
      <c r="A93" s="2">
        <v>9</v>
      </c>
      <c r="B93" s="34" t="s">
        <v>658</v>
      </c>
      <c r="C93" s="34">
        <v>1980</v>
      </c>
      <c r="D93" s="34" t="s">
        <v>629</v>
      </c>
      <c r="E93" s="6">
        <v>405000</v>
      </c>
      <c r="F93" s="7">
        <v>0</v>
      </c>
      <c r="G93" s="8">
        <v>0</v>
      </c>
      <c r="H93" s="6">
        <f t="shared" si="3"/>
        <v>405000</v>
      </c>
      <c r="I93" s="9"/>
      <c r="J93" s="119" t="s">
        <v>2435</v>
      </c>
    </row>
    <row r="94" spans="1:10" ht="18" customHeight="1">
      <c r="A94" s="2">
        <v>10</v>
      </c>
      <c r="B94" s="34" t="s">
        <v>174</v>
      </c>
      <c r="C94" s="34">
        <v>1976</v>
      </c>
      <c r="D94" s="34" t="s">
        <v>283</v>
      </c>
      <c r="E94" s="6">
        <v>405000</v>
      </c>
      <c r="F94" s="7">
        <v>0</v>
      </c>
      <c r="G94" s="8">
        <v>0</v>
      </c>
      <c r="H94" s="6">
        <f t="shared" si="3"/>
        <v>405000</v>
      </c>
      <c r="I94" s="9"/>
      <c r="J94" s="119" t="s">
        <v>2435</v>
      </c>
    </row>
    <row r="95" spans="1:10" ht="18" customHeight="1">
      <c r="A95" s="2">
        <v>11</v>
      </c>
      <c r="B95" s="34" t="s">
        <v>175</v>
      </c>
      <c r="C95" s="34">
        <v>1972</v>
      </c>
      <c r="D95" s="34" t="s">
        <v>2828</v>
      </c>
      <c r="E95" s="6">
        <v>405000</v>
      </c>
      <c r="F95" s="7">
        <v>0</v>
      </c>
      <c r="G95" s="8">
        <v>0</v>
      </c>
      <c r="H95" s="6">
        <f t="shared" si="3"/>
        <v>405000</v>
      </c>
      <c r="I95" s="9"/>
      <c r="J95" s="119" t="s">
        <v>2435</v>
      </c>
    </row>
    <row r="96" spans="1:10" ht="18" customHeight="1">
      <c r="A96" s="2">
        <v>12</v>
      </c>
      <c r="B96" s="34" t="s">
        <v>591</v>
      </c>
      <c r="C96" s="202">
        <v>1965</v>
      </c>
      <c r="D96" s="348" t="s">
        <v>469</v>
      </c>
      <c r="E96" s="6">
        <v>405000</v>
      </c>
      <c r="F96" s="7">
        <v>0</v>
      </c>
      <c r="G96" s="8">
        <v>0</v>
      </c>
      <c r="H96" s="349">
        <f t="shared" si="3"/>
        <v>405000</v>
      </c>
      <c r="I96" s="9"/>
      <c r="J96" s="119" t="s">
        <v>2435</v>
      </c>
    </row>
    <row r="97" spans="1:10" ht="18" customHeight="1">
      <c r="A97" s="2">
        <v>13</v>
      </c>
      <c r="B97" s="34" t="s">
        <v>471</v>
      </c>
      <c r="C97" s="202">
        <v>1958</v>
      </c>
      <c r="D97" s="348" t="s">
        <v>469</v>
      </c>
      <c r="E97" s="6">
        <v>405000</v>
      </c>
      <c r="F97" s="7">
        <v>0</v>
      </c>
      <c r="G97" s="8">
        <v>0</v>
      </c>
      <c r="H97" s="349">
        <f t="shared" si="3"/>
        <v>405000</v>
      </c>
      <c r="I97" s="9"/>
      <c r="J97" s="119" t="s">
        <v>2435</v>
      </c>
    </row>
    <row r="98" spans="1:10" ht="18" customHeight="1">
      <c r="A98" s="2">
        <v>14</v>
      </c>
      <c r="B98" s="33" t="s">
        <v>630</v>
      </c>
      <c r="C98" s="26">
        <v>1997</v>
      </c>
      <c r="D98" s="26" t="s">
        <v>306</v>
      </c>
      <c r="E98" s="6">
        <v>405000</v>
      </c>
      <c r="F98" s="7">
        <v>0</v>
      </c>
      <c r="G98" s="8">
        <v>0</v>
      </c>
      <c r="H98" s="6">
        <f>G98+E98</f>
        <v>405000</v>
      </c>
      <c r="I98" s="9"/>
      <c r="J98" s="24"/>
    </row>
    <row r="99" spans="1:10" ht="18" customHeight="1">
      <c r="A99" s="2">
        <v>15</v>
      </c>
      <c r="B99" s="33" t="s">
        <v>633</v>
      </c>
      <c r="C99" s="34">
        <v>1988</v>
      </c>
      <c r="D99" s="34" t="s">
        <v>306</v>
      </c>
      <c r="E99" s="6">
        <v>405000</v>
      </c>
      <c r="F99" s="7">
        <v>0</v>
      </c>
      <c r="G99" s="8">
        <v>0</v>
      </c>
      <c r="H99" s="6">
        <f aca="true" t="shared" si="4" ref="H99:H121">G99+E99</f>
        <v>405000</v>
      </c>
      <c r="I99" s="9"/>
      <c r="J99" s="24"/>
    </row>
    <row r="100" spans="1:10" ht="18" customHeight="1">
      <c r="A100" s="2">
        <v>16</v>
      </c>
      <c r="B100" s="33" t="s">
        <v>634</v>
      </c>
      <c r="C100" s="34">
        <v>1993</v>
      </c>
      <c r="D100" s="34" t="s">
        <v>306</v>
      </c>
      <c r="E100" s="6">
        <v>405000</v>
      </c>
      <c r="F100" s="7">
        <v>0</v>
      </c>
      <c r="G100" s="8">
        <v>0</v>
      </c>
      <c r="H100" s="6">
        <f t="shared" si="4"/>
        <v>405000</v>
      </c>
      <c r="I100" s="9"/>
      <c r="J100" s="24"/>
    </row>
    <row r="101" spans="1:10" ht="18" customHeight="1">
      <c r="A101" s="2">
        <v>17</v>
      </c>
      <c r="B101" s="33" t="s">
        <v>635</v>
      </c>
      <c r="C101" s="34">
        <v>1996</v>
      </c>
      <c r="D101" s="34" t="s">
        <v>306</v>
      </c>
      <c r="E101" s="6">
        <v>405000</v>
      </c>
      <c r="F101" s="7">
        <v>0</v>
      </c>
      <c r="G101" s="8">
        <v>0</v>
      </c>
      <c r="H101" s="6">
        <f t="shared" si="4"/>
        <v>405000</v>
      </c>
      <c r="I101" s="9"/>
      <c r="J101" s="24"/>
    </row>
    <row r="102" spans="1:10" ht="18" customHeight="1">
      <c r="A102" s="2">
        <v>18</v>
      </c>
      <c r="B102" s="33" t="s">
        <v>636</v>
      </c>
      <c r="C102" s="26">
        <v>1981</v>
      </c>
      <c r="D102" s="26" t="s">
        <v>336</v>
      </c>
      <c r="E102" s="6">
        <v>405000</v>
      </c>
      <c r="F102" s="7">
        <v>0</v>
      </c>
      <c r="G102" s="8">
        <v>0</v>
      </c>
      <c r="H102" s="6">
        <f t="shared" si="4"/>
        <v>405000</v>
      </c>
      <c r="I102" s="9"/>
      <c r="J102" s="24"/>
    </row>
    <row r="103" spans="1:10" ht="18" customHeight="1">
      <c r="A103" s="2">
        <v>19</v>
      </c>
      <c r="B103" s="33" t="s">
        <v>643</v>
      </c>
      <c r="C103" s="34">
        <v>1961</v>
      </c>
      <c r="D103" s="34" t="s">
        <v>336</v>
      </c>
      <c r="E103" s="6">
        <v>405000</v>
      </c>
      <c r="F103" s="7">
        <v>0</v>
      </c>
      <c r="G103" s="8">
        <v>0</v>
      </c>
      <c r="H103" s="6">
        <f t="shared" si="4"/>
        <v>405000</v>
      </c>
      <c r="I103" s="9"/>
      <c r="J103" s="24"/>
    </row>
    <row r="104" spans="1:10" ht="18" customHeight="1">
      <c r="A104" s="2">
        <v>20</v>
      </c>
      <c r="B104" s="33" t="s">
        <v>626</v>
      </c>
      <c r="C104" s="34">
        <v>1963</v>
      </c>
      <c r="D104" s="34" t="s">
        <v>336</v>
      </c>
      <c r="E104" s="6">
        <v>405000</v>
      </c>
      <c r="F104" s="7">
        <v>0</v>
      </c>
      <c r="G104" s="8">
        <v>0</v>
      </c>
      <c r="H104" s="6">
        <f t="shared" si="4"/>
        <v>405000</v>
      </c>
      <c r="I104" s="9"/>
      <c r="J104" s="24"/>
    </row>
    <row r="105" spans="1:10" ht="18" customHeight="1">
      <c r="A105" s="2">
        <v>21</v>
      </c>
      <c r="B105" s="33" t="s">
        <v>644</v>
      </c>
      <c r="C105" s="34">
        <v>1962</v>
      </c>
      <c r="D105" s="34" t="s">
        <v>281</v>
      </c>
      <c r="E105" s="6">
        <v>405000</v>
      </c>
      <c r="F105" s="7">
        <v>0</v>
      </c>
      <c r="G105" s="8">
        <v>0</v>
      </c>
      <c r="H105" s="6">
        <f t="shared" si="4"/>
        <v>405000</v>
      </c>
      <c r="I105" s="9"/>
      <c r="J105" s="24"/>
    </row>
    <row r="106" spans="1:10" ht="18" customHeight="1">
      <c r="A106" s="2">
        <v>22</v>
      </c>
      <c r="B106" s="33" t="s">
        <v>645</v>
      </c>
      <c r="C106" s="36">
        <v>1995</v>
      </c>
      <c r="D106" s="34" t="s">
        <v>281</v>
      </c>
      <c r="E106" s="6">
        <v>405000</v>
      </c>
      <c r="F106" s="7">
        <v>0</v>
      </c>
      <c r="G106" s="8">
        <v>0</v>
      </c>
      <c r="H106" s="6">
        <f t="shared" si="4"/>
        <v>405000</v>
      </c>
      <c r="I106" s="9"/>
      <c r="J106" s="24"/>
    </row>
    <row r="107" spans="1:10" ht="18" customHeight="1">
      <c r="A107" s="2">
        <v>23</v>
      </c>
      <c r="B107" s="33" t="s">
        <v>648</v>
      </c>
      <c r="C107" s="34">
        <v>1966</v>
      </c>
      <c r="D107" s="34" t="s">
        <v>1479</v>
      </c>
      <c r="E107" s="6">
        <v>405000</v>
      </c>
      <c r="F107" s="7">
        <v>0</v>
      </c>
      <c r="G107" s="8">
        <v>0</v>
      </c>
      <c r="H107" s="6">
        <f t="shared" si="4"/>
        <v>405000</v>
      </c>
      <c r="I107" s="9"/>
      <c r="J107" s="24" t="s">
        <v>2708</v>
      </c>
    </row>
    <row r="108" spans="1:10" ht="18" customHeight="1">
      <c r="A108" s="2">
        <v>24</v>
      </c>
      <c r="B108" s="33" t="s">
        <v>651</v>
      </c>
      <c r="C108" s="34">
        <v>1982</v>
      </c>
      <c r="D108" s="34" t="s">
        <v>280</v>
      </c>
      <c r="E108" s="6">
        <v>405000</v>
      </c>
      <c r="F108" s="7">
        <v>0</v>
      </c>
      <c r="G108" s="8">
        <v>0</v>
      </c>
      <c r="H108" s="6">
        <f t="shared" si="4"/>
        <v>405000</v>
      </c>
      <c r="I108" s="9"/>
      <c r="J108" s="24"/>
    </row>
    <row r="109" spans="1:10" ht="18" customHeight="1">
      <c r="A109" s="2">
        <v>25</v>
      </c>
      <c r="B109" s="33" t="s">
        <v>653</v>
      </c>
      <c r="C109" s="34">
        <v>1968</v>
      </c>
      <c r="D109" s="34" t="s">
        <v>1801</v>
      </c>
      <c r="E109" s="6">
        <v>405000</v>
      </c>
      <c r="F109" s="7">
        <v>0</v>
      </c>
      <c r="G109" s="8">
        <v>0</v>
      </c>
      <c r="H109" s="6">
        <f t="shared" si="4"/>
        <v>405000</v>
      </c>
      <c r="I109" s="9"/>
      <c r="J109" s="24"/>
    </row>
    <row r="110" spans="1:10" ht="18" customHeight="1">
      <c r="A110" s="2">
        <v>26</v>
      </c>
      <c r="B110" s="33" t="s">
        <v>655</v>
      </c>
      <c r="C110" s="34">
        <v>1974</v>
      </c>
      <c r="D110" s="34" t="s">
        <v>1801</v>
      </c>
      <c r="E110" s="6">
        <v>405000</v>
      </c>
      <c r="F110" s="7">
        <v>0</v>
      </c>
      <c r="G110" s="8">
        <v>0</v>
      </c>
      <c r="H110" s="6">
        <f t="shared" si="4"/>
        <v>405000</v>
      </c>
      <c r="I110" s="9"/>
      <c r="J110" s="24"/>
    </row>
    <row r="111" spans="1:10" ht="18" customHeight="1">
      <c r="A111" s="2">
        <v>27</v>
      </c>
      <c r="B111" s="33" t="s">
        <v>628</v>
      </c>
      <c r="C111" s="34">
        <v>1966</v>
      </c>
      <c r="D111" s="34" t="s">
        <v>629</v>
      </c>
      <c r="E111" s="6">
        <v>405000</v>
      </c>
      <c r="F111" s="7">
        <v>0</v>
      </c>
      <c r="G111" s="8">
        <v>0</v>
      </c>
      <c r="H111" s="6">
        <f t="shared" si="4"/>
        <v>405000</v>
      </c>
      <c r="I111" s="9"/>
      <c r="J111" s="24"/>
    </row>
    <row r="112" spans="1:10" ht="18" customHeight="1">
      <c r="A112" s="2">
        <v>28</v>
      </c>
      <c r="B112" s="33" t="s">
        <v>659</v>
      </c>
      <c r="C112" s="34">
        <v>1976</v>
      </c>
      <c r="D112" s="34" t="s">
        <v>283</v>
      </c>
      <c r="E112" s="6">
        <v>405000</v>
      </c>
      <c r="F112" s="7">
        <v>0</v>
      </c>
      <c r="G112" s="8">
        <v>0</v>
      </c>
      <c r="H112" s="6">
        <f t="shared" si="4"/>
        <v>405000</v>
      </c>
      <c r="I112" s="9"/>
      <c r="J112" s="24"/>
    </row>
    <row r="113" spans="1:10" ht="18" customHeight="1">
      <c r="A113" s="2">
        <v>29</v>
      </c>
      <c r="B113" s="33" t="s">
        <v>660</v>
      </c>
      <c r="C113" s="39">
        <v>1995</v>
      </c>
      <c r="D113" s="39" t="s">
        <v>285</v>
      </c>
      <c r="E113" s="6">
        <v>405000</v>
      </c>
      <c r="F113" s="7">
        <v>0</v>
      </c>
      <c r="G113" s="8">
        <v>0</v>
      </c>
      <c r="H113" s="6">
        <f t="shared" si="4"/>
        <v>405000</v>
      </c>
      <c r="I113" s="9"/>
      <c r="J113" s="24"/>
    </row>
    <row r="114" spans="1:10" ht="18" customHeight="1">
      <c r="A114" s="2">
        <v>30</v>
      </c>
      <c r="B114" s="33" t="s">
        <v>661</v>
      </c>
      <c r="C114" s="34">
        <v>1967</v>
      </c>
      <c r="D114" s="34" t="s">
        <v>281</v>
      </c>
      <c r="E114" s="6">
        <v>405000</v>
      </c>
      <c r="F114" s="7">
        <v>0</v>
      </c>
      <c r="G114" s="8">
        <v>0</v>
      </c>
      <c r="H114" s="6">
        <f t="shared" si="4"/>
        <v>405000</v>
      </c>
      <c r="I114" s="9"/>
      <c r="J114" s="24"/>
    </row>
    <row r="115" spans="1:10" ht="18" customHeight="1">
      <c r="A115" s="2">
        <v>31</v>
      </c>
      <c r="B115" s="33" t="s">
        <v>672</v>
      </c>
      <c r="C115" s="34">
        <v>1963</v>
      </c>
      <c r="D115" s="34" t="s">
        <v>336</v>
      </c>
      <c r="E115" s="6">
        <v>405000</v>
      </c>
      <c r="F115" s="7">
        <v>0</v>
      </c>
      <c r="G115" s="8">
        <v>0</v>
      </c>
      <c r="H115" s="6">
        <f t="shared" si="4"/>
        <v>405000</v>
      </c>
      <c r="I115" s="9"/>
      <c r="J115" s="24"/>
    </row>
    <row r="116" spans="1:10" ht="18" customHeight="1">
      <c r="A116" s="2">
        <v>32</v>
      </c>
      <c r="B116" s="33" t="s">
        <v>673</v>
      </c>
      <c r="C116" s="34">
        <v>1992</v>
      </c>
      <c r="D116" s="34" t="s">
        <v>302</v>
      </c>
      <c r="E116" s="6">
        <v>405000</v>
      </c>
      <c r="F116" s="7">
        <v>0</v>
      </c>
      <c r="G116" s="8">
        <v>0</v>
      </c>
      <c r="H116" s="6">
        <f t="shared" si="4"/>
        <v>405000</v>
      </c>
      <c r="I116" s="9"/>
      <c r="J116" s="24"/>
    </row>
    <row r="117" spans="1:10" ht="18" customHeight="1">
      <c r="A117" s="2">
        <v>33</v>
      </c>
      <c r="B117" s="33" t="s">
        <v>675</v>
      </c>
      <c r="C117" s="39">
        <v>1971</v>
      </c>
      <c r="D117" s="39" t="s">
        <v>281</v>
      </c>
      <c r="E117" s="6">
        <v>405000</v>
      </c>
      <c r="F117" s="7">
        <v>0</v>
      </c>
      <c r="G117" s="8">
        <v>0</v>
      </c>
      <c r="H117" s="6">
        <f t="shared" si="4"/>
        <v>405000</v>
      </c>
      <c r="I117" s="9"/>
      <c r="J117" s="24"/>
    </row>
    <row r="118" spans="1:10" ht="18" customHeight="1">
      <c r="A118" s="33">
        <v>34</v>
      </c>
      <c r="B118" s="33" t="s">
        <v>649</v>
      </c>
      <c r="C118" s="36">
        <v>1971</v>
      </c>
      <c r="D118" s="34" t="s">
        <v>2021</v>
      </c>
      <c r="E118" s="6">
        <v>405000</v>
      </c>
      <c r="F118" s="7">
        <v>0</v>
      </c>
      <c r="G118" s="8">
        <v>0</v>
      </c>
      <c r="H118" s="6">
        <f t="shared" si="4"/>
        <v>405000</v>
      </c>
      <c r="I118" s="9"/>
      <c r="J118" s="24"/>
    </row>
    <row r="119" spans="1:13" ht="18" customHeight="1">
      <c r="A119" s="33">
        <v>35</v>
      </c>
      <c r="B119" s="33" t="s">
        <v>650</v>
      </c>
      <c r="C119" s="34">
        <v>1981</v>
      </c>
      <c r="D119" s="34" t="s">
        <v>2021</v>
      </c>
      <c r="E119" s="6">
        <v>405000</v>
      </c>
      <c r="F119" s="7">
        <v>0</v>
      </c>
      <c r="G119" s="8">
        <v>0</v>
      </c>
      <c r="H119" s="6">
        <f t="shared" si="4"/>
        <v>405000</v>
      </c>
      <c r="I119" s="9"/>
      <c r="J119" s="24"/>
      <c r="M119" s="12" t="s">
        <v>2708</v>
      </c>
    </row>
    <row r="120" spans="1:10" ht="18" customHeight="1">
      <c r="A120" s="33">
        <v>36</v>
      </c>
      <c r="B120" s="33" t="s">
        <v>2783</v>
      </c>
      <c r="C120" s="33">
        <v>1969</v>
      </c>
      <c r="D120" s="34" t="s">
        <v>283</v>
      </c>
      <c r="E120" s="6">
        <v>405000</v>
      </c>
      <c r="F120" s="7">
        <v>0</v>
      </c>
      <c r="G120" s="8">
        <v>0</v>
      </c>
      <c r="H120" s="6">
        <f t="shared" si="4"/>
        <v>405000</v>
      </c>
      <c r="I120" s="9"/>
      <c r="J120" s="24"/>
    </row>
    <row r="121" spans="1:10" ht="18" customHeight="1">
      <c r="A121" s="33">
        <v>37</v>
      </c>
      <c r="B121" s="33" t="s">
        <v>171</v>
      </c>
      <c r="C121" s="33">
        <v>1966</v>
      </c>
      <c r="D121" s="34" t="s">
        <v>2021</v>
      </c>
      <c r="E121" s="6">
        <v>405000</v>
      </c>
      <c r="F121" s="7">
        <v>0</v>
      </c>
      <c r="G121" s="8">
        <v>0</v>
      </c>
      <c r="H121" s="6">
        <f t="shared" si="4"/>
        <v>405000</v>
      </c>
      <c r="I121" s="9"/>
      <c r="J121" s="24"/>
    </row>
    <row r="122" spans="1:10" ht="18" customHeight="1">
      <c r="A122" s="33">
        <v>38</v>
      </c>
      <c r="B122" s="33" t="s">
        <v>738</v>
      </c>
      <c r="C122" s="33">
        <v>1995</v>
      </c>
      <c r="D122" s="34" t="s">
        <v>285</v>
      </c>
      <c r="E122" s="6">
        <v>405000</v>
      </c>
      <c r="F122" s="7"/>
      <c r="G122" s="8"/>
      <c r="H122" s="6">
        <f>G121+E121</f>
        <v>405000</v>
      </c>
      <c r="I122" s="9"/>
      <c r="J122" s="24"/>
    </row>
    <row r="123" spans="1:10" ht="18" customHeight="1">
      <c r="A123" s="33">
        <v>39</v>
      </c>
      <c r="B123" s="33" t="s">
        <v>2779</v>
      </c>
      <c r="C123" s="33">
        <v>1963</v>
      </c>
      <c r="D123" s="39" t="s">
        <v>1801</v>
      </c>
      <c r="E123" s="6">
        <v>405000</v>
      </c>
      <c r="F123" s="7"/>
      <c r="G123" s="405"/>
      <c r="H123" s="6">
        <f aca="true" t="shared" si="5" ref="H123:H128">G123+E123</f>
        <v>405000</v>
      </c>
      <c r="I123" s="9"/>
      <c r="J123" s="24"/>
    </row>
    <row r="124" spans="1:10" ht="18" customHeight="1">
      <c r="A124" s="33">
        <v>40</v>
      </c>
      <c r="B124" s="33" t="s">
        <v>1257</v>
      </c>
      <c r="C124" s="33">
        <v>1984</v>
      </c>
      <c r="D124" s="39" t="s">
        <v>1476</v>
      </c>
      <c r="E124" s="6">
        <v>405000</v>
      </c>
      <c r="F124" s="7"/>
      <c r="G124" s="405"/>
      <c r="H124" s="6">
        <f t="shared" si="5"/>
        <v>405000</v>
      </c>
      <c r="I124" s="9"/>
      <c r="J124" s="24"/>
    </row>
    <row r="125" spans="1:10" ht="18" customHeight="1">
      <c r="A125" s="33">
        <v>41</v>
      </c>
      <c r="B125" s="33" t="s">
        <v>740</v>
      </c>
      <c r="C125" s="33">
        <v>1975</v>
      </c>
      <c r="D125" s="39" t="s">
        <v>281</v>
      </c>
      <c r="E125" s="6">
        <v>405000</v>
      </c>
      <c r="F125" s="7"/>
      <c r="G125" s="405"/>
      <c r="H125" s="6">
        <f t="shared" si="5"/>
        <v>405000</v>
      </c>
      <c r="I125" s="9"/>
      <c r="J125" s="24"/>
    </row>
    <row r="126" spans="1:10" ht="18" customHeight="1">
      <c r="A126" s="33">
        <v>42</v>
      </c>
      <c r="B126" s="33" t="s">
        <v>268</v>
      </c>
      <c r="C126" s="33">
        <v>1975</v>
      </c>
      <c r="D126" s="39" t="s">
        <v>269</v>
      </c>
      <c r="E126" s="6">
        <v>405000</v>
      </c>
      <c r="F126" s="7"/>
      <c r="G126" s="405"/>
      <c r="H126" s="6">
        <f t="shared" si="5"/>
        <v>405000</v>
      </c>
      <c r="I126" s="9"/>
      <c r="J126" s="24"/>
    </row>
    <row r="127" spans="1:10" ht="18" customHeight="1">
      <c r="A127" s="33">
        <v>43</v>
      </c>
      <c r="B127" s="33" t="s">
        <v>733</v>
      </c>
      <c r="C127" s="33">
        <v>1971</v>
      </c>
      <c r="D127" s="39" t="s">
        <v>306</v>
      </c>
      <c r="E127" s="6">
        <v>405000</v>
      </c>
      <c r="F127" s="7"/>
      <c r="G127" s="405"/>
      <c r="H127" s="6">
        <f t="shared" si="5"/>
        <v>405000</v>
      </c>
      <c r="I127" s="9"/>
      <c r="J127" s="24"/>
    </row>
    <row r="128" spans="1:10" ht="18" customHeight="1">
      <c r="A128" s="33">
        <v>44</v>
      </c>
      <c r="B128" s="33" t="s">
        <v>1020</v>
      </c>
      <c r="C128" s="33">
        <v>1965</v>
      </c>
      <c r="D128" s="39" t="s">
        <v>283</v>
      </c>
      <c r="E128" s="6">
        <v>405000</v>
      </c>
      <c r="F128" s="7"/>
      <c r="G128" s="405"/>
      <c r="H128" s="6">
        <f t="shared" si="5"/>
        <v>405000</v>
      </c>
      <c r="I128" s="9"/>
      <c r="J128" s="24"/>
    </row>
    <row r="129" spans="1:10" ht="18" customHeight="1">
      <c r="A129" s="33">
        <v>45</v>
      </c>
      <c r="B129" s="33" t="s">
        <v>2101</v>
      </c>
      <c r="C129" s="33">
        <v>1975</v>
      </c>
      <c r="D129" s="34" t="s">
        <v>2021</v>
      </c>
      <c r="E129" s="6">
        <v>405000</v>
      </c>
      <c r="F129" s="7"/>
      <c r="G129" s="409"/>
      <c r="H129" s="6">
        <f>G129+E130</f>
        <v>405000</v>
      </c>
      <c r="I129" s="9"/>
      <c r="J129" s="24"/>
    </row>
    <row r="130" spans="1:10" ht="18" customHeight="1">
      <c r="A130" s="33">
        <v>46</v>
      </c>
      <c r="B130" s="33" t="s">
        <v>759</v>
      </c>
      <c r="C130" s="33">
        <v>1964</v>
      </c>
      <c r="D130" s="34" t="s">
        <v>616</v>
      </c>
      <c r="E130" s="6">
        <v>405000</v>
      </c>
      <c r="F130" s="7"/>
      <c r="G130" s="409"/>
      <c r="H130" s="6">
        <f>G130+E131</f>
        <v>405000</v>
      </c>
      <c r="I130" s="9"/>
      <c r="J130" s="24"/>
    </row>
    <row r="131" spans="1:10" ht="18" customHeight="1">
      <c r="A131" s="33">
        <v>47</v>
      </c>
      <c r="B131" s="33" t="s">
        <v>2102</v>
      </c>
      <c r="C131" s="33">
        <v>1967</v>
      </c>
      <c r="D131" s="34" t="s">
        <v>302</v>
      </c>
      <c r="E131" s="6">
        <v>405000</v>
      </c>
      <c r="F131" s="7"/>
      <c r="G131" s="409"/>
      <c r="H131" s="6">
        <f>G131+E135</f>
        <v>405000</v>
      </c>
      <c r="I131" s="9"/>
      <c r="J131" s="24"/>
    </row>
    <row r="132" spans="1:10" ht="18" customHeight="1">
      <c r="A132" s="33">
        <v>48</v>
      </c>
      <c r="B132" s="33" t="s">
        <v>2103</v>
      </c>
      <c r="C132" s="33">
        <v>1965</v>
      </c>
      <c r="D132" s="34" t="s">
        <v>306</v>
      </c>
      <c r="E132" s="6">
        <v>405000</v>
      </c>
      <c r="F132" s="7"/>
      <c r="G132" s="409"/>
      <c r="H132" s="6">
        <f>G132+E132</f>
        <v>405000</v>
      </c>
      <c r="I132" s="9"/>
      <c r="J132" s="24"/>
    </row>
    <row r="133" spans="1:10" ht="18" customHeight="1">
      <c r="A133" s="33">
        <v>49</v>
      </c>
      <c r="B133" s="33" t="s">
        <v>221</v>
      </c>
      <c r="C133" s="33">
        <v>1967</v>
      </c>
      <c r="D133" s="34" t="s">
        <v>281</v>
      </c>
      <c r="E133" s="6">
        <v>405000</v>
      </c>
      <c r="F133" s="7"/>
      <c r="G133" s="409"/>
      <c r="H133" s="6">
        <f>G133+E133</f>
        <v>405000</v>
      </c>
      <c r="I133" s="9"/>
      <c r="J133" s="24"/>
    </row>
    <row r="134" spans="1:10" ht="18" customHeight="1">
      <c r="A134" s="33">
        <v>50</v>
      </c>
      <c r="B134" s="33" t="s">
        <v>163</v>
      </c>
      <c r="C134" s="33">
        <v>1966</v>
      </c>
      <c r="D134" s="34" t="s">
        <v>281</v>
      </c>
      <c r="E134" s="6">
        <v>405000</v>
      </c>
      <c r="F134" s="7"/>
      <c r="G134" s="409"/>
      <c r="H134" s="6">
        <f>G134+E134</f>
        <v>405000</v>
      </c>
      <c r="I134" s="9"/>
      <c r="J134" s="24"/>
    </row>
    <row r="135" spans="1:10" ht="18" customHeight="1">
      <c r="A135" s="33">
        <v>51</v>
      </c>
      <c r="B135" s="33" t="s">
        <v>164</v>
      </c>
      <c r="C135" s="33">
        <v>1998</v>
      </c>
      <c r="D135" s="34" t="s">
        <v>283</v>
      </c>
      <c r="E135" s="6">
        <v>405000</v>
      </c>
      <c r="F135" s="7"/>
      <c r="G135" s="409"/>
      <c r="H135" s="6">
        <f>G135+E135</f>
        <v>405000</v>
      </c>
      <c r="I135" s="9"/>
      <c r="J135" s="24"/>
    </row>
    <row r="136" spans="1:10" ht="18" customHeight="1">
      <c r="A136" s="1400" t="s">
        <v>1211</v>
      </c>
      <c r="B136" s="1400"/>
      <c r="C136" s="1400"/>
      <c r="D136" s="1400"/>
      <c r="E136" s="583">
        <f>SUM(E85:E135)</f>
        <v>20655000</v>
      </c>
      <c r="F136" s="584"/>
      <c r="G136" s="31"/>
      <c r="H136" s="583">
        <f>SUM(H85:H135)</f>
        <v>20655000</v>
      </c>
      <c r="I136" s="32"/>
      <c r="J136" s="24"/>
    </row>
    <row r="137" spans="1:10" ht="18" customHeight="1">
      <c r="A137" s="1377" t="s">
        <v>1643</v>
      </c>
      <c r="B137" s="1378"/>
      <c r="C137" s="1378"/>
      <c r="D137" s="1378"/>
      <c r="E137" s="1378"/>
      <c r="F137" s="1378"/>
      <c r="G137" s="1378"/>
      <c r="H137" s="1378"/>
      <c r="I137" s="1378"/>
      <c r="J137" s="1379"/>
    </row>
    <row r="138" spans="1:10" ht="18" customHeight="1">
      <c r="A138" s="375">
        <v>1</v>
      </c>
      <c r="B138" s="33" t="s">
        <v>679</v>
      </c>
      <c r="C138" s="34">
        <v>1930</v>
      </c>
      <c r="D138" s="34" t="s">
        <v>283</v>
      </c>
      <c r="E138" s="6">
        <v>540000</v>
      </c>
      <c r="F138" s="7">
        <v>0</v>
      </c>
      <c r="G138" s="8">
        <v>0</v>
      </c>
      <c r="H138" s="6">
        <f>E138+G138</f>
        <v>540000</v>
      </c>
      <c r="I138" s="373"/>
      <c r="J138" s="377" t="s">
        <v>2435</v>
      </c>
    </row>
    <row r="139" spans="1:10" ht="18" customHeight="1">
      <c r="A139" s="375">
        <v>2</v>
      </c>
      <c r="B139" s="407" t="s">
        <v>641</v>
      </c>
      <c r="C139" s="26">
        <v>1955</v>
      </c>
      <c r="D139" s="26" t="s">
        <v>336</v>
      </c>
      <c r="E139" s="6">
        <v>540000</v>
      </c>
      <c r="F139" s="7">
        <v>0</v>
      </c>
      <c r="G139" s="8">
        <v>0</v>
      </c>
      <c r="H139" s="6">
        <f>G139+E139</f>
        <v>540000</v>
      </c>
      <c r="I139" s="373"/>
      <c r="J139" s="377" t="s">
        <v>2435</v>
      </c>
    </row>
    <row r="140" spans="1:10" ht="18" customHeight="1">
      <c r="A140" s="375">
        <v>3</v>
      </c>
      <c r="B140" s="33" t="s">
        <v>676</v>
      </c>
      <c r="C140" s="34">
        <v>1940</v>
      </c>
      <c r="D140" s="34" t="s">
        <v>280</v>
      </c>
      <c r="E140" s="6">
        <v>540000</v>
      </c>
      <c r="F140" s="7">
        <v>0</v>
      </c>
      <c r="G140" s="8">
        <v>0</v>
      </c>
      <c r="H140" s="6">
        <f>E140+G140</f>
        <v>540000</v>
      </c>
      <c r="I140" s="9"/>
      <c r="J140" s="24"/>
    </row>
    <row r="141" spans="1:10" ht="18" customHeight="1">
      <c r="A141" s="375">
        <v>4</v>
      </c>
      <c r="B141" s="33" t="s">
        <v>677</v>
      </c>
      <c r="C141" s="34">
        <v>1939</v>
      </c>
      <c r="D141" s="34" t="s">
        <v>302</v>
      </c>
      <c r="E141" s="6">
        <v>540000</v>
      </c>
      <c r="F141" s="7">
        <v>0</v>
      </c>
      <c r="G141" s="8">
        <v>0</v>
      </c>
      <c r="H141" s="6">
        <f>E141+G141</f>
        <v>540000</v>
      </c>
      <c r="I141" s="9"/>
      <c r="J141" s="24"/>
    </row>
    <row r="142" spans="1:10" ht="18" customHeight="1">
      <c r="A142" s="375">
        <v>5</v>
      </c>
      <c r="B142" s="33" t="s">
        <v>678</v>
      </c>
      <c r="C142" s="34">
        <v>1938</v>
      </c>
      <c r="D142" s="34" t="s">
        <v>2021</v>
      </c>
      <c r="E142" s="6">
        <v>540000</v>
      </c>
      <c r="F142" s="7">
        <v>0</v>
      </c>
      <c r="G142" s="8">
        <v>0</v>
      </c>
      <c r="H142" s="6">
        <f>E142+G142</f>
        <v>540000</v>
      </c>
      <c r="I142" s="9"/>
      <c r="J142" s="24"/>
    </row>
    <row r="143" spans="1:10" ht="18" customHeight="1">
      <c r="A143" s="375">
        <v>6</v>
      </c>
      <c r="B143" s="33" t="s">
        <v>697</v>
      </c>
      <c r="C143" s="34">
        <v>1951</v>
      </c>
      <c r="D143" s="34" t="s">
        <v>283</v>
      </c>
      <c r="E143" s="6">
        <v>540000</v>
      </c>
      <c r="F143" s="7">
        <v>0</v>
      </c>
      <c r="G143" s="8">
        <v>0</v>
      </c>
      <c r="H143" s="6">
        <f>E143+G143</f>
        <v>540000</v>
      </c>
      <c r="I143" s="9"/>
      <c r="J143" s="24"/>
    </row>
    <row r="144" spans="1:10" ht="18" customHeight="1">
      <c r="A144" s="375">
        <v>7</v>
      </c>
      <c r="B144" s="33" t="s">
        <v>674</v>
      </c>
      <c r="C144" s="33">
        <v>1956</v>
      </c>
      <c r="D144" s="33" t="s">
        <v>283</v>
      </c>
      <c r="E144" s="6">
        <v>540000</v>
      </c>
      <c r="F144" s="33"/>
      <c r="G144" s="33"/>
      <c r="H144" s="6">
        <f>G144+E144</f>
        <v>540000</v>
      </c>
      <c r="I144" s="9"/>
      <c r="J144" s="408"/>
    </row>
    <row r="145" spans="1:10" ht="18" customHeight="1">
      <c r="A145" s="375">
        <v>8</v>
      </c>
      <c r="B145" s="33" t="s">
        <v>470</v>
      </c>
      <c r="C145" s="33">
        <v>1952</v>
      </c>
      <c r="D145" s="33" t="s">
        <v>283</v>
      </c>
      <c r="E145" s="6">
        <v>540000</v>
      </c>
      <c r="F145" s="33"/>
      <c r="G145" s="33"/>
      <c r="H145" s="6">
        <f>G145+E145</f>
        <v>540000</v>
      </c>
      <c r="I145" s="9"/>
      <c r="J145" s="408"/>
    </row>
    <row r="146" spans="1:10" ht="18" customHeight="1">
      <c r="A146" s="375">
        <v>9</v>
      </c>
      <c r="B146" s="33" t="s">
        <v>657</v>
      </c>
      <c r="C146" s="33">
        <v>1956</v>
      </c>
      <c r="D146" s="33" t="s">
        <v>302</v>
      </c>
      <c r="E146" s="6">
        <v>540000</v>
      </c>
      <c r="F146" s="33"/>
      <c r="G146" s="33"/>
      <c r="H146" s="6">
        <f>G146+E146</f>
        <v>540000</v>
      </c>
      <c r="I146" s="9"/>
      <c r="J146" s="408"/>
    </row>
    <row r="147" spans="1:10" ht="18" customHeight="1">
      <c r="A147" s="375">
        <v>10</v>
      </c>
      <c r="B147" s="1" t="s">
        <v>1316</v>
      </c>
      <c r="C147" s="1">
        <v>1947</v>
      </c>
      <c r="D147" s="956" t="s">
        <v>1801</v>
      </c>
      <c r="E147" s="957">
        <v>0</v>
      </c>
      <c r="F147" s="1221"/>
      <c r="G147" s="1222"/>
      <c r="H147" s="957"/>
      <c r="I147" s="1223" t="s">
        <v>1388</v>
      </c>
      <c r="J147" s="408"/>
    </row>
    <row r="148" spans="1:10" ht="18" customHeight="1">
      <c r="A148" s="375">
        <v>11</v>
      </c>
      <c r="B148" s="12" t="s">
        <v>1802</v>
      </c>
      <c r="C148" s="12">
        <v>1957</v>
      </c>
      <c r="D148" s="45" t="s">
        <v>281</v>
      </c>
      <c r="E148" s="6">
        <v>540000</v>
      </c>
      <c r="F148" s="7"/>
      <c r="G148" s="425"/>
      <c r="H148" s="6">
        <f>G148+E148</f>
        <v>540000</v>
      </c>
      <c r="I148" s="9"/>
      <c r="J148" s="408"/>
    </row>
    <row r="149" spans="1:10" ht="18" customHeight="1">
      <c r="A149" s="42"/>
      <c r="B149" s="1380" t="s">
        <v>1211</v>
      </c>
      <c r="C149" s="1381"/>
      <c r="D149" s="1382"/>
      <c r="E149" s="121">
        <f>SUM(E138:E148)</f>
        <v>5400000</v>
      </c>
      <c r="F149" s="122"/>
      <c r="G149" s="406"/>
      <c r="H149" s="121">
        <f>SUM(H138:H148)</f>
        <v>5400000</v>
      </c>
      <c r="I149" s="32"/>
      <c r="J149" s="24"/>
    </row>
    <row r="150" spans="1:10" ht="18" customHeight="1">
      <c r="A150" s="1401" t="s">
        <v>1644</v>
      </c>
      <c r="B150" s="1402"/>
      <c r="C150" s="1402"/>
      <c r="D150" s="1403"/>
      <c r="E150" s="1404"/>
      <c r="F150" s="1405"/>
      <c r="G150" s="1405"/>
      <c r="H150" s="1405"/>
      <c r="I150" s="1405"/>
      <c r="J150" s="1406"/>
    </row>
    <row r="151" spans="1:10" ht="18" customHeight="1">
      <c r="A151" s="42">
        <v>1</v>
      </c>
      <c r="B151" s="43" t="s">
        <v>698</v>
      </c>
      <c r="C151" s="44">
        <v>2005</v>
      </c>
      <c r="D151" s="45" t="s">
        <v>629</v>
      </c>
      <c r="E151" s="6">
        <v>540000</v>
      </c>
      <c r="F151" s="7">
        <v>0</v>
      </c>
      <c r="G151" s="8">
        <v>0</v>
      </c>
      <c r="H151" s="6">
        <f>E151+G151</f>
        <v>540000</v>
      </c>
      <c r="I151" s="9"/>
      <c r="J151" s="24"/>
    </row>
    <row r="152" spans="1:10" ht="18" customHeight="1">
      <c r="A152" s="42">
        <v>2</v>
      </c>
      <c r="B152" s="43" t="s">
        <v>699</v>
      </c>
      <c r="C152" s="44">
        <v>2008</v>
      </c>
      <c r="D152" s="45" t="s">
        <v>601</v>
      </c>
      <c r="E152" s="6">
        <v>540000</v>
      </c>
      <c r="F152" s="7">
        <v>0</v>
      </c>
      <c r="G152" s="8">
        <v>0</v>
      </c>
      <c r="H152" s="6">
        <f aca="true" t="shared" si="6" ref="H152:H158">E152+G152</f>
        <v>540000</v>
      </c>
      <c r="I152" s="9"/>
      <c r="J152" s="24"/>
    </row>
    <row r="153" spans="1:10" ht="18" customHeight="1">
      <c r="A153" s="42">
        <v>3</v>
      </c>
      <c r="B153" s="123" t="s">
        <v>700</v>
      </c>
      <c r="C153" s="124">
        <v>2007</v>
      </c>
      <c r="D153" s="76" t="s">
        <v>336</v>
      </c>
      <c r="E153" s="125">
        <v>540000</v>
      </c>
      <c r="F153" s="126">
        <v>0</v>
      </c>
      <c r="G153" s="127">
        <v>0</v>
      </c>
      <c r="H153" s="125">
        <f t="shared" si="6"/>
        <v>540000</v>
      </c>
      <c r="I153" s="9"/>
      <c r="J153" s="24"/>
    </row>
    <row r="154" spans="1:10" ht="18" customHeight="1">
      <c r="A154" s="42">
        <v>4</v>
      </c>
      <c r="B154" s="128" t="s">
        <v>943</v>
      </c>
      <c r="C154" s="129">
        <v>2008</v>
      </c>
      <c r="D154" s="76" t="s">
        <v>336</v>
      </c>
      <c r="E154" s="125">
        <v>540000</v>
      </c>
      <c r="F154" s="126">
        <v>0</v>
      </c>
      <c r="G154" s="127">
        <v>0</v>
      </c>
      <c r="H154" s="125">
        <f t="shared" si="6"/>
        <v>540000</v>
      </c>
      <c r="I154" s="9"/>
      <c r="J154" s="24"/>
    </row>
    <row r="155" spans="1:10" ht="18" customHeight="1">
      <c r="A155" s="42">
        <v>5</v>
      </c>
      <c r="B155" s="43" t="s">
        <v>944</v>
      </c>
      <c r="C155" s="44">
        <v>2002</v>
      </c>
      <c r="D155" s="45" t="s">
        <v>281</v>
      </c>
      <c r="E155" s="6">
        <v>540000</v>
      </c>
      <c r="F155" s="7">
        <v>0</v>
      </c>
      <c r="G155" s="8">
        <v>0</v>
      </c>
      <c r="H155" s="6">
        <f t="shared" si="6"/>
        <v>540000</v>
      </c>
      <c r="I155" s="9"/>
      <c r="J155" s="24"/>
    </row>
    <row r="156" spans="1:10" ht="18" customHeight="1">
      <c r="A156" s="42">
        <v>6</v>
      </c>
      <c r="B156" s="43" t="s">
        <v>702</v>
      </c>
      <c r="C156" s="44">
        <v>2006</v>
      </c>
      <c r="D156" s="45" t="s">
        <v>616</v>
      </c>
      <c r="E156" s="6">
        <v>540000</v>
      </c>
      <c r="F156" s="7">
        <v>0</v>
      </c>
      <c r="G156" s="8">
        <v>0</v>
      </c>
      <c r="H156" s="6">
        <f t="shared" si="6"/>
        <v>540000</v>
      </c>
      <c r="I156" s="9"/>
      <c r="J156" s="24"/>
    </row>
    <row r="157" spans="1:10" ht="18" customHeight="1">
      <c r="A157" s="42">
        <v>7</v>
      </c>
      <c r="B157" s="43" t="s">
        <v>703</v>
      </c>
      <c r="C157" s="44">
        <v>2009</v>
      </c>
      <c r="D157" s="45" t="s">
        <v>601</v>
      </c>
      <c r="E157" s="6">
        <v>540000</v>
      </c>
      <c r="F157" s="7">
        <v>0</v>
      </c>
      <c r="G157" s="8">
        <v>0</v>
      </c>
      <c r="H157" s="6">
        <f t="shared" si="6"/>
        <v>540000</v>
      </c>
      <c r="I157" s="9"/>
      <c r="J157" s="24"/>
    </row>
    <row r="158" spans="1:10" ht="18" customHeight="1">
      <c r="A158" s="42">
        <v>8</v>
      </c>
      <c r="B158" s="43" t="s">
        <v>172</v>
      </c>
      <c r="C158" s="44">
        <v>2006</v>
      </c>
      <c r="D158" s="45" t="s">
        <v>173</v>
      </c>
      <c r="E158" s="6">
        <v>540000</v>
      </c>
      <c r="F158" s="7"/>
      <c r="G158" s="8"/>
      <c r="H158" s="6">
        <f t="shared" si="6"/>
        <v>540000</v>
      </c>
      <c r="I158" s="9"/>
      <c r="J158" s="24"/>
    </row>
    <row r="159" spans="1:10" ht="18" customHeight="1">
      <c r="A159" s="42">
        <v>9</v>
      </c>
      <c r="B159" s="43" t="s">
        <v>701</v>
      </c>
      <c r="C159" s="44">
        <v>2007</v>
      </c>
      <c r="D159" s="45" t="s">
        <v>302</v>
      </c>
      <c r="E159" s="6">
        <v>540000</v>
      </c>
      <c r="F159" s="7"/>
      <c r="G159" s="6"/>
      <c r="H159" s="6">
        <f>G159+E159</f>
        <v>540000</v>
      </c>
      <c r="I159" s="130"/>
      <c r="J159" s="69" t="s">
        <v>2435</v>
      </c>
    </row>
    <row r="160" spans="1:10" ht="18" customHeight="1">
      <c r="A160" s="42">
        <v>10</v>
      </c>
      <c r="B160" s="43" t="s">
        <v>472</v>
      </c>
      <c r="C160" s="44">
        <v>2009</v>
      </c>
      <c r="D160" s="76" t="s">
        <v>336</v>
      </c>
      <c r="E160" s="6">
        <v>540000</v>
      </c>
      <c r="F160" s="7"/>
      <c r="G160" s="6"/>
      <c r="H160" s="6">
        <f>G160+E160</f>
        <v>540000</v>
      </c>
      <c r="I160" s="130"/>
      <c r="J160" s="69" t="s">
        <v>2435</v>
      </c>
    </row>
    <row r="161" spans="1:10" ht="18" customHeight="1">
      <c r="A161" s="42">
        <v>11</v>
      </c>
      <c r="B161" s="43" t="s">
        <v>2104</v>
      </c>
      <c r="C161" s="44">
        <v>2017</v>
      </c>
      <c r="D161" s="76" t="s">
        <v>601</v>
      </c>
      <c r="E161" s="6">
        <v>540000</v>
      </c>
      <c r="F161" s="7"/>
      <c r="G161" s="6"/>
      <c r="H161" s="6">
        <f>G161+E161</f>
        <v>540000</v>
      </c>
      <c r="I161" s="130"/>
      <c r="J161" s="69"/>
    </row>
    <row r="162" spans="1:10" ht="18" customHeight="1">
      <c r="A162" s="130"/>
      <c r="B162" s="130" t="s">
        <v>1211</v>
      </c>
      <c r="C162" s="130"/>
      <c r="D162" s="130"/>
      <c r="E162" s="40">
        <f>SUM(E151:E161)</f>
        <v>5940000</v>
      </c>
      <c r="F162" s="40">
        <f>SUM(F159:F160)</f>
        <v>0</v>
      </c>
      <c r="G162" s="40"/>
      <c r="H162" s="40">
        <f>SUM(H151:H161)</f>
        <v>5940000</v>
      </c>
      <c r="I162" s="130"/>
      <c r="J162" s="130"/>
    </row>
    <row r="163" spans="1:11" ht="18" customHeight="1">
      <c r="A163" s="1370" t="s">
        <v>1645</v>
      </c>
      <c r="B163" s="1371"/>
      <c r="C163" s="1371"/>
      <c r="D163" s="1371"/>
      <c r="E163" s="1371"/>
      <c r="F163" s="1371"/>
      <c r="G163" s="1371"/>
      <c r="H163" s="1371"/>
      <c r="I163" s="1371"/>
      <c r="J163" s="1372"/>
      <c r="K163" s="131"/>
    </row>
    <row r="164" spans="1:10" ht="18" customHeight="1">
      <c r="A164" s="42">
        <v>1</v>
      </c>
      <c r="B164" s="33" t="s">
        <v>708</v>
      </c>
      <c r="C164" s="34">
        <v>1995</v>
      </c>
      <c r="D164" s="34" t="s">
        <v>336</v>
      </c>
      <c r="E164" s="6">
        <v>540000</v>
      </c>
      <c r="F164" s="7">
        <v>0</v>
      </c>
      <c r="G164" s="8">
        <v>0</v>
      </c>
      <c r="H164" s="6">
        <f aca="true" t="shared" si="7" ref="H164:H174">E164+G164</f>
        <v>540000</v>
      </c>
      <c r="I164" s="9"/>
      <c r="J164" s="24"/>
    </row>
    <row r="165" spans="1:10" ht="18" customHeight="1">
      <c r="A165" s="42">
        <v>2</v>
      </c>
      <c r="B165" s="46" t="s">
        <v>709</v>
      </c>
      <c r="C165" s="36">
        <v>1960</v>
      </c>
      <c r="D165" s="47" t="s">
        <v>336</v>
      </c>
      <c r="E165" s="6">
        <v>540000</v>
      </c>
      <c r="F165" s="7">
        <v>0</v>
      </c>
      <c r="G165" s="8">
        <v>0</v>
      </c>
      <c r="H165" s="6">
        <f t="shared" si="7"/>
        <v>540000</v>
      </c>
      <c r="I165" s="9"/>
      <c r="J165" s="24"/>
    </row>
    <row r="166" spans="1:10" ht="18" customHeight="1">
      <c r="A166" s="42">
        <v>3</v>
      </c>
      <c r="B166" s="33" t="s">
        <v>710</v>
      </c>
      <c r="C166" s="34">
        <v>1962</v>
      </c>
      <c r="D166" s="34" t="s">
        <v>281</v>
      </c>
      <c r="E166" s="6">
        <v>540000</v>
      </c>
      <c r="F166" s="7">
        <v>0</v>
      </c>
      <c r="G166" s="8">
        <v>0</v>
      </c>
      <c r="H166" s="6">
        <f t="shared" si="7"/>
        <v>540000</v>
      </c>
      <c r="I166" s="9"/>
      <c r="J166" s="24"/>
    </row>
    <row r="167" spans="1:10" ht="18" customHeight="1">
      <c r="A167" s="42">
        <v>4</v>
      </c>
      <c r="B167" s="33" t="s">
        <v>713</v>
      </c>
      <c r="C167" s="34">
        <v>1962</v>
      </c>
      <c r="D167" s="34" t="s">
        <v>601</v>
      </c>
      <c r="E167" s="6">
        <v>540000</v>
      </c>
      <c r="F167" s="7">
        <v>0</v>
      </c>
      <c r="G167" s="8">
        <v>0</v>
      </c>
      <c r="H167" s="6">
        <f t="shared" si="7"/>
        <v>540000</v>
      </c>
      <c r="I167" s="9"/>
      <c r="J167" s="24"/>
    </row>
    <row r="168" spans="1:10" ht="18" customHeight="1">
      <c r="A168" s="42">
        <v>5</v>
      </c>
      <c r="B168" s="33" t="s">
        <v>714</v>
      </c>
      <c r="C168" s="34">
        <v>1993</v>
      </c>
      <c r="D168" s="34" t="s">
        <v>601</v>
      </c>
      <c r="E168" s="6">
        <v>540000</v>
      </c>
      <c r="F168" s="7">
        <v>0</v>
      </c>
      <c r="G168" s="8">
        <v>0</v>
      </c>
      <c r="H168" s="6">
        <f t="shared" si="7"/>
        <v>540000</v>
      </c>
      <c r="I168" s="9"/>
      <c r="J168" s="24"/>
    </row>
    <row r="169" spans="1:10" ht="18" customHeight="1">
      <c r="A169" s="42">
        <v>6</v>
      </c>
      <c r="B169" s="33" t="s">
        <v>716</v>
      </c>
      <c r="C169" s="34">
        <v>1987</v>
      </c>
      <c r="D169" s="34" t="s">
        <v>302</v>
      </c>
      <c r="E169" s="6">
        <v>540000</v>
      </c>
      <c r="F169" s="7">
        <v>0</v>
      </c>
      <c r="G169" s="8">
        <v>0</v>
      </c>
      <c r="H169" s="6">
        <f t="shared" si="7"/>
        <v>540000</v>
      </c>
      <c r="I169" s="9"/>
      <c r="J169" s="24"/>
    </row>
    <row r="170" spans="1:10" ht="18" customHeight="1">
      <c r="A170" s="42">
        <v>7</v>
      </c>
      <c r="B170" s="33" t="s">
        <v>718</v>
      </c>
      <c r="C170" s="34">
        <v>1995</v>
      </c>
      <c r="D170" s="34" t="s">
        <v>609</v>
      </c>
      <c r="E170" s="6">
        <v>540000</v>
      </c>
      <c r="F170" s="7">
        <v>0</v>
      </c>
      <c r="G170" s="8">
        <v>0</v>
      </c>
      <c r="H170" s="6">
        <f t="shared" si="7"/>
        <v>540000</v>
      </c>
      <c r="I170" s="9"/>
      <c r="J170" s="24"/>
    </row>
    <row r="171" spans="1:10" ht="18" customHeight="1">
      <c r="A171" s="42">
        <v>8</v>
      </c>
      <c r="B171" s="33" t="s">
        <v>719</v>
      </c>
      <c r="C171" s="34">
        <v>1991</v>
      </c>
      <c r="D171" s="34" t="s">
        <v>283</v>
      </c>
      <c r="E171" s="6">
        <v>540000</v>
      </c>
      <c r="F171" s="7">
        <v>0</v>
      </c>
      <c r="G171" s="8">
        <v>0</v>
      </c>
      <c r="H171" s="6">
        <f t="shared" si="7"/>
        <v>540000</v>
      </c>
      <c r="I171" s="9"/>
      <c r="J171" s="24"/>
    </row>
    <row r="172" spans="1:10" ht="18" customHeight="1">
      <c r="A172" s="42">
        <v>9</v>
      </c>
      <c r="B172" s="33" t="s">
        <v>736</v>
      </c>
      <c r="C172" s="34">
        <v>1988</v>
      </c>
      <c r="D172" s="34" t="s">
        <v>283</v>
      </c>
      <c r="E172" s="6">
        <v>540000</v>
      </c>
      <c r="F172" s="7">
        <v>0</v>
      </c>
      <c r="G172" s="8">
        <v>0</v>
      </c>
      <c r="H172" s="6">
        <f t="shared" si="7"/>
        <v>540000</v>
      </c>
      <c r="I172" s="9"/>
      <c r="J172" s="24"/>
    </row>
    <row r="173" spans="1:10" ht="18" customHeight="1">
      <c r="A173" s="42">
        <v>10</v>
      </c>
      <c r="B173" s="33" t="s">
        <v>744</v>
      </c>
      <c r="C173" s="39">
        <v>1988</v>
      </c>
      <c r="D173" s="39" t="s">
        <v>285</v>
      </c>
      <c r="E173" s="6">
        <v>540000</v>
      </c>
      <c r="F173" s="7">
        <v>0</v>
      </c>
      <c r="G173" s="8">
        <v>0</v>
      </c>
      <c r="H173" s="6">
        <f t="shared" si="7"/>
        <v>540000</v>
      </c>
      <c r="I173" s="9"/>
      <c r="J173" s="376" t="s">
        <v>2435</v>
      </c>
    </row>
    <row r="174" spans="1:10" ht="18" customHeight="1">
      <c r="A174" s="42">
        <v>11</v>
      </c>
      <c r="B174" s="48" t="s">
        <v>762</v>
      </c>
      <c r="C174" s="49">
        <v>1993</v>
      </c>
      <c r="D174" s="39" t="s">
        <v>336</v>
      </c>
      <c r="E174" s="6">
        <v>540000</v>
      </c>
      <c r="F174" s="7">
        <v>0</v>
      </c>
      <c r="G174" s="8">
        <v>0</v>
      </c>
      <c r="H174" s="6">
        <f t="shared" si="7"/>
        <v>540000</v>
      </c>
      <c r="I174" s="9"/>
      <c r="J174" s="376" t="s">
        <v>2435</v>
      </c>
    </row>
    <row r="175" spans="1:10" ht="18" customHeight="1">
      <c r="A175" s="42">
        <v>12</v>
      </c>
      <c r="B175" s="33" t="s">
        <v>706</v>
      </c>
      <c r="C175" s="34">
        <v>1984</v>
      </c>
      <c r="D175" s="34" t="s">
        <v>306</v>
      </c>
      <c r="E175" s="6">
        <v>540000</v>
      </c>
      <c r="F175" s="7">
        <v>0</v>
      </c>
      <c r="G175" s="8">
        <v>0</v>
      </c>
      <c r="H175" s="6">
        <f aca="true" t="shared" si="8" ref="H175:H182">E175+G175</f>
        <v>540000</v>
      </c>
      <c r="I175" s="9"/>
      <c r="J175" s="376" t="s">
        <v>2435</v>
      </c>
    </row>
    <row r="176" spans="1:10" ht="18" customHeight="1">
      <c r="A176" s="42">
        <v>13</v>
      </c>
      <c r="B176" s="33" t="s">
        <v>711</v>
      </c>
      <c r="C176" s="34">
        <v>1994</v>
      </c>
      <c r="D176" s="34" t="s">
        <v>281</v>
      </c>
      <c r="E176" s="6">
        <v>540000</v>
      </c>
      <c r="F176" s="7">
        <v>0</v>
      </c>
      <c r="G176" s="8">
        <f>F176*180000</f>
        <v>0</v>
      </c>
      <c r="H176" s="6">
        <f t="shared" si="8"/>
        <v>540000</v>
      </c>
      <c r="I176" s="9"/>
      <c r="J176" s="376" t="s">
        <v>2435</v>
      </c>
    </row>
    <row r="177" spans="1:10" ht="18" customHeight="1">
      <c r="A177" s="42">
        <v>14</v>
      </c>
      <c r="B177" s="33" t="s">
        <v>715</v>
      </c>
      <c r="C177" s="34">
        <v>1970</v>
      </c>
      <c r="D177" s="34" t="s">
        <v>601</v>
      </c>
      <c r="E177" s="6">
        <v>540000</v>
      </c>
      <c r="F177" s="7">
        <v>0</v>
      </c>
      <c r="G177" s="8">
        <v>0</v>
      </c>
      <c r="H177" s="6">
        <f t="shared" si="8"/>
        <v>540000</v>
      </c>
      <c r="I177" s="9"/>
      <c r="J177" s="376" t="s">
        <v>2435</v>
      </c>
    </row>
    <row r="178" spans="1:10" ht="18" customHeight="1">
      <c r="A178" s="42">
        <v>15</v>
      </c>
      <c r="B178" s="33" t="s">
        <v>717</v>
      </c>
      <c r="C178" s="34">
        <v>1973</v>
      </c>
      <c r="D178" s="34" t="s">
        <v>280</v>
      </c>
      <c r="E178" s="6">
        <v>540000</v>
      </c>
      <c r="F178" s="7">
        <v>0</v>
      </c>
      <c r="G178" s="8">
        <v>0</v>
      </c>
      <c r="H178" s="6">
        <f t="shared" si="8"/>
        <v>540000</v>
      </c>
      <c r="I178" s="9"/>
      <c r="J178" s="376" t="s">
        <v>2435</v>
      </c>
    </row>
    <row r="179" spans="1:10" ht="18" customHeight="1">
      <c r="A179" s="42">
        <v>16</v>
      </c>
      <c r="B179" s="33" t="s">
        <v>737</v>
      </c>
      <c r="C179" s="34">
        <v>1974</v>
      </c>
      <c r="D179" s="34" t="s">
        <v>283</v>
      </c>
      <c r="E179" s="6">
        <v>540000</v>
      </c>
      <c r="F179" s="7">
        <v>0</v>
      </c>
      <c r="G179" s="8">
        <v>0</v>
      </c>
      <c r="H179" s="6">
        <f t="shared" si="8"/>
        <v>540000</v>
      </c>
      <c r="I179" s="9"/>
      <c r="J179" s="376" t="s">
        <v>2435</v>
      </c>
    </row>
    <row r="180" spans="1:10" ht="18" customHeight="1">
      <c r="A180" s="42">
        <v>17</v>
      </c>
      <c r="B180" s="33" t="s">
        <v>746</v>
      </c>
      <c r="C180" s="34">
        <v>1995</v>
      </c>
      <c r="D180" s="34" t="s">
        <v>616</v>
      </c>
      <c r="E180" s="6">
        <v>540000</v>
      </c>
      <c r="F180" s="7"/>
      <c r="G180" s="8"/>
      <c r="H180" s="6">
        <f t="shared" si="8"/>
        <v>540000</v>
      </c>
      <c r="I180" s="9"/>
      <c r="J180" s="376" t="s">
        <v>2435</v>
      </c>
    </row>
    <row r="181" spans="1:10" ht="18" customHeight="1">
      <c r="A181" s="42">
        <v>18</v>
      </c>
      <c r="B181" s="33" t="s">
        <v>712</v>
      </c>
      <c r="C181" s="34">
        <v>1989</v>
      </c>
      <c r="D181" s="34" t="s">
        <v>281</v>
      </c>
      <c r="E181" s="6">
        <v>540000</v>
      </c>
      <c r="F181" s="7"/>
      <c r="G181" s="8"/>
      <c r="H181" s="6">
        <f t="shared" si="8"/>
        <v>540000</v>
      </c>
      <c r="I181" s="9"/>
      <c r="J181" s="376" t="s">
        <v>2435</v>
      </c>
    </row>
    <row r="182" spans="1:10" ht="18" customHeight="1">
      <c r="A182" s="42">
        <v>19</v>
      </c>
      <c r="B182" s="33" t="s">
        <v>745</v>
      </c>
      <c r="C182" s="39">
        <v>1976</v>
      </c>
      <c r="D182" s="39" t="s">
        <v>616</v>
      </c>
      <c r="E182" s="6">
        <v>540000</v>
      </c>
      <c r="F182" s="7"/>
      <c r="G182" s="8"/>
      <c r="H182" s="6">
        <f t="shared" si="8"/>
        <v>540000</v>
      </c>
      <c r="I182" s="9"/>
      <c r="J182" s="376" t="s">
        <v>2435</v>
      </c>
    </row>
    <row r="183" spans="1:10" ht="18" customHeight="1">
      <c r="A183" s="1380" t="s">
        <v>1211</v>
      </c>
      <c r="B183" s="1381"/>
      <c r="C183" s="1381"/>
      <c r="D183" s="1382"/>
      <c r="E183" s="29">
        <f>SUM(E164:E182)</f>
        <v>10260000</v>
      </c>
      <c r="F183" s="30"/>
      <c r="G183" s="31"/>
      <c r="H183" s="29">
        <f>SUM(H164:H182)</f>
        <v>10260000</v>
      </c>
      <c r="I183" s="32"/>
      <c r="J183" s="24"/>
    </row>
    <row r="184" spans="1:10" ht="18" customHeight="1">
      <c r="A184" s="1377" t="s">
        <v>1646</v>
      </c>
      <c r="B184" s="1378"/>
      <c r="C184" s="1378"/>
      <c r="D184" s="1378"/>
      <c r="E184" s="1378"/>
      <c r="F184" s="1378"/>
      <c r="G184" s="1378"/>
      <c r="H184" s="1378"/>
      <c r="I184" s="1378"/>
      <c r="J184" s="1379"/>
    </row>
    <row r="185" spans="1:10" ht="18" customHeight="1">
      <c r="A185" s="42">
        <v>1</v>
      </c>
      <c r="B185" s="33" t="s">
        <v>749</v>
      </c>
      <c r="C185" s="34">
        <v>1940</v>
      </c>
      <c r="D185" s="34" t="s">
        <v>627</v>
      </c>
      <c r="E185" s="6">
        <v>675000</v>
      </c>
      <c r="F185" s="7"/>
      <c r="G185" s="8"/>
      <c r="H185" s="6">
        <f aca="true" t="shared" si="9" ref="H185:H191">E185+G185</f>
        <v>675000</v>
      </c>
      <c r="I185" s="9"/>
      <c r="J185" s="376" t="s">
        <v>2435</v>
      </c>
    </row>
    <row r="186" spans="1:10" ht="18" customHeight="1">
      <c r="A186" s="42">
        <v>2</v>
      </c>
      <c r="B186" s="33" t="s">
        <v>750</v>
      </c>
      <c r="C186" s="34">
        <v>1930</v>
      </c>
      <c r="D186" s="34" t="s">
        <v>280</v>
      </c>
      <c r="E186" s="6">
        <v>675000</v>
      </c>
      <c r="F186" s="7"/>
      <c r="G186" s="8"/>
      <c r="H186" s="6">
        <f t="shared" si="9"/>
        <v>675000</v>
      </c>
      <c r="I186" s="9"/>
      <c r="J186" s="376" t="s">
        <v>2435</v>
      </c>
    </row>
    <row r="187" spans="1:10" ht="18" customHeight="1">
      <c r="A187" s="2">
        <v>1</v>
      </c>
      <c r="B187" s="33" t="s">
        <v>748</v>
      </c>
      <c r="C187" s="34">
        <v>1941</v>
      </c>
      <c r="D187" s="34" t="s">
        <v>336</v>
      </c>
      <c r="E187" s="6">
        <v>675000</v>
      </c>
      <c r="F187" s="7"/>
      <c r="G187" s="8"/>
      <c r="H187" s="6">
        <f t="shared" si="9"/>
        <v>675000</v>
      </c>
      <c r="I187" s="9"/>
      <c r="J187" s="24"/>
    </row>
    <row r="188" spans="1:10" ht="18" customHeight="1">
      <c r="A188" s="2">
        <v>2</v>
      </c>
      <c r="B188" s="33" t="s">
        <v>751</v>
      </c>
      <c r="C188" s="34">
        <v>1937</v>
      </c>
      <c r="D188" s="34" t="s">
        <v>306</v>
      </c>
      <c r="E188" s="6">
        <v>675000</v>
      </c>
      <c r="F188" s="7"/>
      <c r="G188" s="8"/>
      <c r="H188" s="6">
        <f t="shared" si="9"/>
        <v>675000</v>
      </c>
      <c r="I188" s="9"/>
      <c r="J188" s="24"/>
    </row>
    <row r="189" spans="1:10" ht="18" customHeight="1">
      <c r="A189" s="2">
        <v>3</v>
      </c>
      <c r="B189" s="33" t="s">
        <v>752</v>
      </c>
      <c r="C189" s="34">
        <v>1944</v>
      </c>
      <c r="D189" s="34" t="s">
        <v>281</v>
      </c>
      <c r="E189" s="6">
        <v>675000</v>
      </c>
      <c r="F189" s="7"/>
      <c r="G189" s="8"/>
      <c r="H189" s="6">
        <f t="shared" si="9"/>
        <v>675000</v>
      </c>
      <c r="I189" s="9"/>
      <c r="J189" s="24"/>
    </row>
    <row r="190" spans="1:10" ht="18" customHeight="1">
      <c r="A190" s="2">
        <v>4</v>
      </c>
      <c r="B190" s="33" t="s">
        <v>747</v>
      </c>
      <c r="C190" s="34">
        <v>1938</v>
      </c>
      <c r="D190" s="34" t="s">
        <v>336</v>
      </c>
      <c r="E190" s="6">
        <v>675000</v>
      </c>
      <c r="F190" s="7"/>
      <c r="G190" s="8"/>
      <c r="H190" s="6">
        <f t="shared" si="9"/>
        <v>675000</v>
      </c>
      <c r="I190" s="9"/>
      <c r="J190" s="24"/>
    </row>
    <row r="191" spans="1:10" ht="18" customHeight="1">
      <c r="A191" s="2">
        <v>5</v>
      </c>
      <c r="B191" s="33" t="s">
        <v>704</v>
      </c>
      <c r="C191" s="33">
        <v>1956</v>
      </c>
      <c r="D191" s="33" t="s">
        <v>306</v>
      </c>
      <c r="E191" s="6">
        <v>675000</v>
      </c>
      <c r="F191" s="7"/>
      <c r="G191" s="425"/>
      <c r="H191" s="6">
        <f t="shared" si="9"/>
        <v>675000</v>
      </c>
      <c r="I191" s="9"/>
      <c r="J191" s="408"/>
    </row>
    <row r="192" spans="1:10" ht="18" customHeight="1">
      <c r="A192" s="2">
        <v>6</v>
      </c>
      <c r="B192" s="33" t="s">
        <v>705</v>
      </c>
      <c r="C192" s="34">
        <v>1955</v>
      </c>
      <c r="D192" s="34" t="s">
        <v>306</v>
      </c>
      <c r="E192" s="6">
        <v>675000</v>
      </c>
      <c r="F192" s="7"/>
      <c r="G192" s="8"/>
      <c r="H192" s="6">
        <f>G192+E192</f>
        <v>675000</v>
      </c>
      <c r="I192" s="9"/>
      <c r="J192" s="24"/>
    </row>
    <row r="193" spans="1:10" ht="18" customHeight="1">
      <c r="A193" s="953">
        <v>7</v>
      </c>
      <c r="B193" s="954" t="s">
        <v>165</v>
      </c>
      <c r="C193" s="955">
        <v>1945</v>
      </c>
      <c r="D193" s="956" t="s">
        <v>166</v>
      </c>
      <c r="E193" s="957">
        <v>675000</v>
      </c>
      <c r="F193" s="958"/>
      <c r="G193" s="959"/>
      <c r="H193" s="957">
        <f>G193+E193</f>
        <v>675000</v>
      </c>
      <c r="I193" s="9"/>
      <c r="J193" s="24"/>
    </row>
    <row r="194" spans="1:10" ht="18" customHeight="1">
      <c r="A194" s="60"/>
      <c r="B194" s="61" t="s">
        <v>1211</v>
      </c>
      <c r="C194" s="62"/>
      <c r="D194" s="39"/>
      <c r="E194" s="40">
        <f>SUM(E185:E193)</f>
        <v>6075000</v>
      </c>
      <c r="F194" s="41"/>
      <c r="G194" s="31"/>
      <c r="H194" s="40">
        <f>SUM(H185:H193)</f>
        <v>6075000</v>
      </c>
      <c r="I194" s="32"/>
      <c r="J194" s="24"/>
    </row>
    <row r="195" spans="1:10" ht="18" customHeight="1">
      <c r="A195" s="1377" t="s">
        <v>1647</v>
      </c>
      <c r="B195" s="1378"/>
      <c r="C195" s="1378"/>
      <c r="D195" s="1378"/>
      <c r="E195" s="1378"/>
      <c r="F195" s="1378"/>
      <c r="G195" s="1378"/>
      <c r="H195" s="1378"/>
      <c r="I195" s="1378"/>
      <c r="J195" s="1379"/>
    </row>
    <row r="196" spans="1:10" ht="18" customHeight="1">
      <c r="A196" s="42">
        <v>1</v>
      </c>
      <c r="B196" s="33" t="s">
        <v>753</v>
      </c>
      <c r="C196" s="34">
        <v>2003</v>
      </c>
      <c r="D196" s="34" t="s">
        <v>616</v>
      </c>
      <c r="E196" s="6">
        <v>675000</v>
      </c>
      <c r="F196" s="7"/>
      <c r="G196" s="8"/>
      <c r="H196" s="6">
        <f>E196+G196</f>
        <v>675000</v>
      </c>
      <c r="I196" s="9"/>
      <c r="J196" s="24"/>
    </row>
    <row r="197" spans="1:10" ht="18" customHeight="1">
      <c r="A197" s="42">
        <v>2</v>
      </c>
      <c r="B197" s="33" t="s">
        <v>754</v>
      </c>
      <c r="C197" s="34">
        <v>2007</v>
      </c>
      <c r="D197" s="34" t="s">
        <v>629</v>
      </c>
      <c r="E197" s="6">
        <v>675000</v>
      </c>
      <c r="F197" s="7"/>
      <c r="G197" s="8"/>
      <c r="H197" s="6">
        <f>E197+G197</f>
        <v>675000</v>
      </c>
      <c r="I197" s="9"/>
      <c r="J197" s="24"/>
    </row>
    <row r="198" spans="1:10" ht="18" customHeight="1">
      <c r="A198" s="42">
        <v>3</v>
      </c>
      <c r="B198" s="48" t="s">
        <v>176</v>
      </c>
      <c r="C198" s="49">
        <v>2011</v>
      </c>
      <c r="D198" s="39" t="s">
        <v>2828</v>
      </c>
      <c r="E198" s="6">
        <v>675000</v>
      </c>
      <c r="F198" s="7"/>
      <c r="G198" s="8"/>
      <c r="H198" s="6">
        <f>E198+G198</f>
        <v>675000</v>
      </c>
      <c r="I198" s="9"/>
      <c r="J198" s="24"/>
    </row>
    <row r="199" spans="1:10" ht="18" customHeight="1">
      <c r="A199" s="42">
        <v>4</v>
      </c>
      <c r="B199" s="12" t="s">
        <v>739</v>
      </c>
      <c r="C199" s="12">
        <v>2010</v>
      </c>
      <c r="D199" s="12" t="s">
        <v>306</v>
      </c>
      <c r="E199" s="6">
        <v>675000</v>
      </c>
      <c r="F199" s="7"/>
      <c r="G199" s="409"/>
      <c r="H199" s="6">
        <f>E199+G199</f>
        <v>675000</v>
      </c>
      <c r="I199" s="9"/>
      <c r="J199" s="24"/>
    </row>
    <row r="200" spans="1:10" ht="18" customHeight="1">
      <c r="A200" s="1366" t="s">
        <v>1211</v>
      </c>
      <c r="B200" s="1367"/>
      <c r="C200" s="1367"/>
      <c r="D200" s="1368"/>
      <c r="E200" s="40">
        <f>SUM(E196:E199)</f>
        <v>2700000</v>
      </c>
      <c r="F200" s="41"/>
      <c r="G200" s="409"/>
      <c r="H200" s="40">
        <f>SUM(H196:H199)</f>
        <v>2700000</v>
      </c>
      <c r="I200" s="32"/>
      <c r="J200" s="24"/>
    </row>
    <row r="201" spans="1:10" ht="18" customHeight="1">
      <c r="A201" s="1369" t="s">
        <v>1648</v>
      </c>
      <c r="B201" s="1369"/>
      <c r="C201" s="1369"/>
      <c r="D201" s="1369"/>
      <c r="E201" s="1369"/>
      <c r="F201" s="1369"/>
      <c r="G201" s="1369"/>
      <c r="H201" s="1369"/>
      <c r="I201" s="1369"/>
      <c r="J201" s="1369"/>
    </row>
    <row r="202" spans="1:10" ht="18" customHeight="1">
      <c r="A202" s="2">
        <v>1</v>
      </c>
      <c r="B202" s="3" t="s">
        <v>1460</v>
      </c>
      <c r="C202" s="4">
        <v>1977</v>
      </c>
      <c r="D202" s="5" t="s">
        <v>285</v>
      </c>
      <c r="E202" s="6">
        <v>270000</v>
      </c>
      <c r="F202" s="7"/>
      <c r="G202" s="8"/>
      <c r="H202" s="6">
        <f>E202+G202</f>
        <v>270000</v>
      </c>
      <c r="I202" s="9"/>
      <c r="J202" s="24"/>
    </row>
    <row r="203" spans="1:10" ht="18" customHeight="1">
      <c r="A203" s="2">
        <v>2</v>
      </c>
      <c r="B203" s="3" t="s">
        <v>1461</v>
      </c>
      <c r="C203" s="4">
        <v>1982</v>
      </c>
      <c r="D203" s="5" t="s">
        <v>1462</v>
      </c>
      <c r="E203" s="6">
        <v>270000</v>
      </c>
      <c r="F203" s="7"/>
      <c r="G203" s="8"/>
      <c r="H203" s="6">
        <f>E203+G203</f>
        <v>270000</v>
      </c>
      <c r="I203" s="9"/>
      <c r="J203" s="24"/>
    </row>
    <row r="204" spans="1:10" ht="18" customHeight="1">
      <c r="A204" s="2">
        <v>3</v>
      </c>
      <c r="B204" s="3" t="s">
        <v>632</v>
      </c>
      <c r="C204" s="4">
        <v>1975</v>
      </c>
      <c r="D204" s="5" t="s">
        <v>306</v>
      </c>
      <c r="E204" s="6">
        <v>270000</v>
      </c>
      <c r="F204" s="7"/>
      <c r="G204" s="8"/>
      <c r="H204" s="6">
        <f>E204+G204</f>
        <v>270000</v>
      </c>
      <c r="I204" s="9"/>
      <c r="J204" s="24"/>
    </row>
    <row r="205" spans="1:10" ht="18" customHeight="1">
      <c r="A205" s="1366" t="s">
        <v>1211</v>
      </c>
      <c r="B205" s="1367"/>
      <c r="C205" s="1367"/>
      <c r="D205" s="1368"/>
      <c r="E205" s="40">
        <f>SUM(E202:E204)</f>
        <v>810000</v>
      </c>
      <c r="F205" s="41"/>
      <c r="G205" s="31"/>
      <c r="H205" s="40">
        <f>SUM(H202:H204)</f>
        <v>810000</v>
      </c>
      <c r="I205" s="32"/>
      <c r="J205" s="24"/>
    </row>
    <row r="206" spans="1:10" ht="18" customHeight="1">
      <c r="A206" s="1369" t="s">
        <v>1649</v>
      </c>
      <c r="B206" s="1369"/>
      <c r="C206" s="1369"/>
      <c r="D206" s="1369"/>
      <c r="E206" s="1369"/>
      <c r="F206" s="1369"/>
      <c r="G206" s="1369"/>
      <c r="H206" s="1369"/>
      <c r="I206" s="1369"/>
      <c r="J206" s="1369"/>
    </row>
    <row r="207" spans="1:10" ht="18" customHeight="1">
      <c r="A207" s="2">
        <v>1</v>
      </c>
      <c r="B207" s="3" t="s">
        <v>755</v>
      </c>
      <c r="C207" s="4">
        <v>1972</v>
      </c>
      <c r="D207" s="5" t="s">
        <v>306</v>
      </c>
      <c r="E207" s="6">
        <v>540000</v>
      </c>
      <c r="F207" s="7">
        <v>0</v>
      </c>
      <c r="G207" s="8">
        <f>F207*360000</f>
        <v>0</v>
      </c>
      <c r="H207" s="6">
        <f>E207+G207</f>
        <v>540000</v>
      </c>
      <c r="I207" s="9"/>
      <c r="J207" s="24"/>
    </row>
    <row r="208" spans="1:10" ht="18" customHeight="1">
      <c r="A208" s="60"/>
      <c r="B208" s="61"/>
      <c r="C208" s="62"/>
      <c r="D208" s="63"/>
      <c r="E208" s="40">
        <f>SUM(E207:E207)</f>
        <v>540000</v>
      </c>
      <c r="F208" s="41">
        <f>SUM(F207:F207)</f>
        <v>0</v>
      </c>
      <c r="G208" s="31"/>
      <c r="H208" s="40">
        <f>G208+E208</f>
        <v>540000</v>
      </c>
      <c r="I208" s="32"/>
      <c r="J208" s="24"/>
    </row>
    <row r="209" spans="1:10" ht="18" customHeight="1">
      <c r="A209" s="78"/>
      <c r="B209" s="1374" t="s">
        <v>1650</v>
      </c>
      <c r="C209" s="1375"/>
      <c r="D209" s="1375"/>
      <c r="E209" s="1376"/>
      <c r="F209" s="81"/>
      <c r="G209" s="81"/>
      <c r="H209" s="80"/>
      <c r="I209" s="82"/>
      <c r="J209" s="83"/>
    </row>
    <row r="210" spans="1:10" ht="18" customHeight="1">
      <c r="A210" s="78">
        <v>1</v>
      </c>
      <c r="B210" s="84" t="s">
        <v>1177</v>
      </c>
      <c r="C210" s="82">
        <v>1981</v>
      </c>
      <c r="D210" s="79" t="s">
        <v>2828</v>
      </c>
      <c r="E210" s="85">
        <v>540000</v>
      </c>
      <c r="F210" s="77"/>
      <c r="G210" s="85"/>
      <c r="H210" s="85">
        <f>SUM(E210:G210)</f>
        <v>540000</v>
      </c>
      <c r="I210" s="82"/>
      <c r="J210" s="86" t="s">
        <v>1948</v>
      </c>
    </row>
    <row r="211" spans="1:10" ht="18" customHeight="1">
      <c r="A211" s="1373" t="s">
        <v>2700</v>
      </c>
      <c r="B211" s="1373"/>
      <c r="C211" s="1373"/>
      <c r="D211" s="1373"/>
      <c r="E211" s="80">
        <f>SUM(E210)</f>
        <v>540000</v>
      </c>
      <c r="F211" s="77"/>
      <c r="G211" s="80"/>
      <c r="H211" s="80">
        <f>SUM(E211:G211)</f>
        <v>540000</v>
      </c>
      <c r="I211" s="82"/>
      <c r="J211" s="87"/>
    </row>
    <row r="212" spans="1:10" ht="18" customHeight="1">
      <c r="A212" s="1370" t="s">
        <v>1651</v>
      </c>
      <c r="B212" s="1371"/>
      <c r="C212" s="1371"/>
      <c r="D212" s="1371"/>
      <c r="E212" s="1371"/>
      <c r="F212" s="1371"/>
      <c r="G212" s="1371"/>
      <c r="H212" s="1371"/>
      <c r="I212" s="1371"/>
      <c r="J212" s="1372"/>
    </row>
    <row r="213" spans="1:10" ht="18" customHeight="1">
      <c r="A213" s="42">
        <v>1</v>
      </c>
      <c r="B213" s="23" t="s">
        <v>756</v>
      </c>
      <c r="C213" s="26">
        <v>1995</v>
      </c>
      <c r="D213" s="26" t="s">
        <v>336</v>
      </c>
      <c r="E213" s="6">
        <v>270000</v>
      </c>
      <c r="F213" s="7">
        <v>0</v>
      </c>
      <c r="G213" s="8">
        <v>0</v>
      </c>
      <c r="H213" s="6">
        <f aca="true" t="shared" si="10" ref="H213:H233">G213+E213</f>
        <v>270000</v>
      </c>
      <c r="I213" s="7"/>
      <c r="J213" s="25"/>
    </row>
    <row r="214" spans="1:10" ht="18" customHeight="1">
      <c r="A214" s="42">
        <v>2</v>
      </c>
      <c r="B214" s="358" t="s">
        <v>747</v>
      </c>
      <c r="C214" s="359">
        <v>1938</v>
      </c>
      <c r="D214" s="359" t="s">
        <v>336</v>
      </c>
      <c r="E214" s="6">
        <v>270000</v>
      </c>
      <c r="F214" s="7">
        <v>0</v>
      </c>
      <c r="G214" s="8">
        <v>0</v>
      </c>
      <c r="H214" s="6">
        <f t="shared" si="10"/>
        <v>270000</v>
      </c>
      <c r="I214" s="7"/>
      <c r="J214" s="25"/>
    </row>
    <row r="215" spans="1:10" ht="18" customHeight="1">
      <c r="A215" s="42">
        <v>3</v>
      </c>
      <c r="B215" s="23" t="s">
        <v>757</v>
      </c>
      <c r="C215" s="26">
        <v>1955</v>
      </c>
      <c r="D215" s="26" t="s">
        <v>306</v>
      </c>
      <c r="E215" s="6">
        <v>270000</v>
      </c>
      <c r="F215" s="7">
        <v>0</v>
      </c>
      <c r="G215" s="8">
        <v>0</v>
      </c>
      <c r="H215" s="6">
        <f t="shared" si="10"/>
        <v>270000</v>
      </c>
      <c r="I215" s="7"/>
      <c r="J215" s="25"/>
    </row>
    <row r="216" spans="1:10" ht="18" customHeight="1">
      <c r="A216" s="42">
        <v>4</v>
      </c>
      <c r="B216" s="360" t="s">
        <v>500</v>
      </c>
      <c r="C216" s="361">
        <v>1976</v>
      </c>
      <c r="D216" s="361" t="s">
        <v>616</v>
      </c>
      <c r="E216" s="6">
        <v>270000</v>
      </c>
      <c r="F216" s="7">
        <v>0</v>
      </c>
      <c r="G216" s="8">
        <v>0</v>
      </c>
      <c r="H216" s="6">
        <f t="shared" si="10"/>
        <v>270000</v>
      </c>
      <c r="I216" s="7"/>
      <c r="J216" s="25"/>
    </row>
    <row r="217" spans="1:10" ht="18" customHeight="1">
      <c r="A217" s="42">
        <v>5</v>
      </c>
      <c r="B217" s="23" t="s">
        <v>758</v>
      </c>
      <c r="C217" s="26">
        <v>2003</v>
      </c>
      <c r="D217" s="26" t="s">
        <v>616</v>
      </c>
      <c r="E217" s="6">
        <v>270000</v>
      </c>
      <c r="F217" s="7">
        <v>0</v>
      </c>
      <c r="G217" s="8">
        <v>0</v>
      </c>
      <c r="H217" s="6">
        <f t="shared" si="10"/>
        <v>270000</v>
      </c>
      <c r="I217" s="7"/>
      <c r="J217" s="25"/>
    </row>
    <row r="218" spans="1:10" ht="18" customHeight="1">
      <c r="A218" s="42">
        <v>6</v>
      </c>
      <c r="B218" s="23" t="s">
        <v>759</v>
      </c>
      <c r="C218" s="26">
        <v>1995</v>
      </c>
      <c r="D218" s="26" t="s">
        <v>616</v>
      </c>
      <c r="E218" s="6">
        <v>270000</v>
      </c>
      <c r="F218" s="7">
        <v>0</v>
      </c>
      <c r="G218" s="8">
        <v>0</v>
      </c>
      <c r="H218" s="6">
        <f t="shared" si="10"/>
        <v>270000</v>
      </c>
      <c r="I218" s="7"/>
      <c r="J218" s="25"/>
    </row>
    <row r="219" spans="1:10" ht="18" customHeight="1">
      <c r="A219" s="42">
        <v>7</v>
      </c>
      <c r="B219" s="23" t="s">
        <v>760</v>
      </c>
      <c r="C219" s="26">
        <v>1962</v>
      </c>
      <c r="D219" s="26" t="s">
        <v>281</v>
      </c>
      <c r="E219" s="6">
        <v>270000</v>
      </c>
      <c r="F219" s="7">
        <v>0</v>
      </c>
      <c r="G219" s="8">
        <v>0</v>
      </c>
      <c r="H219" s="6">
        <f t="shared" si="10"/>
        <v>270000</v>
      </c>
      <c r="I219" s="7"/>
      <c r="J219" s="25"/>
    </row>
    <row r="220" spans="1:10" ht="18" customHeight="1">
      <c r="A220" s="42">
        <v>8</v>
      </c>
      <c r="B220" s="23" t="s">
        <v>761</v>
      </c>
      <c r="C220" s="26">
        <v>1993</v>
      </c>
      <c r="D220" s="26" t="s">
        <v>601</v>
      </c>
      <c r="E220" s="6">
        <v>270000</v>
      </c>
      <c r="F220" s="7">
        <v>0</v>
      </c>
      <c r="G220" s="8">
        <v>0</v>
      </c>
      <c r="H220" s="6">
        <f t="shared" si="10"/>
        <v>270000</v>
      </c>
      <c r="I220" s="7"/>
      <c r="J220" s="25"/>
    </row>
    <row r="221" spans="1:10" ht="18" customHeight="1">
      <c r="A221" s="42">
        <v>9</v>
      </c>
      <c r="B221" s="23" t="s">
        <v>764</v>
      </c>
      <c r="C221" s="26">
        <v>1984</v>
      </c>
      <c r="D221" s="26" t="s">
        <v>306</v>
      </c>
      <c r="E221" s="6">
        <v>270000</v>
      </c>
      <c r="F221" s="7">
        <v>0</v>
      </c>
      <c r="G221" s="8">
        <v>0</v>
      </c>
      <c r="H221" s="6">
        <f t="shared" si="10"/>
        <v>270000</v>
      </c>
      <c r="I221" s="7"/>
      <c r="J221" s="25"/>
    </row>
    <row r="222" spans="1:10" ht="18" customHeight="1">
      <c r="A222" s="42">
        <v>10</v>
      </c>
      <c r="B222" s="23" t="s">
        <v>765</v>
      </c>
      <c r="C222" s="26">
        <v>1991</v>
      </c>
      <c r="D222" s="26" t="s">
        <v>283</v>
      </c>
      <c r="E222" s="6">
        <v>270000</v>
      </c>
      <c r="F222" s="7">
        <v>0</v>
      </c>
      <c r="G222" s="8">
        <v>0</v>
      </c>
      <c r="H222" s="6">
        <f t="shared" si="10"/>
        <v>270000</v>
      </c>
      <c r="I222" s="7"/>
      <c r="J222" s="25"/>
    </row>
    <row r="223" spans="1:10" ht="18" customHeight="1">
      <c r="A223" s="42">
        <v>11</v>
      </c>
      <c r="B223" s="358" t="s">
        <v>501</v>
      </c>
      <c r="C223" s="359">
        <v>1962</v>
      </c>
      <c r="D223" s="359" t="s">
        <v>281</v>
      </c>
      <c r="E223" s="6">
        <v>270000</v>
      </c>
      <c r="F223" s="7">
        <v>0</v>
      </c>
      <c r="G223" s="8">
        <v>0</v>
      </c>
      <c r="H223" s="6">
        <f t="shared" si="10"/>
        <v>270000</v>
      </c>
      <c r="I223" s="7"/>
      <c r="J223" s="25"/>
    </row>
    <row r="224" spans="1:10" ht="18" customHeight="1">
      <c r="A224" s="42">
        <v>12</v>
      </c>
      <c r="B224" s="23" t="s">
        <v>767</v>
      </c>
      <c r="C224" s="26">
        <v>1987</v>
      </c>
      <c r="D224" s="26" t="s">
        <v>302</v>
      </c>
      <c r="E224" s="6">
        <v>270000</v>
      </c>
      <c r="F224" s="7">
        <v>0</v>
      </c>
      <c r="G224" s="8">
        <v>0</v>
      </c>
      <c r="H224" s="6">
        <f t="shared" si="10"/>
        <v>270000</v>
      </c>
      <c r="I224" s="7"/>
      <c r="J224" s="25"/>
    </row>
    <row r="225" spans="1:10" ht="18" customHeight="1">
      <c r="A225" s="42">
        <v>13</v>
      </c>
      <c r="B225" s="23" t="s">
        <v>768</v>
      </c>
      <c r="C225" s="26">
        <v>1988</v>
      </c>
      <c r="D225" s="26" t="s">
        <v>283</v>
      </c>
      <c r="E225" s="6">
        <v>270000</v>
      </c>
      <c r="F225" s="7">
        <v>0</v>
      </c>
      <c r="G225" s="8">
        <v>0</v>
      </c>
      <c r="H225" s="6">
        <f t="shared" si="10"/>
        <v>270000</v>
      </c>
      <c r="I225" s="7"/>
      <c r="J225" s="25"/>
    </row>
    <row r="226" spans="1:10" ht="18" customHeight="1">
      <c r="A226" s="42">
        <v>14</v>
      </c>
      <c r="B226" s="24" t="s">
        <v>769</v>
      </c>
      <c r="C226" s="38">
        <v>1988</v>
      </c>
      <c r="D226" s="38" t="s">
        <v>285</v>
      </c>
      <c r="E226" s="6">
        <v>270000</v>
      </c>
      <c r="F226" s="7">
        <v>0</v>
      </c>
      <c r="G226" s="8">
        <v>0</v>
      </c>
      <c r="H226" s="6">
        <f t="shared" si="10"/>
        <v>270000</v>
      </c>
      <c r="I226" s="7"/>
      <c r="J226" s="25"/>
    </row>
    <row r="227" spans="1:10" ht="18" customHeight="1">
      <c r="A227" s="42">
        <v>15</v>
      </c>
      <c r="B227" s="23" t="s">
        <v>770</v>
      </c>
      <c r="C227" s="26">
        <v>1940</v>
      </c>
      <c r="D227" s="26" t="s">
        <v>627</v>
      </c>
      <c r="E227" s="6">
        <v>270000</v>
      </c>
      <c r="F227" s="7">
        <v>0</v>
      </c>
      <c r="G227" s="8">
        <v>0</v>
      </c>
      <c r="H227" s="6">
        <f t="shared" si="10"/>
        <v>270000</v>
      </c>
      <c r="I227" s="7"/>
      <c r="J227" s="25"/>
    </row>
    <row r="228" spans="1:10" ht="18" customHeight="1">
      <c r="A228" s="42">
        <v>16</v>
      </c>
      <c r="B228" s="23" t="s">
        <v>771</v>
      </c>
      <c r="C228" s="26">
        <v>1974</v>
      </c>
      <c r="D228" s="26" t="s">
        <v>283</v>
      </c>
      <c r="E228" s="6">
        <v>270000</v>
      </c>
      <c r="F228" s="7">
        <v>0</v>
      </c>
      <c r="G228" s="8">
        <v>0</v>
      </c>
      <c r="H228" s="6">
        <f t="shared" si="10"/>
        <v>270000</v>
      </c>
      <c r="I228" s="7"/>
      <c r="J228" s="25"/>
    </row>
    <row r="229" spans="1:10" ht="18" customHeight="1">
      <c r="A229" s="42">
        <v>17</v>
      </c>
      <c r="B229" s="23" t="s">
        <v>772</v>
      </c>
      <c r="C229" s="26">
        <v>2007</v>
      </c>
      <c r="D229" s="26" t="s">
        <v>629</v>
      </c>
      <c r="E229" s="6">
        <v>270000</v>
      </c>
      <c r="F229" s="7">
        <v>0</v>
      </c>
      <c r="G229" s="8">
        <v>0</v>
      </c>
      <c r="H229" s="6">
        <f t="shared" si="10"/>
        <v>270000</v>
      </c>
      <c r="I229" s="7"/>
      <c r="J229" s="25"/>
    </row>
    <row r="230" spans="1:10" ht="18" customHeight="1">
      <c r="A230" s="42">
        <v>18</v>
      </c>
      <c r="B230" s="23" t="s">
        <v>786</v>
      </c>
      <c r="C230" s="26">
        <v>1930</v>
      </c>
      <c r="D230" s="26" t="s">
        <v>280</v>
      </c>
      <c r="E230" s="6">
        <v>270000</v>
      </c>
      <c r="F230" s="7">
        <v>0</v>
      </c>
      <c r="G230" s="8">
        <v>0</v>
      </c>
      <c r="H230" s="6">
        <f t="shared" si="10"/>
        <v>270000</v>
      </c>
      <c r="I230" s="7"/>
      <c r="J230" s="25"/>
    </row>
    <row r="231" spans="1:10" ht="18" customHeight="1">
      <c r="A231" s="42">
        <v>19</v>
      </c>
      <c r="B231" s="23" t="s">
        <v>787</v>
      </c>
      <c r="C231" s="26">
        <v>1995</v>
      </c>
      <c r="D231" s="26" t="s">
        <v>609</v>
      </c>
      <c r="E231" s="6">
        <v>270000</v>
      </c>
      <c r="F231" s="7">
        <v>0</v>
      </c>
      <c r="G231" s="8">
        <v>0</v>
      </c>
      <c r="H231" s="6">
        <f t="shared" si="10"/>
        <v>270000</v>
      </c>
      <c r="I231" s="7"/>
      <c r="J231" s="25"/>
    </row>
    <row r="232" spans="1:10" ht="18" customHeight="1">
      <c r="A232" s="42">
        <v>20</v>
      </c>
      <c r="B232" s="23" t="s">
        <v>763</v>
      </c>
      <c r="C232" s="26">
        <v>1971</v>
      </c>
      <c r="D232" s="26" t="s">
        <v>336</v>
      </c>
      <c r="E232" s="6">
        <v>270000</v>
      </c>
      <c r="F232" s="7">
        <v>0</v>
      </c>
      <c r="G232" s="8"/>
      <c r="H232" s="6">
        <f t="shared" si="10"/>
        <v>270000</v>
      </c>
      <c r="I232" s="7"/>
      <c r="J232" s="25"/>
    </row>
    <row r="233" spans="1:10" ht="18" customHeight="1">
      <c r="A233" s="42">
        <v>21</v>
      </c>
      <c r="B233" s="74" t="s">
        <v>177</v>
      </c>
      <c r="C233" s="88">
        <v>1977</v>
      </c>
      <c r="D233" s="38" t="s">
        <v>2828</v>
      </c>
      <c r="E233" s="6">
        <v>270000</v>
      </c>
      <c r="F233" s="7"/>
      <c r="G233" s="8"/>
      <c r="H233" s="6">
        <f t="shared" si="10"/>
        <v>270000</v>
      </c>
      <c r="I233" s="7"/>
      <c r="J233" s="25"/>
    </row>
    <row r="234" spans="1:10" ht="18" customHeight="1">
      <c r="A234" s="42">
        <v>22</v>
      </c>
      <c r="B234" s="50" t="s">
        <v>788</v>
      </c>
      <c r="C234" s="34">
        <v>1960</v>
      </c>
      <c r="D234" s="51" t="s">
        <v>336</v>
      </c>
      <c r="E234" s="6">
        <v>270000</v>
      </c>
      <c r="F234" s="7">
        <v>0</v>
      </c>
      <c r="G234" s="8">
        <v>0</v>
      </c>
      <c r="H234" s="6">
        <f aca="true" t="shared" si="11" ref="H234:H243">G234+E234</f>
        <v>270000</v>
      </c>
      <c r="I234" s="7"/>
      <c r="J234" s="25"/>
    </row>
    <row r="235" spans="1:10" ht="18" customHeight="1">
      <c r="A235" s="42">
        <v>23</v>
      </c>
      <c r="B235" s="23" t="s">
        <v>789</v>
      </c>
      <c r="C235" s="26">
        <v>1973</v>
      </c>
      <c r="D235" s="26" t="s">
        <v>280</v>
      </c>
      <c r="E235" s="6">
        <v>270000</v>
      </c>
      <c r="F235" s="7">
        <v>0</v>
      </c>
      <c r="G235" s="8">
        <v>0</v>
      </c>
      <c r="H235" s="6">
        <f t="shared" si="11"/>
        <v>270000</v>
      </c>
      <c r="I235" s="7"/>
      <c r="J235" s="25"/>
    </row>
    <row r="236" spans="1:10" ht="18" customHeight="1">
      <c r="A236" s="42">
        <v>24</v>
      </c>
      <c r="B236" s="23" t="s">
        <v>790</v>
      </c>
      <c r="C236" s="26">
        <v>1956</v>
      </c>
      <c r="D236" s="26" t="s">
        <v>306</v>
      </c>
      <c r="E236" s="6">
        <v>270000</v>
      </c>
      <c r="F236" s="7">
        <v>0</v>
      </c>
      <c r="G236" s="8">
        <v>0</v>
      </c>
      <c r="H236" s="6">
        <f t="shared" si="11"/>
        <v>270000</v>
      </c>
      <c r="I236" s="7"/>
      <c r="J236" s="25"/>
    </row>
    <row r="237" spans="1:10" ht="18" customHeight="1">
      <c r="A237" s="42">
        <v>25</v>
      </c>
      <c r="B237" s="23" t="s">
        <v>791</v>
      </c>
      <c r="C237" s="26">
        <v>1994</v>
      </c>
      <c r="D237" s="26" t="s">
        <v>281</v>
      </c>
      <c r="E237" s="6">
        <v>270000</v>
      </c>
      <c r="F237" s="7">
        <v>0</v>
      </c>
      <c r="G237" s="8">
        <v>0</v>
      </c>
      <c r="H237" s="6">
        <f t="shared" si="11"/>
        <v>270000</v>
      </c>
      <c r="I237" s="7"/>
      <c r="J237" s="25"/>
    </row>
    <row r="238" spans="1:10" ht="18" customHeight="1">
      <c r="A238" s="42">
        <v>26</v>
      </c>
      <c r="B238" s="23" t="s">
        <v>792</v>
      </c>
      <c r="C238" s="26">
        <v>1960</v>
      </c>
      <c r="D238" s="26" t="s">
        <v>601</v>
      </c>
      <c r="E238" s="6">
        <v>270000</v>
      </c>
      <c r="F238" s="7">
        <v>0</v>
      </c>
      <c r="G238" s="8">
        <v>0</v>
      </c>
      <c r="H238" s="6">
        <f t="shared" si="11"/>
        <v>270000</v>
      </c>
      <c r="I238" s="7"/>
      <c r="J238" s="25"/>
    </row>
    <row r="239" spans="1:10" ht="18" customHeight="1">
      <c r="A239" s="42">
        <v>27</v>
      </c>
      <c r="B239" s="23" t="s">
        <v>793</v>
      </c>
      <c r="C239" s="26">
        <v>1949</v>
      </c>
      <c r="D239" s="26" t="s">
        <v>306</v>
      </c>
      <c r="E239" s="6">
        <v>270000</v>
      </c>
      <c r="F239" s="7">
        <v>0</v>
      </c>
      <c r="G239" s="8">
        <v>0</v>
      </c>
      <c r="H239" s="6">
        <f t="shared" si="11"/>
        <v>270000</v>
      </c>
      <c r="I239" s="7"/>
      <c r="J239" s="25"/>
    </row>
    <row r="240" spans="1:10" ht="18" customHeight="1">
      <c r="A240" s="42">
        <v>28</v>
      </c>
      <c r="B240" s="23" t="s">
        <v>794</v>
      </c>
      <c r="C240" s="26">
        <v>1934</v>
      </c>
      <c r="D240" s="26" t="s">
        <v>281</v>
      </c>
      <c r="E240" s="6">
        <v>270000</v>
      </c>
      <c r="F240" s="7">
        <v>0</v>
      </c>
      <c r="G240" s="8">
        <v>0</v>
      </c>
      <c r="H240" s="6">
        <f t="shared" si="11"/>
        <v>270000</v>
      </c>
      <c r="I240" s="7"/>
      <c r="J240" s="25"/>
    </row>
    <row r="241" spans="1:10" ht="18" customHeight="1">
      <c r="A241" s="42">
        <v>29</v>
      </c>
      <c r="B241" s="23" t="s">
        <v>795</v>
      </c>
      <c r="C241" s="26">
        <v>1941</v>
      </c>
      <c r="D241" s="26" t="s">
        <v>336</v>
      </c>
      <c r="E241" s="6">
        <v>270000</v>
      </c>
      <c r="F241" s="7">
        <v>0</v>
      </c>
      <c r="G241" s="8">
        <v>0</v>
      </c>
      <c r="H241" s="6">
        <f t="shared" si="11"/>
        <v>270000</v>
      </c>
      <c r="I241" s="7"/>
      <c r="J241" s="25"/>
    </row>
    <row r="242" spans="1:10" ht="18" customHeight="1">
      <c r="A242" s="42">
        <v>30</v>
      </c>
      <c r="B242" s="424" t="s">
        <v>742</v>
      </c>
      <c r="C242" s="88">
        <v>1978</v>
      </c>
      <c r="D242" s="26" t="s">
        <v>306</v>
      </c>
      <c r="E242" s="6">
        <v>270000</v>
      </c>
      <c r="F242" s="7"/>
      <c r="G242" s="425"/>
      <c r="H242" s="6">
        <f t="shared" si="11"/>
        <v>270000</v>
      </c>
      <c r="I242" s="7"/>
      <c r="J242" s="25"/>
    </row>
    <row r="243" spans="1:10" ht="18" customHeight="1">
      <c r="A243" s="42">
        <v>31</v>
      </c>
      <c r="B243" s="362" t="s">
        <v>502</v>
      </c>
      <c r="C243" s="363">
        <v>1944</v>
      </c>
      <c r="D243" s="361" t="s">
        <v>503</v>
      </c>
      <c r="E243" s="349">
        <v>270000</v>
      </c>
      <c r="F243" s="350"/>
      <c r="G243" s="351"/>
      <c r="H243" s="349">
        <f t="shared" si="11"/>
        <v>270000</v>
      </c>
      <c r="I243" s="350"/>
      <c r="J243" s="429"/>
    </row>
    <row r="244" spans="1:10" ht="18" customHeight="1">
      <c r="A244" s="42">
        <v>32</v>
      </c>
      <c r="B244" s="954" t="s">
        <v>165</v>
      </c>
      <c r="C244" s="955">
        <v>1945</v>
      </c>
      <c r="D244" s="956" t="s">
        <v>166</v>
      </c>
      <c r="E244" s="957">
        <v>270000</v>
      </c>
      <c r="F244" s="958"/>
      <c r="G244" s="959"/>
      <c r="H244" s="957">
        <f>G244+E244</f>
        <v>270000</v>
      </c>
      <c r="I244" s="350"/>
      <c r="J244" s="429"/>
    </row>
    <row r="245" spans="1:10" ht="18" customHeight="1">
      <c r="A245" s="1366" t="s">
        <v>1211</v>
      </c>
      <c r="B245" s="1367"/>
      <c r="C245" s="1367"/>
      <c r="D245" s="1368"/>
      <c r="E245" s="40">
        <f>SUM(E213:E244)</f>
        <v>8640000</v>
      </c>
      <c r="F245" s="40"/>
      <c r="G245" s="29"/>
      <c r="H245" s="40">
        <f>G245+E245</f>
        <v>8640000</v>
      </c>
      <c r="I245" s="7"/>
      <c r="J245" s="25"/>
    </row>
    <row r="246" spans="1:11" ht="18" customHeight="1">
      <c r="A246" s="26"/>
      <c r="B246" s="1394" t="s">
        <v>2030</v>
      </c>
      <c r="C246" s="1395"/>
      <c r="D246" s="1396"/>
      <c r="E246" s="26"/>
      <c r="F246" s="26"/>
      <c r="G246" s="26"/>
      <c r="H246" s="26"/>
      <c r="I246" s="132"/>
      <c r="J246" s="132"/>
      <c r="K246" s="91"/>
    </row>
    <row r="247" spans="1:11" ht="18" customHeight="1">
      <c r="A247" s="23"/>
      <c r="B247" s="1397"/>
      <c r="C247" s="1398"/>
      <c r="D247" s="1399"/>
      <c r="E247" s="6"/>
      <c r="F247" s="6"/>
      <c r="G247" s="6"/>
      <c r="H247" s="6"/>
      <c r="I247" s="132"/>
      <c r="J247" s="132"/>
      <c r="K247" s="91"/>
    </row>
    <row r="248" spans="2:10" ht="18" customHeight="1">
      <c r="B248" s="740" t="s">
        <v>1211</v>
      </c>
      <c r="C248" s="23"/>
      <c r="D248" s="23"/>
      <c r="E248" s="352"/>
      <c r="F248" s="22"/>
      <c r="G248" s="52"/>
      <c r="H248" s="40"/>
      <c r="I248" s="41"/>
      <c r="J248" s="25"/>
    </row>
    <row r="249" spans="1:10" ht="18" customHeight="1">
      <c r="A249" s="1366" t="s">
        <v>2654</v>
      </c>
      <c r="B249" s="1367"/>
      <c r="C249" s="1368"/>
      <c r="D249" s="4"/>
      <c r="E249" s="29">
        <f>E245+E211+E208+E205+E200+E194++E183+E162+E149+E136+E83+E13</f>
        <v>81540000</v>
      </c>
      <c r="F249" s="40"/>
      <c r="G249" s="412">
        <f>G248+G245+G211+G205+G200+G194+G183+G162+G149+G136+G83+G13</f>
        <v>810000</v>
      </c>
      <c r="H249" s="121">
        <f>H245+H211+H208+H205+H200+H194+H183+H162+H149+H136+H83+H13+H248</f>
        <v>82350000</v>
      </c>
      <c r="I249" s="41"/>
      <c r="J249" s="25"/>
    </row>
    <row r="250" spans="1:10" ht="18" customHeight="1">
      <c r="A250" s="1363" t="s">
        <v>680</v>
      </c>
      <c r="B250" s="1363"/>
      <c r="C250" s="1363"/>
      <c r="D250" s="1363"/>
      <c r="E250" s="1363"/>
      <c r="F250" s="1363"/>
      <c r="G250" s="1363"/>
      <c r="H250" s="1363"/>
      <c r="I250" s="1363"/>
      <c r="J250" s="1363"/>
    </row>
    <row r="251" spans="1:10" ht="18" customHeight="1">
      <c r="A251" s="133"/>
      <c r="B251" s="103"/>
      <c r="C251" s="134"/>
      <c r="D251" s="1363" t="s">
        <v>1341</v>
      </c>
      <c r="E251" s="1363"/>
      <c r="F251" s="1363"/>
      <c r="G251" s="1363"/>
      <c r="H251" s="1363"/>
      <c r="I251" s="1363"/>
      <c r="J251" s="1363"/>
    </row>
    <row r="252" spans="1:11" ht="18" customHeight="1">
      <c r="A252" s="133"/>
      <c r="B252" s="53" t="s">
        <v>343</v>
      </c>
      <c r="C252" s="54"/>
      <c r="D252" s="55" t="s">
        <v>1272</v>
      </c>
      <c r="E252" s="1364" t="s">
        <v>2073</v>
      </c>
      <c r="F252" s="1364"/>
      <c r="G252" s="1364"/>
      <c r="H252" s="1364"/>
      <c r="I252" s="1364"/>
      <c r="J252" s="135"/>
      <c r="K252" s="136"/>
    </row>
    <row r="253" spans="1:11" ht="18" customHeight="1">
      <c r="A253" s="133"/>
      <c r="B253" s="137"/>
      <c r="C253" s="134"/>
      <c r="D253" s="94"/>
      <c r="E253" s="137"/>
      <c r="F253" s="137"/>
      <c r="G253" s="137"/>
      <c r="H253" s="137"/>
      <c r="I253" s="137"/>
      <c r="J253" s="137"/>
      <c r="K253" s="136"/>
    </row>
    <row r="254" spans="1:11" ht="18" customHeight="1">
      <c r="A254" s="133"/>
      <c r="B254" s="137"/>
      <c r="C254" s="134"/>
      <c r="D254" s="94"/>
      <c r="E254" s="137"/>
      <c r="F254" s="137"/>
      <c r="G254" s="137"/>
      <c r="H254" s="137"/>
      <c r="I254" s="137"/>
      <c r="J254" s="137"/>
      <c r="K254" s="136"/>
    </row>
    <row r="255" spans="1:11" ht="18" customHeight="1">
      <c r="A255" s="133"/>
      <c r="B255" s="137"/>
      <c r="C255" s="134"/>
      <c r="D255" s="94"/>
      <c r="E255" s="137"/>
      <c r="F255" s="137"/>
      <c r="G255" s="137"/>
      <c r="H255" s="137"/>
      <c r="I255" s="137"/>
      <c r="J255" s="137"/>
      <c r="K255" s="136"/>
    </row>
    <row r="256" spans="1:11" ht="18" customHeight="1">
      <c r="A256" s="133"/>
      <c r="B256" s="137"/>
      <c r="C256" s="134"/>
      <c r="D256" s="94"/>
      <c r="E256" s="137"/>
      <c r="F256" s="137"/>
      <c r="G256" s="137"/>
      <c r="H256" s="137"/>
      <c r="I256" s="137"/>
      <c r="J256" s="137"/>
      <c r="K256" s="136"/>
    </row>
    <row r="257" spans="1:10" ht="18" customHeight="1">
      <c r="A257" s="140"/>
      <c r="B257" s="141" t="s">
        <v>637</v>
      </c>
      <c r="C257" s="1365" t="s">
        <v>2358</v>
      </c>
      <c r="D257" s="1365"/>
      <c r="E257" s="1365"/>
      <c r="F257" s="142"/>
      <c r="G257" s="139"/>
      <c r="H257" s="139"/>
      <c r="I257" s="138"/>
      <c r="J257" s="138"/>
    </row>
    <row r="258" spans="1:10" ht="18" customHeight="1">
      <c r="A258" s="133"/>
      <c r="B258" s="1313" t="s">
        <v>2029</v>
      </c>
      <c r="C258" s="1313"/>
      <c r="D258" s="1313"/>
      <c r="E258" s="1313"/>
      <c r="F258" s="1313"/>
      <c r="G258" s="1313"/>
      <c r="H258" s="1313"/>
      <c r="I258" s="138"/>
      <c r="J258" s="138"/>
    </row>
    <row r="259" spans="1:10" ht="18" customHeight="1">
      <c r="A259" s="133"/>
      <c r="B259" s="57" t="s">
        <v>2028</v>
      </c>
      <c r="C259" s="1313" t="s">
        <v>2047</v>
      </c>
      <c r="D259" s="1313"/>
      <c r="E259" s="1313"/>
      <c r="F259" s="1313"/>
      <c r="G259" s="1313"/>
      <c r="H259" s="1313"/>
      <c r="I259" s="58"/>
      <c r="J259" s="56"/>
    </row>
    <row r="260" spans="1:10" ht="18" customHeight="1">
      <c r="A260" s="133"/>
      <c r="B260" s="138"/>
      <c r="C260" s="138"/>
      <c r="D260" s="138"/>
      <c r="E260" s="138"/>
      <c r="F260" s="138"/>
      <c r="G260" s="139"/>
      <c r="H260" s="139"/>
      <c r="I260" s="138"/>
      <c r="J260" s="138"/>
    </row>
    <row r="261" ht="18" customHeight="1">
      <c r="F261" s="37"/>
    </row>
    <row r="262" ht="18" customHeight="1">
      <c r="F262" s="37"/>
    </row>
    <row r="264" spans="8:10" ht="18" customHeight="1">
      <c r="H264" s="59"/>
      <c r="I264" s="59"/>
      <c r="J264" s="59"/>
    </row>
  </sheetData>
  <mergeCells count="44">
    <mergeCell ref="A14:J14"/>
    <mergeCell ref="A249:C249"/>
    <mergeCell ref="A245:D245"/>
    <mergeCell ref="B246:D246"/>
    <mergeCell ref="B247:D247"/>
    <mergeCell ref="A83:D83"/>
    <mergeCell ref="A84:J84"/>
    <mergeCell ref="A136:D136"/>
    <mergeCell ref="A150:D150"/>
    <mergeCell ref="E150:J150"/>
    <mergeCell ref="A1:C1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E6:E7"/>
    <mergeCell ref="A2:B2"/>
    <mergeCell ref="D4:F4"/>
    <mergeCell ref="A5:J5"/>
    <mergeCell ref="D6:D7"/>
    <mergeCell ref="A137:J137"/>
    <mergeCell ref="B149:D149"/>
    <mergeCell ref="A163:J163"/>
    <mergeCell ref="A183:D183"/>
    <mergeCell ref="A184:J184"/>
    <mergeCell ref="A195:J195"/>
    <mergeCell ref="A200:D200"/>
    <mergeCell ref="A201:J201"/>
    <mergeCell ref="A205:D205"/>
    <mergeCell ref="A206:J206"/>
    <mergeCell ref="A212:J212"/>
    <mergeCell ref="A211:D211"/>
    <mergeCell ref="B209:E209"/>
    <mergeCell ref="B258:H258"/>
    <mergeCell ref="C259:H259"/>
    <mergeCell ref="A250:J250"/>
    <mergeCell ref="D251:J251"/>
    <mergeCell ref="E252:I252"/>
    <mergeCell ref="C257:E257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2"/>
  <sheetViews>
    <sheetView workbookViewId="0" topLeftCell="A325">
      <selection activeCell="I350" sqref="I349:I350"/>
    </sheetView>
  </sheetViews>
  <sheetFormatPr defaultColWidth="9.00390625" defaultRowHeight="16.5" customHeight="1"/>
  <cols>
    <col min="1" max="1" width="4.75390625" style="106" customWidth="1"/>
    <col min="2" max="2" width="17.875" style="116" customWidth="1"/>
    <col min="3" max="3" width="6.00390625" style="106" customWidth="1"/>
    <col min="4" max="4" width="9.75390625" style="106" customWidth="1"/>
    <col min="5" max="5" width="11.375" style="117" customWidth="1"/>
    <col min="6" max="6" width="4.75390625" style="106" customWidth="1"/>
    <col min="7" max="7" width="8.625" style="117" customWidth="1"/>
    <col min="8" max="8" width="11.25390625" style="117" customWidth="1"/>
    <col min="9" max="9" width="7.50390625" style="106" customWidth="1"/>
    <col min="10" max="10" width="9.875" style="117" customWidth="1"/>
    <col min="11" max="11" width="6.625" style="106" customWidth="1"/>
    <col min="12" max="12" width="21.50390625" style="106" customWidth="1"/>
    <col min="13" max="16384" width="9.00390625" style="106" customWidth="1"/>
  </cols>
  <sheetData>
    <row r="1" spans="1:10" ht="16.5" customHeight="1">
      <c r="A1" s="1407" t="s">
        <v>796</v>
      </c>
      <c r="B1" s="1407"/>
      <c r="C1" s="1407"/>
      <c r="D1" s="745"/>
      <c r="E1" s="746"/>
      <c r="F1" s="89"/>
      <c r="G1" s="746"/>
      <c r="H1" s="747"/>
      <c r="I1" s="748"/>
      <c r="J1" s="749"/>
    </row>
    <row r="2" spans="1:10" ht="16.5" customHeight="1">
      <c r="A2" s="1407" t="s">
        <v>2074</v>
      </c>
      <c r="B2" s="1407"/>
      <c r="C2" s="745"/>
      <c r="D2" s="745"/>
      <c r="E2" s="746"/>
      <c r="F2" s="89"/>
      <c r="G2" s="746"/>
      <c r="H2" s="747"/>
      <c r="I2" s="748"/>
      <c r="J2" s="749"/>
    </row>
    <row r="3" spans="1:10" ht="16.5" customHeight="1">
      <c r="A3" s="89"/>
      <c r="B3" s="1423" t="s">
        <v>2066</v>
      </c>
      <c r="C3" s="1423"/>
      <c r="D3" s="1423"/>
      <c r="E3" s="1423"/>
      <c r="F3" s="1423"/>
      <c r="G3" s="1423"/>
      <c r="H3" s="1423"/>
      <c r="I3" s="1423"/>
      <c r="J3" s="1423"/>
    </row>
    <row r="4" spans="1:10" ht="16.5" customHeight="1">
      <c r="A4" s="751"/>
      <c r="B4" s="752"/>
      <c r="C4" s="750"/>
      <c r="D4" s="1423" t="s">
        <v>1340</v>
      </c>
      <c r="E4" s="1423"/>
      <c r="F4" s="1423"/>
      <c r="G4" s="1423"/>
      <c r="H4" s="753"/>
      <c r="I4" s="1184"/>
      <c r="J4" s="754"/>
    </row>
    <row r="5" spans="1:10" ht="16.5" customHeight="1">
      <c r="A5" s="1424" t="s">
        <v>962</v>
      </c>
      <c r="B5" s="1424"/>
      <c r="C5" s="1424"/>
      <c r="D5" s="1424"/>
      <c r="E5" s="1424"/>
      <c r="F5" s="1424"/>
      <c r="G5" s="1424"/>
      <c r="H5" s="1424"/>
      <c r="I5" s="1424"/>
      <c r="J5" s="1424"/>
    </row>
    <row r="6" spans="1:12" ht="16.5" customHeight="1">
      <c r="A6" s="1429" t="s">
        <v>2649</v>
      </c>
      <c r="B6" s="1431" t="s">
        <v>2650</v>
      </c>
      <c r="C6" s="1433" t="s">
        <v>2657</v>
      </c>
      <c r="D6" s="1433" t="s">
        <v>797</v>
      </c>
      <c r="E6" s="1425" t="s">
        <v>2651</v>
      </c>
      <c r="F6" s="1437" t="s">
        <v>2652</v>
      </c>
      <c r="G6" s="1438"/>
      <c r="H6" s="1433" t="s">
        <v>2656</v>
      </c>
      <c r="I6" s="1435" t="s">
        <v>2655</v>
      </c>
      <c r="J6" s="1433" t="s">
        <v>71</v>
      </c>
      <c r="L6" s="106" t="s">
        <v>2708</v>
      </c>
    </row>
    <row r="7" spans="1:10" ht="24.75" customHeight="1">
      <c r="A7" s="1430"/>
      <c r="B7" s="1432"/>
      <c r="C7" s="1434"/>
      <c r="D7" s="1434"/>
      <c r="E7" s="1426"/>
      <c r="F7" s="756" t="s">
        <v>2746</v>
      </c>
      <c r="G7" s="757" t="s">
        <v>2653</v>
      </c>
      <c r="H7" s="1434"/>
      <c r="I7" s="1436"/>
      <c r="J7" s="1434"/>
    </row>
    <row r="8" spans="1:10" ht="16.5" customHeight="1">
      <c r="A8" s="758">
        <v>1</v>
      </c>
      <c r="B8" s="1408" t="s">
        <v>1653</v>
      </c>
      <c r="C8" s="1409"/>
      <c r="D8" s="1409"/>
      <c r="E8" s="1409"/>
      <c r="F8" s="1409"/>
      <c r="G8" s="759"/>
      <c r="H8" s="759"/>
      <c r="I8" s="823"/>
      <c r="J8" s="761"/>
    </row>
    <row r="9" spans="1:10" ht="16.5" customHeight="1">
      <c r="A9" s="762">
        <v>1</v>
      </c>
      <c r="B9" s="763" t="s">
        <v>803</v>
      </c>
      <c r="C9" s="107">
        <v>1969</v>
      </c>
      <c r="D9" s="763" t="s">
        <v>798</v>
      </c>
      <c r="E9" s="764">
        <v>270000</v>
      </c>
      <c r="F9" s="765"/>
      <c r="G9" s="764"/>
      <c r="H9" s="764">
        <v>270000</v>
      </c>
      <c r="I9" s="766"/>
      <c r="J9" s="767"/>
    </row>
    <row r="10" spans="1:10" ht="16.5" customHeight="1">
      <c r="A10" s="762">
        <v>2</v>
      </c>
      <c r="B10" s="763" t="s">
        <v>2022</v>
      </c>
      <c r="C10" s="107">
        <v>1967</v>
      </c>
      <c r="D10" s="763" t="s">
        <v>804</v>
      </c>
      <c r="E10" s="764">
        <v>270000</v>
      </c>
      <c r="F10" s="765"/>
      <c r="G10" s="764"/>
      <c r="H10" s="764">
        <v>270000</v>
      </c>
      <c r="I10" s="766"/>
      <c r="J10" s="767"/>
    </row>
    <row r="11" spans="1:10" ht="16.5" customHeight="1">
      <c r="A11" s="762">
        <v>3</v>
      </c>
      <c r="B11" s="768" t="s">
        <v>2484</v>
      </c>
      <c r="C11" s="107">
        <v>1976</v>
      </c>
      <c r="D11" s="763" t="s">
        <v>798</v>
      </c>
      <c r="E11" s="764">
        <v>270000</v>
      </c>
      <c r="F11" s="765"/>
      <c r="G11" s="764"/>
      <c r="H11" s="764">
        <f>SUM(E11:G11)</f>
        <v>270000</v>
      </c>
      <c r="I11" s="766"/>
      <c r="J11" s="767"/>
    </row>
    <row r="12" spans="1:10" ht="16.5" customHeight="1">
      <c r="A12" s="762">
        <v>4</v>
      </c>
      <c r="B12" s="768" t="s">
        <v>2485</v>
      </c>
      <c r="C12" s="107">
        <v>1993</v>
      </c>
      <c r="D12" s="763" t="s">
        <v>798</v>
      </c>
      <c r="E12" s="764">
        <v>270000</v>
      </c>
      <c r="F12" s="765"/>
      <c r="G12" s="764"/>
      <c r="H12" s="764">
        <f>SUM(E12:G12)</f>
        <v>270000</v>
      </c>
      <c r="I12" s="766"/>
      <c r="J12" s="767"/>
    </row>
    <row r="13" spans="1:10" ht="16.5" customHeight="1">
      <c r="A13" s="762">
        <v>5</v>
      </c>
      <c r="B13" s="768" t="s">
        <v>2486</v>
      </c>
      <c r="C13" s="107">
        <v>1965</v>
      </c>
      <c r="D13" s="763" t="s">
        <v>798</v>
      </c>
      <c r="E13" s="764">
        <v>270000</v>
      </c>
      <c r="F13" s="765"/>
      <c r="G13" s="764"/>
      <c r="H13" s="764">
        <f>SUM(E13:G13)</f>
        <v>270000</v>
      </c>
      <c r="I13" s="766"/>
      <c r="J13" s="767"/>
    </row>
    <row r="14" spans="1:10" ht="16.5" customHeight="1">
      <c r="A14" s="762">
        <v>6</v>
      </c>
      <c r="B14" s="768" t="s">
        <v>955</v>
      </c>
      <c r="C14" s="107">
        <v>1967</v>
      </c>
      <c r="D14" s="763" t="s">
        <v>816</v>
      </c>
      <c r="E14" s="764">
        <v>270000</v>
      </c>
      <c r="F14" s="765"/>
      <c r="G14" s="764"/>
      <c r="H14" s="764">
        <f>SUM(E14:G14)</f>
        <v>270000</v>
      </c>
      <c r="I14" s="766"/>
      <c r="J14" s="767"/>
    </row>
    <row r="15" spans="1:10" ht="16.5" customHeight="1">
      <c r="A15" s="762">
        <v>7</v>
      </c>
      <c r="B15" s="768" t="s">
        <v>2670</v>
      </c>
      <c r="C15" s="107">
        <v>1980</v>
      </c>
      <c r="D15" s="763" t="s">
        <v>819</v>
      </c>
      <c r="E15" s="764">
        <v>270000</v>
      </c>
      <c r="F15" s="765"/>
      <c r="G15" s="764"/>
      <c r="H15" s="764">
        <f>E15+G15</f>
        <v>270000</v>
      </c>
      <c r="I15" s="766"/>
      <c r="J15" s="767"/>
    </row>
    <row r="16" spans="1:10" ht="16.5" customHeight="1">
      <c r="A16" s="762">
        <v>8</v>
      </c>
      <c r="B16" s="763" t="s">
        <v>806</v>
      </c>
      <c r="C16" s="107">
        <v>1971</v>
      </c>
      <c r="D16" s="763" t="s">
        <v>805</v>
      </c>
      <c r="E16" s="764">
        <v>270000</v>
      </c>
      <c r="F16" s="765"/>
      <c r="G16" s="764"/>
      <c r="H16" s="764">
        <f>E16+G16</f>
        <v>270000</v>
      </c>
      <c r="I16" s="766"/>
      <c r="J16" s="767"/>
    </row>
    <row r="17" spans="1:10" ht="16.5" customHeight="1">
      <c r="A17" s="762">
        <v>9</v>
      </c>
      <c r="B17" s="763" t="s">
        <v>2023</v>
      </c>
      <c r="C17" s="107">
        <v>1965</v>
      </c>
      <c r="D17" s="763" t="s">
        <v>805</v>
      </c>
      <c r="E17" s="764">
        <v>270000</v>
      </c>
      <c r="F17" s="765"/>
      <c r="G17" s="764"/>
      <c r="H17" s="764">
        <f>E17+G17</f>
        <v>270000</v>
      </c>
      <c r="I17" s="766"/>
      <c r="J17" s="767"/>
    </row>
    <row r="18" spans="1:10" ht="16.5" customHeight="1">
      <c r="A18" s="770"/>
      <c r="B18" s="1417" t="s">
        <v>1211</v>
      </c>
      <c r="C18" s="1418"/>
      <c r="D18" s="1419"/>
      <c r="E18" s="771">
        <f>SUM(E9:E17)</f>
        <v>2430000</v>
      </c>
      <c r="F18" s="772"/>
      <c r="G18" s="773"/>
      <c r="H18" s="771">
        <f>SUM(E18:G18)</f>
        <v>2430000</v>
      </c>
      <c r="I18" s="766"/>
      <c r="J18" s="757"/>
    </row>
    <row r="19" spans="1:10" ht="16.5" customHeight="1">
      <c r="A19" s="758">
        <v>2</v>
      </c>
      <c r="B19" s="1408" t="s">
        <v>1654</v>
      </c>
      <c r="C19" s="1409"/>
      <c r="D19" s="1409"/>
      <c r="E19" s="1409"/>
      <c r="F19" s="1409"/>
      <c r="G19" s="759"/>
      <c r="H19" s="759"/>
      <c r="I19" s="823"/>
      <c r="J19" s="761"/>
    </row>
    <row r="20" spans="1:10" ht="16.5" customHeight="1">
      <c r="A20" s="762">
        <v>1</v>
      </c>
      <c r="B20" s="776" t="s">
        <v>808</v>
      </c>
      <c r="C20" s="107">
        <v>1983</v>
      </c>
      <c r="D20" s="776" t="s">
        <v>809</v>
      </c>
      <c r="E20" s="764">
        <v>540000</v>
      </c>
      <c r="F20" s="765"/>
      <c r="G20" s="775"/>
      <c r="H20" s="764">
        <v>540000</v>
      </c>
      <c r="I20" s="766"/>
      <c r="J20" s="767"/>
    </row>
    <row r="21" spans="1:10" ht="16.5" customHeight="1">
      <c r="A21" s="777"/>
      <c r="B21" s="1417" t="s">
        <v>1211</v>
      </c>
      <c r="C21" s="1418"/>
      <c r="D21" s="1419"/>
      <c r="E21" s="771">
        <f>SUM(E20:E20)</f>
        <v>540000</v>
      </c>
      <c r="F21" s="772"/>
      <c r="G21" s="771"/>
      <c r="H21" s="771">
        <f>SUM(H20:H20)</f>
        <v>540000</v>
      </c>
      <c r="I21" s="766"/>
      <c r="J21" s="757"/>
    </row>
    <row r="22" spans="1:10" ht="16.5" customHeight="1">
      <c r="A22" s="758">
        <v>3</v>
      </c>
      <c r="B22" s="1408" t="s">
        <v>1655</v>
      </c>
      <c r="C22" s="1409"/>
      <c r="D22" s="1409"/>
      <c r="E22" s="1409"/>
      <c r="F22" s="760"/>
      <c r="G22" s="759"/>
      <c r="H22" s="759"/>
      <c r="I22" s="823"/>
      <c r="J22" s="761"/>
    </row>
    <row r="23" spans="1:10" ht="16.5" customHeight="1">
      <c r="A23" s="762">
        <v>1</v>
      </c>
      <c r="B23" s="763" t="s">
        <v>812</v>
      </c>
      <c r="C23" s="766">
        <v>1939</v>
      </c>
      <c r="D23" s="763" t="s">
        <v>805</v>
      </c>
      <c r="E23" s="764">
        <v>405000</v>
      </c>
      <c r="F23" s="766"/>
      <c r="G23" s="767"/>
      <c r="H23" s="764">
        <v>405000</v>
      </c>
      <c r="I23" s="766"/>
      <c r="J23" s="767"/>
    </row>
    <row r="24" spans="1:10" ht="16.5" customHeight="1">
      <c r="A24" s="762">
        <v>2</v>
      </c>
      <c r="B24" s="763" t="s">
        <v>813</v>
      </c>
      <c r="C24" s="766">
        <v>1942</v>
      </c>
      <c r="D24" s="763" t="s">
        <v>805</v>
      </c>
      <c r="E24" s="764">
        <v>405000</v>
      </c>
      <c r="F24" s="766"/>
      <c r="G24" s="767"/>
      <c r="H24" s="764">
        <v>405000</v>
      </c>
      <c r="I24" s="766"/>
      <c r="J24" s="767"/>
    </row>
    <row r="25" spans="1:10" ht="16.5" customHeight="1">
      <c r="A25" s="762">
        <v>3</v>
      </c>
      <c r="B25" s="763" t="s">
        <v>815</v>
      </c>
      <c r="C25" s="766">
        <v>1950</v>
      </c>
      <c r="D25" s="763" t="s">
        <v>816</v>
      </c>
      <c r="E25" s="764">
        <v>405000</v>
      </c>
      <c r="F25" s="766"/>
      <c r="G25" s="767"/>
      <c r="H25" s="764">
        <v>405000</v>
      </c>
      <c r="I25" s="766"/>
      <c r="J25" s="767"/>
    </row>
    <row r="26" spans="1:10" ht="16.5" customHeight="1">
      <c r="A26" s="762">
        <v>4</v>
      </c>
      <c r="B26" s="763" t="s">
        <v>817</v>
      </c>
      <c r="C26" s="766">
        <v>1940</v>
      </c>
      <c r="D26" s="763" t="s">
        <v>810</v>
      </c>
      <c r="E26" s="764">
        <v>405000</v>
      </c>
      <c r="F26" s="766"/>
      <c r="G26" s="767"/>
      <c r="H26" s="764">
        <v>405000</v>
      </c>
      <c r="I26" s="766"/>
      <c r="J26" s="767"/>
    </row>
    <row r="27" spans="1:10" ht="16.5" customHeight="1">
      <c r="A27" s="762">
        <v>5</v>
      </c>
      <c r="B27" s="763" t="s">
        <v>720</v>
      </c>
      <c r="C27" s="766">
        <v>1956</v>
      </c>
      <c r="D27" s="763" t="s">
        <v>798</v>
      </c>
      <c r="E27" s="764">
        <v>405000</v>
      </c>
      <c r="F27" s="766"/>
      <c r="G27" s="775"/>
      <c r="H27" s="764">
        <f>SUM(E27:G27)</f>
        <v>405000</v>
      </c>
      <c r="I27" s="766"/>
      <c r="J27" s="767"/>
    </row>
    <row r="28" spans="1:10" ht="16.5" customHeight="1">
      <c r="A28" s="762">
        <v>6</v>
      </c>
      <c r="B28" s="763" t="s">
        <v>587</v>
      </c>
      <c r="C28" s="766">
        <v>1956</v>
      </c>
      <c r="D28" s="763" t="s">
        <v>810</v>
      </c>
      <c r="E28" s="764">
        <v>405000</v>
      </c>
      <c r="F28" s="766"/>
      <c r="G28" s="775"/>
      <c r="H28" s="764">
        <f>SUM(E28:G28)</f>
        <v>405000</v>
      </c>
      <c r="I28" s="766"/>
      <c r="J28" s="767" t="s">
        <v>588</v>
      </c>
    </row>
    <row r="29" spans="1:10" ht="16.5" customHeight="1">
      <c r="A29" s="762">
        <v>7</v>
      </c>
      <c r="B29" s="763" t="s">
        <v>1754</v>
      </c>
      <c r="C29" s="766">
        <v>1955</v>
      </c>
      <c r="D29" s="763" t="s">
        <v>807</v>
      </c>
      <c r="E29" s="764">
        <v>405000</v>
      </c>
      <c r="F29" s="766"/>
      <c r="G29" s="775"/>
      <c r="H29" s="764">
        <f>SUM(E29:G29)</f>
        <v>405000</v>
      </c>
      <c r="I29" s="766"/>
      <c r="J29" s="767"/>
    </row>
    <row r="30" spans="1:10" ht="16.5" customHeight="1">
      <c r="A30" s="777"/>
      <c r="B30" s="1417" t="s">
        <v>1211</v>
      </c>
      <c r="C30" s="1418"/>
      <c r="D30" s="1419"/>
      <c r="E30" s="771">
        <f>SUM(E23:E29)</f>
        <v>2835000</v>
      </c>
      <c r="F30" s="774"/>
      <c r="G30" s="771"/>
      <c r="H30" s="771">
        <f>SUM(E30:G30)</f>
        <v>2835000</v>
      </c>
      <c r="I30" s="766"/>
      <c r="J30" s="757"/>
    </row>
    <row r="31" spans="1:10" ht="16.5" customHeight="1">
      <c r="A31" s="758">
        <v>4</v>
      </c>
      <c r="B31" s="1408" t="s">
        <v>1656</v>
      </c>
      <c r="C31" s="1409"/>
      <c r="D31" s="1409"/>
      <c r="E31" s="1409"/>
      <c r="F31" s="760"/>
      <c r="G31" s="759"/>
      <c r="H31" s="759"/>
      <c r="I31" s="823"/>
      <c r="J31" s="761"/>
    </row>
    <row r="32" spans="1:10" ht="16.5" customHeight="1">
      <c r="A32" s="766">
        <v>1</v>
      </c>
      <c r="B32" s="778" t="s">
        <v>818</v>
      </c>
      <c r="C32" s="766">
        <v>1933</v>
      </c>
      <c r="D32" s="776" t="s">
        <v>819</v>
      </c>
      <c r="E32" s="775">
        <v>540000</v>
      </c>
      <c r="F32" s="765"/>
      <c r="G32" s="775"/>
      <c r="H32" s="775">
        <v>540000</v>
      </c>
      <c r="I32" s="766"/>
      <c r="J32" s="767"/>
    </row>
    <row r="33" spans="1:10" ht="16.5" customHeight="1">
      <c r="A33" s="766">
        <v>2</v>
      </c>
      <c r="B33" s="763" t="s">
        <v>814</v>
      </c>
      <c r="C33" s="766">
        <v>1944</v>
      </c>
      <c r="D33" s="763" t="s">
        <v>798</v>
      </c>
      <c r="E33" s="775">
        <v>540000</v>
      </c>
      <c r="F33" s="765"/>
      <c r="G33" s="775"/>
      <c r="H33" s="775">
        <v>540000</v>
      </c>
      <c r="I33" s="766"/>
      <c r="J33" s="767"/>
    </row>
    <row r="34" spans="1:10" ht="16.5" customHeight="1">
      <c r="A34" s="766">
        <v>3</v>
      </c>
      <c r="B34" s="763" t="s">
        <v>296</v>
      </c>
      <c r="C34" s="766">
        <v>1936</v>
      </c>
      <c r="D34" s="763" t="s">
        <v>798</v>
      </c>
      <c r="E34" s="775">
        <v>540000</v>
      </c>
      <c r="F34" s="765"/>
      <c r="G34" s="775"/>
      <c r="H34" s="775">
        <f>SUM(E34:G34)</f>
        <v>540000</v>
      </c>
      <c r="I34" s="766"/>
      <c r="J34" s="767"/>
    </row>
    <row r="35" spans="1:10" s="1199" customFormat="1" ht="16.5" customHeight="1">
      <c r="A35" s="1190">
        <v>4</v>
      </c>
      <c r="B35" s="1197" t="s">
        <v>811</v>
      </c>
      <c r="C35" s="1190">
        <v>1936</v>
      </c>
      <c r="D35" s="1197" t="s">
        <v>805</v>
      </c>
      <c r="E35" s="1189">
        <v>540000</v>
      </c>
      <c r="F35" s="1188"/>
      <c r="G35" s="1189">
        <v>270000</v>
      </c>
      <c r="H35" s="1189">
        <f>SUM(E35:G35)</f>
        <v>810000</v>
      </c>
      <c r="I35" s="1190"/>
      <c r="J35" s="1198"/>
    </row>
    <row r="36" spans="1:10" ht="16.5" customHeight="1">
      <c r="A36" s="777"/>
      <c r="B36" s="1417" t="s">
        <v>1211</v>
      </c>
      <c r="C36" s="1418"/>
      <c r="D36" s="1419"/>
      <c r="E36" s="771">
        <f>SUM(E32:E35)</f>
        <v>2160000</v>
      </c>
      <c r="F36" s="772"/>
      <c r="G36" s="771">
        <v>270000</v>
      </c>
      <c r="H36" s="771">
        <f>SUM(E36:G36)</f>
        <v>2430000</v>
      </c>
      <c r="I36" s="766"/>
      <c r="J36" s="757"/>
    </row>
    <row r="37" spans="1:10" ht="16.5" customHeight="1">
      <c r="A37" s="779">
        <v>5</v>
      </c>
      <c r="B37" s="1408" t="s">
        <v>1657</v>
      </c>
      <c r="C37" s="1409"/>
      <c r="D37" s="1409"/>
      <c r="E37" s="1410"/>
      <c r="F37" s="774"/>
      <c r="G37" s="757"/>
      <c r="H37" s="757"/>
      <c r="I37" s="766"/>
      <c r="J37" s="757"/>
    </row>
    <row r="38" spans="1:10" ht="16.5" customHeight="1">
      <c r="A38" s="780">
        <v>1</v>
      </c>
      <c r="B38" s="781" t="s">
        <v>700</v>
      </c>
      <c r="C38" s="782">
        <v>1932</v>
      </c>
      <c r="D38" s="783" t="s">
        <v>820</v>
      </c>
      <c r="E38" s="784">
        <v>270000</v>
      </c>
      <c r="F38" s="785"/>
      <c r="G38" s="784"/>
      <c r="H38" s="784">
        <f>E38+G38</f>
        <v>270000</v>
      </c>
      <c r="I38" s="786"/>
      <c r="J38" s="787"/>
    </row>
    <row r="39" spans="1:10" ht="16.5" customHeight="1">
      <c r="A39" s="780">
        <v>2</v>
      </c>
      <c r="B39" s="763" t="s">
        <v>821</v>
      </c>
      <c r="C39" s="107">
        <v>1921</v>
      </c>
      <c r="D39" s="763" t="s">
        <v>805</v>
      </c>
      <c r="E39" s="784">
        <v>270000</v>
      </c>
      <c r="F39" s="765"/>
      <c r="G39" s="775"/>
      <c r="H39" s="784">
        <f aca="true" t="shared" si="0" ref="H39:H83">E39+G39</f>
        <v>270000</v>
      </c>
      <c r="I39" s="766"/>
      <c r="J39" s="767"/>
    </row>
    <row r="40" spans="1:10" ht="16.5" customHeight="1">
      <c r="A40" s="780">
        <v>3</v>
      </c>
      <c r="B40" s="763" t="s">
        <v>822</v>
      </c>
      <c r="C40" s="107">
        <v>1925</v>
      </c>
      <c r="D40" s="763" t="s">
        <v>807</v>
      </c>
      <c r="E40" s="784">
        <v>270000</v>
      </c>
      <c r="F40" s="765"/>
      <c r="G40" s="775"/>
      <c r="H40" s="784">
        <f t="shared" si="0"/>
        <v>270000</v>
      </c>
      <c r="I40" s="766"/>
      <c r="J40" s="767"/>
    </row>
    <row r="41" spans="1:10" ht="16.5" customHeight="1">
      <c r="A41" s="780">
        <v>4</v>
      </c>
      <c r="B41" s="763" t="s">
        <v>2024</v>
      </c>
      <c r="C41" s="107">
        <v>1926</v>
      </c>
      <c r="D41" s="763" t="s">
        <v>805</v>
      </c>
      <c r="E41" s="784">
        <v>270000</v>
      </c>
      <c r="F41" s="765"/>
      <c r="G41" s="775"/>
      <c r="H41" s="784">
        <f t="shared" si="0"/>
        <v>270000</v>
      </c>
      <c r="I41" s="766"/>
      <c r="J41" s="767"/>
    </row>
    <row r="42" spans="1:10" ht="16.5" customHeight="1">
      <c r="A42" s="780">
        <v>5</v>
      </c>
      <c r="B42" s="763" t="s">
        <v>823</v>
      </c>
      <c r="C42" s="107">
        <v>1928</v>
      </c>
      <c r="D42" s="763" t="s">
        <v>805</v>
      </c>
      <c r="E42" s="784">
        <v>270000</v>
      </c>
      <c r="F42" s="765"/>
      <c r="G42" s="775"/>
      <c r="H42" s="784">
        <f t="shared" si="0"/>
        <v>270000</v>
      </c>
      <c r="I42" s="766"/>
      <c r="J42" s="767"/>
    </row>
    <row r="43" spans="1:10" ht="16.5" customHeight="1">
      <c r="A43" s="780">
        <v>6</v>
      </c>
      <c r="B43" s="763" t="s">
        <v>825</v>
      </c>
      <c r="C43" s="107">
        <v>1930</v>
      </c>
      <c r="D43" s="763" t="s">
        <v>807</v>
      </c>
      <c r="E43" s="784">
        <v>270000</v>
      </c>
      <c r="F43" s="765"/>
      <c r="G43" s="775"/>
      <c r="H43" s="784">
        <f t="shared" si="0"/>
        <v>270000</v>
      </c>
      <c r="I43" s="766"/>
      <c r="J43" s="767"/>
    </row>
    <row r="44" spans="1:10" ht="16.5" customHeight="1">
      <c r="A44" s="780">
        <v>7</v>
      </c>
      <c r="B44" s="763" t="s">
        <v>826</v>
      </c>
      <c r="C44" s="107">
        <v>1930</v>
      </c>
      <c r="D44" s="763" t="s">
        <v>807</v>
      </c>
      <c r="E44" s="784">
        <v>270000</v>
      </c>
      <c r="F44" s="765"/>
      <c r="G44" s="775"/>
      <c r="H44" s="784">
        <f t="shared" si="0"/>
        <v>270000</v>
      </c>
      <c r="I44" s="766"/>
      <c r="J44" s="767"/>
    </row>
    <row r="45" spans="1:10" ht="16.5" customHeight="1">
      <c r="A45" s="780">
        <v>8</v>
      </c>
      <c r="B45" s="776" t="s">
        <v>829</v>
      </c>
      <c r="C45" s="107">
        <v>1931</v>
      </c>
      <c r="D45" s="776" t="s">
        <v>807</v>
      </c>
      <c r="E45" s="784">
        <v>270000</v>
      </c>
      <c r="F45" s="765"/>
      <c r="G45" s="775"/>
      <c r="H45" s="784">
        <f t="shared" si="0"/>
        <v>270000</v>
      </c>
      <c r="I45" s="766"/>
      <c r="J45" s="767"/>
    </row>
    <row r="46" spans="1:10" ht="16.5" customHeight="1">
      <c r="A46" s="780">
        <v>9</v>
      </c>
      <c r="B46" s="763" t="s">
        <v>830</v>
      </c>
      <c r="C46" s="107">
        <v>1927</v>
      </c>
      <c r="D46" s="763" t="s">
        <v>831</v>
      </c>
      <c r="E46" s="784">
        <v>270000</v>
      </c>
      <c r="F46" s="765"/>
      <c r="G46" s="775"/>
      <c r="H46" s="784">
        <f t="shared" si="0"/>
        <v>270000</v>
      </c>
      <c r="I46" s="766"/>
      <c r="J46" s="767"/>
    </row>
    <row r="47" spans="1:10" ht="16.5" customHeight="1">
      <c r="A47" s="780">
        <v>10</v>
      </c>
      <c r="B47" s="763" t="s">
        <v>832</v>
      </c>
      <c r="C47" s="107">
        <v>1923</v>
      </c>
      <c r="D47" s="763" t="s">
        <v>831</v>
      </c>
      <c r="E47" s="784">
        <v>270000</v>
      </c>
      <c r="F47" s="765"/>
      <c r="G47" s="775"/>
      <c r="H47" s="784">
        <f t="shared" si="0"/>
        <v>270000</v>
      </c>
      <c r="I47" s="766"/>
      <c r="J47" s="767"/>
    </row>
    <row r="48" spans="1:10" ht="16.5" customHeight="1">
      <c r="A48" s="780">
        <v>11</v>
      </c>
      <c r="B48" s="763" t="s">
        <v>833</v>
      </c>
      <c r="C48" s="107">
        <v>1917</v>
      </c>
      <c r="D48" s="763" t="s">
        <v>831</v>
      </c>
      <c r="E48" s="784">
        <v>270000</v>
      </c>
      <c r="F48" s="765"/>
      <c r="G48" s="775"/>
      <c r="H48" s="784">
        <f t="shared" si="0"/>
        <v>270000</v>
      </c>
      <c r="I48" s="766"/>
      <c r="J48" s="767"/>
    </row>
    <row r="49" spans="1:10" ht="16.5" customHeight="1">
      <c r="A49" s="780">
        <v>12</v>
      </c>
      <c r="B49" s="776" t="s">
        <v>835</v>
      </c>
      <c r="C49" s="107">
        <v>1925</v>
      </c>
      <c r="D49" s="776" t="s">
        <v>831</v>
      </c>
      <c r="E49" s="784">
        <v>270000</v>
      </c>
      <c r="F49" s="765"/>
      <c r="G49" s="775"/>
      <c r="H49" s="784">
        <f t="shared" si="0"/>
        <v>270000</v>
      </c>
      <c r="I49" s="766"/>
      <c r="J49" s="767"/>
    </row>
    <row r="50" spans="1:10" ht="16.5" customHeight="1">
      <c r="A50" s="780">
        <v>13</v>
      </c>
      <c r="B50" s="776" t="s">
        <v>837</v>
      </c>
      <c r="C50" s="107">
        <v>1930</v>
      </c>
      <c r="D50" s="776" t="s">
        <v>836</v>
      </c>
      <c r="E50" s="784">
        <v>270000</v>
      </c>
      <c r="F50" s="765"/>
      <c r="G50" s="775"/>
      <c r="H50" s="784">
        <f t="shared" si="0"/>
        <v>270000</v>
      </c>
      <c r="I50" s="766"/>
      <c r="J50" s="767"/>
    </row>
    <row r="51" spans="1:10" ht="16.5" customHeight="1">
      <c r="A51" s="780">
        <v>14</v>
      </c>
      <c r="B51" s="763" t="s">
        <v>838</v>
      </c>
      <c r="C51" s="107">
        <v>1924</v>
      </c>
      <c r="D51" s="776" t="s">
        <v>836</v>
      </c>
      <c r="E51" s="784">
        <v>270000</v>
      </c>
      <c r="F51" s="765"/>
      <c r="G51" s="775"/>
      <c r="H51" s="784">
        <f t="shared" si="0"/>
        <v>270000</v>
      </c>
      <c r="I51" s="766"/>
      <c r="J51" s="767"/>
    </row>
    <row r="52" spans="1:10" ht="16.5" customHeight="1">
      <c r="A52" s="780">
        <v>15</v>
      </c>
      <c r="B52" s="763" t="s">
        <v>839</v>
      </c>
      <c r="C52" s="107">
        <v>1920</v>
      </c>
      <c r="D52" s="776" t="s">
        <v>836</v>
      </c>
      <c r="E52" s="784">
        <v>270000</v>
      </c>
      <c r="F52" s="765"/>
      <c r="G52" s="775"/>
      <c r="H52" s="784">
        <f t="shared" si="0"/>
        <v>270000</v>
      </c>
      <c r="I52" s="766"/>
      <c r="J52" s="767"/>
    </row>
    <row r="53" spans="1:10" ht="16.5" customHeight="1">
      <c r="A53" s="780">
        <v>16</v>
      </c>
      <c r="B53" s="763" t="s">
        <v>840</v>
      </c>
      <c r="C53" s="107">
        <v>1926</v>
      </c>
      <c r="D53" s="776" t="s">
        <v>836</v>
      </c>
      <c r="E53" s="784">
        <v>270000</v>
      </c>
      <c r="F53" s="765"/>
      <c r="G53" s="775"/>
      <c r="H53" s="784">
        <f t="shared" si="0"/>
        <v>270000</v>
      </c>
      <c r="I53" s="766"/>
      <c r="J53" s="767"/>
    </row>
    <row r="54" spans="1:10" ht="16.5" customHeight="1">
      <c r="A54" s="780">
        <v>17</v>
      </c>
      <c r="B54" s="776" t="s">
        <v>841</v>
      </c>
      <c r="C54" s="107">
        <v>1928</v>
      </c>
      <c r="D54" s="776" t="s">
        <v>836</v>
      </c>
      <c r="E54" s="784">
        <v>270000</v>
      </c>
      <c r="F54" s="765"/>
      <c r="G54" s="775"/>
      <c r="H54" s="784">
        <f t="shared" si="0"/>
        <v>270000</v>
      </c>
      <c r="I54" s="766"/>
      <c r="J54" s="767"/>
    </row>
    <row r="55" spans="1:10" ht="16.5" customHeight="1">
      <c r="A55" s="780">
        <v>18</v>
      </c>
      <c r="B55" s="1185" t="s">
        <v>2892</v>
      </c>
      <c r="C55" s="1186">
        <v>1927</v>
      </c>
      <c r="D55" s="1185" t="s">
        <v>836</v>
      </c>
      <c r="E55" s="1187">
        <v>0</v>
      </c>
      <c r="F55" s="1188"/>
      <c r="G55" s="1189"/>
      <c r="H55" s="1187">
        <f t="shared" si="0"/>
        <v>0</v>
      </c>
      <c r="I55" s="1190" t="s">
        <v>1388</v>
      </c>
      <c r="J55" s="767"/>
    </row>
    <row r="56" spans="1:10" ht="16.5" customHeight="1">
      <c r="A56" s="780">
        <v>19</v>
      </c>
      <c r="B56" s="776" t="s">
        <v>842</v>
      </c>
      <c r="C56" s="107">
        <v>1928</v>
      </c>
      <c r="D56" s="776" t="s">
        <v>836</v>
      </c>
      <c r="E56" s="784">
        <v>270000</v>
      </c>
      <c r="F56" s="765"/>
      <c r="G56" s="775"/>
      <c r="H56" s="784">
        <f t="shared" si="0"/>
        <v>270000</v>
      </c>
      <c r="I56" s="766"/>
      <c r="J56" s="767"/>
    </row>
    <row r="57" spans="1:10" ht="16.5" customHeight="1">
      <c r="A57" s="780">
        <v>20</v>
      </c>
      <c r="B57" s="776" t="s">
        <v>843</v>
      </c>
      <c r="C57" s="107">
        <v>1927</v>
      </c>
      <c r="D57" s="776" t="s">
        <v>836</v>
      </c>
      <c r="E57" s="784">
        <v>270000</v>
      </c>
      <c r="F57" s="765"/>
      <c r="G57" s="775"/>
      <c r="H57" s="784">
        <f t="shared" si="0"/>
        <v>270000</v>
      </c>
      <c r="I57" s="766"/>
      <c r="J57" s="767"/>
    </row>
    <row r="58" spans="1:10" ht="16.5" customHeight="1">
      <c r="A58" s="780">
        <v>21</v>
      </c>
      <c r="B58" s="763" t="s">
        <v>844</v>
      </c>
      <c r="C58" s="107">
        <v>1920</v>
      </c>
      <c r="D58" s="763" t="s">
        <v>798</v>
      </c>
      <c r="E58" s="784">
        <v>270000</v>
      </c>
      <c r="F58" s="765"/>
      <c r="G58" s="775"/>
      <c r="H58" s="784">
        <f t="shared" si="0"/>
        <v>270000</v>
      </c>
      <c r="I58" s="766"/>
      <c r="J58" s="767"/>
    </row>
    <row r="59" spans="1:10" ht="16.5" customHeight="1">
      <c r="A59" s="780">
        <v>22</v>
      </c>
      <c r="B59" s="763" t="s">
        <v>2096</v>
      </c>
      <c r="C59" s="107">
        <v>1920</v>
      </c>
      <c r="D59" s="763" t="s">
        <v>798</v>
      </c>
      <c r="E59" s="784">
        <v>270000</v>
      </c>
      <c r="F59" s="765"/>
      <c r="G59" s="775"/>
      <c r="H59" s="784">
        <f t="shared" si="0"/>
        <v>270000</v>
      </c>
      <c r="I59" s="766"/>
      <c r="J59" s="767"/>
    </row>
    <row r="60" spans="1:10" ht="16.5" customHeight="1">
      <c r="A60" s="780">
        <v>23</v>
      </c>
      <c r="B60" s="763" t="s">
        <v>847</v>
      </c>
      <c r="C60" s="107">
        <v>1925</v>
      </c>
      <c r="D60" s="763" t="s">
        <v>798</v>
      </c>
      <c r="E60" s="784">
        <v>270000</v>
      </c>
      <c r="F60" s="765"/>
      <c r="G60" s="775"/>
      <c r="H60" s="784">
        <f t="shared" si="0"/>
        <v>270000</v>
      </c>
      <c r="I60" s="766"/>
      <c r="J60" s="767"/>
    </row>
    <row r="61" spans="1:10" ht="16.5" customHeight="1">
      <c r="A61" s="780">
        <v>24</v>
      </c>
      <c r="B61" s="763" t="s">
        <v>848</v>
      </c>
      <c r="C61" s="107">
        <v>1920</v>
      </c>
      <c r="D61" s="763" t="s">
        <v>798</v>
      </c>
      <c r="E61" s="784">
        <v>270000</v>
      </c>
      <c r="F61" s="765"/>
      <c r="G61" s="775"/>
      <c r="H61" s="784">
        <f t="shared" si="0"/>
        <v>270000</v>
      </c>
      <c r="I61" s="766"/>
      <c r="J61" s="767"/>
    </row>
    <row r="62" spans="1:10" ht="16.5" customHeight="1">
      <c r="A62" s="780">
        <v>25</v>
      </c>
      <c r="B62" s="763" t="s">
        <v>833</v>
      </c>
      <c r="C62" s="107">
        <v>1930</v>
      </c>
      <c r="D62" s="763" t="s">
        <v>798</v>
      </c>
      <c r="E62" s="784">
        <v>270000</v>
      </c>
      <c r="F62" s="765"/>
      <c r="G62" s="775"/>
      <c r="H62" s="784">
        <f t="shared" si="0"/>
        <v>270000</v>
      </c>
      <c r="I62" s="766"/>
      <c r="J62" s="767"/>
    </row>
    <row r="63" spans="1:10" ht="16.5" customHeight="1">
      <c r="A63" s="780">
        <v>26</v>
      </c>
      <c r="B63" s="763" t="s">
        <v>855</v>
      </c>
      <c r="C63" s="107">
        <v>1925</v>
      </c>
      <c r="D63" s="763" t="s">
        <v>798</v>
      </c>
      <c r="E63" s="784">
        <v>270000</v>
      </c>
      <c r="F63" s="765"/>
      <c r="G63" s="775"/>
      <c r="H63" s="784">
        <f t="shared" si="0"/>
        <v>270000</v>
      </c>
      <c r="I63" s="766"/>
      <c r="J63" s="767"/>
    </row>
    <row r="64" spans="1:10" ht="16.5" customHeight="1">
      <c r="A64" s="780">
        <v>27</v>
      </c>
      <c r="B64" s="776" t="s">
        <v>856</v>
      </c>
      <c r="C64" s="107">
        <v>1929</v>
      </c>
      <c r="D64" s="776" t="s">
        <v>798</v>
      </c>
      <c r="E64" s="784">
        <v>270000</v>
      </c>
      <c r="F64" s="765"/>
      <c r="G64" s="775"/>
      <c r="H64" s="784">
        <f t="shared" si="0"/>
        <v>270000</v>
      </c>
      <c r="I64" s="766"/>
      <c r="J64" s="767"/>
    </row>
    <row r="65" spans="1:10" ht="16.5" customHeight="1">
      <c r="A65" s="780">
        <v>28</v>
      </c>
      <c r="B65" s="776" t="s">
        <v>857</v>
      </c>
      <c r="C65" s="107">
        <v>1928</v>
      </c>
      <c r="D65" s="776" t="s">
        <v>798</v>
      </c>
      <c r="E65" s="784">
        <v>270000</v>
      </c>
      <c r="F65" s="765"/>
      <c r="G65" s="775"/>
      <c r="H65" s="784">
        <f t="shared" si="0"/>
        <v>270000</v>
      </c>
      <c r="I65" s="766"/>
      <c r="J65" s="767"/>
    </row>
    <row r="66" spans="1:10" ht="16.5" customHeight="1">
      <c r="A66" s="780">
        <v>29</v>
      </c>
      <c r="B66" s="776" t="s">
        <v>305</v>
      </c>
      <c r="C66" s="107">
        <v>1928</v>
      </c>
      <c r="D66" s="776" t="s">
        <v>798</v>
      </c>
      <c r="E66" s="784">
        <v>270000</v>
      </c>
      <c r="F66" s="765"/>
      <c r="G66" s="775"/>
      <c r="H66" s="784">
        <f t="shared" si="0"/>
        <v>270000</v>
      </c>
      <c r="I66" s="766"/>
      <c r="J66" s="767"/>
    </row>
    <row r="67" spans="1:10" ht="16.5" customHeight="1">
      <c r="A67" s="780">
        <v>30</v>
      </c>
      <c r="B67" s="776" t="s">
        <v>859</v>
      </c>
      <c r="C67" s="107">
        <v>1930</v>
      </c>
      <c r="D67" s="776" t="s">
        <v>798</v>
      </c>
      <c r="E67" s="784">
        <v>270000</v>
      </c>
      <c r="F67" s="765"/>
      <c r="G67" s="775"/>
      <c r="H67" s="784">
        <f t="shared" si="0"/>
        <v>270000</v>
      </c>
      <c r="I67" s="766"/>
      <c r="J67" s="767"/>
    </row>
    <row r="68" spans="1:10" ht="16.5" customHeight="1">
      <c r="A68" s="780">
        <v>31</v>
      </c>
      <c r="B68" s="776" t="s">
        <v>861</v>
      </c>
      <c r="C68" s="107">
        <v>1932</v>
      </c>
      <c r="D68" s="776" t="s">
        <v>798</v>
      </c>
      <c r="E68" s="784">
        <v>270000</v>
      </c>
      <c r="F68" s="765"/>
      <c r="G68" s="775"/>
      <c r="H68" s="784">
        <f t="shared" si="0"/>
        <v>270000</v>
      </c>
      <c r="I68" s="766"/>
      <c r="J68" s="767"/>
    </row>
    <row r="69" spans="1:10" ht="16.5" customHeight="1">
      <c r="A69" s="780">
        <v>32</v>
      </c>
      <c r="B69" s="763" t="s">
        <v>862</v>
      </c>
      <c r="C69" s="107">
        <v>1924</v>
      </c>
      <c r="D69" s="763" t="s">
        <v>810</v>
      </c>
      <c r="E69" s="784">
        <v>270000</v>
      </c>
      <c r="F69" s="765"/>
      <c r="G69" s="775"/>
      <c r="H69" s="784">
        <f t="shared" si="0"/>
        <v>270000</v>
      </c>
      <c r="I69" s="766"/>
      <c r="J69" s="767"/>
    </row>
    <row r="70" spans="1:10" ht="16.5" customHeight="1">
      <c r="A70" s="780">
        <v>33</v>
      </c>
      <c r="B70" s="763" t="s">
        <v>2025</v>
      </c>
      <c r="C70" s="107">
        <v>1924</v>
      </c>
      <c r="D70" s="763" t="s">
        <v>816</v>
      </c>
      <c r="E70" s="784">
        <v>270000</v>
      </c>
      <c r="F70" s="765"/>
      <c r="G70" s="775"/>
      <c r="H70" s="784">
        <f t="shared" si="0"/>
        <v>270000</v>
      </c>
      <c r="I70" s="766"/>
      <c r="J70" s="767"/>
    </row>
    <row r="71" spans="1:10" ht="16.5" customHeight="1">
      <c r="A71" s="780">
        <v>34</v>
      </c>
      <c r="B71" s="776" t="s">
        <v>863</v>
      </c>
      <c r="C71" s="107">
        <v>1930</v>
      </c>
      <c r="D71" s="776" t="s">
        <v>810</v>
      </c>
      <c r="E71" s="784">
        <v>270000</v>
      </c>
      <c r="F71" s="765"/>
      <c r="G71" s="775"/>
      <c r="H71" s="784">
        <f t="shared" si="0"/>
        <v>270000</v>
      </c>
      <c r="I71" s="766"/>
      <c r="J71" s="767"/>
    </row>
    <row r="72" spans="1:10" ht="16.5" customHeight="1">
      <c r="A72" s="780">
        <v>35</v>
      </c>
      <c r="B72" s="776" t="s">
        <v>865</v>
      </c>
      <c r="C72" s="107">
        <v>1927</v>
      </c>
      <c r="D72" s="776" t="s">
        <v>810</v>
      </c>
      <c r="E72" s="784">
        <v>270000</v>
      </c>
      <c r="F72" s="765"/>
      <c r="G72" s="775"/>
      <c r="H72" s="784">
        <f t="shared" si="0"/>
        <v>270000</v>
      </c>
      <c r="I72" s="766"/>
      <c r="J72" s="767"/>
    </row>
    <row r="73" spans="1:10" ht="16.5" customHeight="1">
      <c r="A73" s="780">
        <v>36</v>
      </c>
      <c r="B73" s="776" t="s">
        <v>870</v>
      </c>
      <c r="C73" s="107">
        <v>1930</v>
      </c>
      <c r="D73" s="776" t="s">
        <v>804</v>
      </c>
      <c r="E73" s="784">
        <v>270000</v>
      </c>
      <c r="F73" s="765"/>
      <c r="G73" s="775"/>
      <c r="H73" s="784">
        <f t="shared" si="0"/>
        <v>270000</v>
      </c>
      <c r="I73" s="766"/>
      <c r="J73" s="767"/>
    </row>
    <row r="74" spans="1:10" ht="16.5" customHeight="1">
      <c r="A74" s="780">
        <v>37</v>
      </c>
      <c r="B74" s="776" t="s">
        <v>873</v>
      </c>
      <c r="C74" s="107">
        <v>1932</v>
      </c>
      <c r="D74" s="776" t="s">
        <v>804</v>
      </c>
      <c r="E74" s="784">
        <v>270000</v>
      </c>
      <c r="F74" s="765"/>
      <c r="G74" s="775"/>
      <c r="H74" s="784">
        <f t="shared" si="0"/>
        <v>270000</v>
      </c>
      <c r="I74" s="766"/>
      <c r="J74" s="767"/>
    </row>
    <row r="75" spans="1:10" ht="16.5" customHeight="1">
      <c r="A75" s="780">
        <v>38</v>
      </c>
      <c r="B75" s="763" t="s">
        <v>875</v>
      </c>
      <c r="C75" s="107">
        <v>1925</v>
      </c>
      <c r="D75" s="776" t="s">
        <v>2703</v>
      </c>
      <c r="E75" s="784">
        <v>270000</v>
      </c>
      <c r="F75" s="765"/>
      <c r="G75" s="775"/>
      <c r="H75" s="784">
        <f t="shared" si="0"/>
        <v>270000</v>
      </c>
      <c r="I75" s="766"/>
      <c r="J75" s="767"/>
    </row>
    <row r="76" spans="1:10" ht="16.5" customHeight="1">
      <c r="A76" s="780">
        <v>39</v>
      </c>
      <c r="B76" s="776" t="s">
        <v>835</v>
      </c>
      <c r="C76" s="107">
        <v>1931</v>
      </c>
      <c r="D76" s="763" t="s">
        <v>831</v>
      </c>
      <c r="E76" s="784">
        <v>270000</v>
      </c>
      <c r="F76" s="765"/>
      <c r="G76" s="775"/>
      <c r="H76" s="784">
        <f t="shared" si="0"/>
        <v>270000</v>
      </c>
      <c r="I76" s="766"/>
      <c r="J76" s="767"/>
    </row>
    <row r="77" spans="1:10" ht="16.5" customHeight="1">
      <c r="A77" s="780">
        <v>40</v>
      </c>
      <c r="B77" s="776" t="s">
        <v>877</v>
      </c>
      <c r="C77" s="107">
        <v>1932</v>
      </c>
      <c r="D77" s="776" t="s">
        <v>836</v>
      </c>
      <c r="E77" s="784">
        <v>270000</v>
      </c>
      <c r="F77" s="765"/>
      <c r="G77" s="775"/>
      <c r="H77" s="784">
        <f t="shared" si="0"/>
        <v>270000</v>
      </c>
      <c r="I77" s="766"/>
      <c r="J77" s="767"/>
    </row>
    <row r="78" spans="1:10" ht="16.5" customHeight="1">
      <c r="A78" s="780">
        <v>41</v>
      </c>
      <c r="B78" s="776" t="s">
        <v>878</v>
      </c>
      <c r="C78" s="107">
        <v>1933</v>
      </c>
      <c r="D78" s="776" t="s">
        <v>805</v>
      </c>
      <c r="E78" s="784">
        <v>270000</v>
      </c>
      <c r="F78" s="765"/>
      <c r="G78" s="775"/>
      <c r="H78" s="784">
        <f t="shared" si="0"/>
        <v>270000</v>
      </c>
      <c r="I78" s="766"/>
      <c r="J78" s="767"/>
    </row>
    <row r="79" spans="1:10" ht="16.5" customHeight="1">
      <c r="A79" s="780">
        <v>42</v>
      </c>
      <c r="B79" s="776" t="s">
        <v>879</v>
      </c>
      <c r="C79" s="107">
        <v>1933</v>
      </c>
      <c r="D79" s="776" t="s">
        <v>805</v>
      </c>
      <c r="E79" s="784">
        <v>270000</v>
      </c>
      <c r="F79" s="765"/>
      <c r="G79" s="775"/>
      <c r="H79" s="784">
        <f t="shared" si="0"/>
        <v>270000</v>
      </c>
      <c r="I79" s="766"/>
      <c r="J79" s="767"/>
    </row>
    <row r="80" spans="1:10" ht="16.5" customHeight="1">
      <c r="A80" s="780">
        <v>43</v>
      </c>
      <c r="B80" s="776" t="s">
        <v>880</v>
      </c>
      <c r="C80" s="107">
        <v>1933</v>
      </c>
      <c r="D80" s="776" t="s">
        <v>836</v>
      </c>
      <c r="E80" s="784">
        <v>270000</v>
      </c>
      <c r="F80" s="765"/>
      <c r="G80" s="775"/>
      <c r="H80" s="784">
        <f t="shared" si="0"/>
        <v>270000</v>
      </c>
      <c r="I80" s="766"/>
      <c r="J80" s="767"/>
    </row>
    <row r="81" spans="1:10" ht="16.5" customHeight="1">
      <c r="A81" s="780">
        <v>44</v>
      </c>
      <c r="B81" s="776" t="s">
        <v>881</v>
      </c>
      <c r="C81" s="107">
        <v>1933</v>
      </c>
      <c r="D81" s="776" t="s">
        <v>807</v>
      </c>
      <c r="E81" s="784">
        <v>270000</v>
      </c>
      <c r="F81" s="765"/>
      <c r="G81" s="775"/>
      <c r="H81" s="784">
        <f t="shared" si="0"/>
        <v>270000</v>
      </c>
      <c r="I81" s="766"/>
      <c r="J81" s="767"/>
    </row>
    <row r="82" spans="1:10" ht="16.5" customHeight="1">
      <c r="A82" s="780">
        <v>45</v>
      </c>
      <c r="B82" s="776" t="s">
        <v>882</v>
      </c>
      <c r="C82" s="107">
        <v>1933</v>
      </c>
      <c r="D82" s="776" t="s">
        <v>874</v>
      </c>
      <c r="E82" s="784">
        <v>270000</v>
      </c>
      <c r="F82" s="765"/>
      <c r="G82" s="775"/>
      <c r="H82" s="784">
        <f t="shared" si="0"/>
        <v>270000</v>
      </c>
      <c r="I82" s="766"/>
      <c r="J82" s="767"/>
    </row>
    <row r="83" spans="1:10" ht="16.5" customHeight="1">
      <c r="A83" s="780">
        <v>46</v>
      </c>
      <c r="B83" s="776" t="s">
        <v>884</v>
      </c>
      <c r="C83" s="107">
        <v>1933</v>
      </c>
      <c r="D83" s="776" t="s">
        <v>885</v>
      </c>
      <c r="E83" s="784">
        <v>270000</v>
      </c>
      <c r="F83" s="765"/>
      <c r="G83" s="775"/>
      <c r="H83" s="784">
        <f t="shared" si="0"/>
        <v>270000</v>
      </c>
      <c r="I83" s="766"/>
      <c r="J83" s="767"/>
    </row>
    <row r="84" spans="1:10" ht="16.5" customHeight="1">
      <c r="A84" s="780">
        <v>47</v>
      </c>
      <c r="B84" s="776" t="s">
        <v>886</v>
      </c>
      <c r="C84" s="107">
        <v>1934</v>
      </c>
      <c r="D84" s="763" t="s">
        <v>831</v>
      </c>
      <c r="E84" s="784">
        <v>270000</v>
      </c>
      <c r="F84" s="765"/>
      <c r="G84" s="775"/>
      <c r="H84" s="784">
        <f aca="true" t="shared" si="1" ref="H84:H99">E84+G84</f>
        <v>270000</v>
      </c>
      <c r="I84" s="766"/>
      <c r="J84" s="767"/>
    </row>
    <row r="85" spans="1:10" ht="16.5" customHeight="1">
      <c r="A85" s="780">
        <v>48</v>
      </c>
      <c r="B85" s="776" t="s">
        <v>2783</v>
      </c>
      <c r="C85" s="107">
        <v>1934</v>
      </c>
      <c r="D85" s="776" t="s">
        <v>804</v>
      </c>
      <c r="E85" s="784">
        <v>270000</v>
      </c>
      <c r="F85" s="765"/>
      <c r="G85" s="775"/>
      <c r="H85" s="784">
        <f t="shared" si="1"/>
        <v>270000</v>
      </c>
      <c r="I85" s="766"/>
      <c r="J85" s="767"/>
    </row>
    <row r="86" spans="1:10" ht="16.5" customHeight="1">
      <c r="A86" s="780">
        <v>49</v>
      </c>
      <c r="B86" s="776" t="s">
        <v>887</v>
      </c>
      <c r="C86" s="107">
        <v>1935</v>
      </c>
      <c r="D86" s="776" t="s">
        <v>804</v>
      </c>
      <c r="E86" s="784">
        <v>270000</v>
      </c>
      <c r="F86" s="765"/>
      <c r="G86" s="775"/>
      <c r="H86" s="784">
        <f t="shared" si="1"/>
        <v>270000</v>
      </c>
      <c r="I86" s="766"/>
      <c r="J86" s="767"/>
    </row>
    <row r="87" spans="1:10" ht="16.5" customHeight="1">
      <c r="A87" s="780">
        <v>50</v>
      </c>
      <c r="B87" s="776" t="s">
        <v>888</v>
      </c>
      <c r="C87" s="107">
        <v>1935</v>
      </c>
      <c r="D87" s="776" t="s">
        <v>874</v>
      </c>
      <c r="E87" s="784">
        <v>270000</v>
      </c>
      <c r="F87" s="765"/>
      <c r="G87" s="775"/>
      <c r="H87" s="784">
        <f t="shared" si="1"/>
        <v>270000</v>
      </c>
      <c r="I87" s="766"/>
      <c r="J87" s="767"/>
    </row>
    <row r="88" spans="1:10" ht="16.5" customHeight="1">
      <c r="A88" s="780">
        <v>51</v>
      </c>
      <c r="B88" s="776" t="s">
        <v>185</v>
      </c>
      <c r="C88" s="107">
        <v>1935</v>
      </c>
      <c r="D88" s="776" t="s">
        <v>807</v>
      </c>
      <c r="E88" s="784">
        <v>270000</v>
      </c>
      <c r="F88" s="765"/>
      <c r="G88" s="775"/>
      <c r="H88" s="784">
        <f t="shared" si="1"/>
        <v>270000</v>
      </c>
      <c r="I88" s="765"/>
      <c r="J88" s="767"/>
    </row>
    <row r="89" spans="1:10" ht="16.5" customHeight="1">
      <c r="A89" s="780">
        <v>52</v>
      </c>
      <c r="B89" s="776" t="s">
        <v>186</v>
      </c>
      <c r="C89" s="107">
        <v>1935</v>
      </c>
      <c r="D89" s="776" t="s">
        <v>804</v>
      </c>
      <c r="E89" s="784">
        <v>270000</v>
      </c>
      <c r="F89" s="765"/>
      <c r="G89" s="775"/>
      <c r="H89" s="784">
        <f t="shared" si="1"/>
        <v>270000</v>
      </c>
      <c r="I89" s="766"/>
      <c r="J89" s="767"/>
    </row>
    <row r="90" spans="1:10" ht="16.5" customHeight="1">
      <c r="A90" s="780">
        <v>53</v>
      </c>
      <c r="B90" s="776" t="s">
        <v>1914</v>
      </c>
      <c r="C90" s="107">
        <v>1935</v>
      </c>
      <c r="D90" s="776" t="s">
        <v>836</v>
      </c>
      <c r="E90" s="784">
        <v>270000</v>
      </c>
      <c r="F90" s="765"/>
      <c r="G90" s="775"/>
      <c r="H90" s="784">
        <f t="shared" si="1"/>
        <v>270000</v>
      </c>
      <c r="I90" s="765"/>
      <c r="J90" s="767"/>
    </row>
    <row r="91" spans="1:10" ht="16.5" customHeight="1">
      <c r="A91" s="780">
        <v>54</v>
      </c>
      <c r="B91" s="776" t="s">
        <v>718</v>
      </c>
      <c r="C91" s="107">
        <v>1935</v>
      </c>
      <c r="D91" s="776" t="s">
        <v>805</v>
      </c>
      <c r="E91" s="784">
        <v>270000</v>
      </c>
      <c r="F91" s="765"/>
      <c r="G91" s="775"/>
      <c r="H91" s="784">
        <f t="shared" si="1"/>
        <v>270000</v>
      </c>
      <c r="I91" s="766"/>
      <c r="J91" s="767"/>
    </row>
    <row r="92" spans="1:10" ht="16.5" customHeight="1">
      <c r="A92" s="780">
        <v>55</v>
      </c>
      <c r="B92" s="776" t="s">
        <v>2267</v>
      </c>
      <c r="C92" s="107">
        <v>1935</v>
      </c>
      <c r="D92" s="776" t="s">
        <v>816</v>
      </c>
      <c r="E92" s="784">
        <v>270000</v>
      </c>
      <c r="F92" s="765"/>
      <c r="G92" s="775"/>
      <c r="H92" s="784">
        <f t="shared" si="1"/>
        <v>270000</v>
      </c>
      <c r="I92" s="766"/>
      <c r="J92" s="767"/>
    </row>
    <row r="93" spans="1:10" ht="16.5" customHeight="1">
      <c r="A93" s="780">
        <v>56</v>
      </c>
      <c r="B93" s="776" t="s">
        <v>1806</v>
      </c>
      <c r="C93" s="107">
        <v>1935</v>
      </c>
      <c r="D93" s="776" t="s">
        <v>807</v>
      </c>
      <c r="E93" s="784">
        <v>270000</v>
      </c>
      <c r="F93" s="765"/>
      <c r="G93" s="775"/>
      <c r="H93" s="784">
        <f t="shared" si="1"/>
        <v>270000</v>
      </c>
      <c r="I93" s="765"/>
      <c r="J93" s="767"/>
    </row>
    <row r="94" spans="1:10" ht="16.5" customHeight="1">
      <c r="A94" s="780">
        <v>57</v>
      </c>
      <c r="B94" s="776" t="s">
        <v>1807</v>
      </c>
      <c r="C94" s="107">
        <v>1935</v>
      </c>
      <c r="D94" s="776" t="s">
        <v>831</v>
      </c>
      <c r="E94" s="784">
        <v>270000</v>
      </c>
      <c r="F94" s="765"/>
      <c r="G94" s="775"/>
      <c r="H94" s="784">
        <f t="shared" si="1"/>
        <v>270000</v>
      </c>
      <c r="I94" s="766"/>
      <c r="J94" s="767"/>
    </row>
    <row r="95" spans="1:10" ht="16.5" customHeight="1">
      <c r="A95" s="780">
        <v>58</v>
      </c>
      <c r="B95" s="776" t="s">
        <v>2027</v>
      </c>
      <c r="C95" s="107">
        <v>1935</v>
      </c>
      <c r="D95" s="788" t="s">
        <v>1717</v>
      </c>
      <c r="E95" s="784">
        <v>270000</v>
      </c>
      <c r="F95" s="765"/>
      <c r="G95" s="775"/>
      <c r="H95" s="784">
        <f t="shared" si="1"/>
        <v>270000</v>
      </c>
      <c r="I95" s="766"/>
      <c r="J95" s="767"/>
    </row>
    <row r="96" spans="1:10" ht="16.5" customHeight="1">
      <c r="A96" s="780">
        <v>59</v>
      </c>
      <c r="B96" s="763" t="s">
        <v>913</v>
      </c>
      <c r="C96" s="107">
        <v>1924</v>
      </c>
      <c r="D96" s="763" t="s">
        <v>804</v>
      </c>
      <c r="E96" s="784">
        <v>270000</v>
      </c>
      <c r="F96" s="765"/>
      <c r="G96" s="775"/>
      <c r="H96" s="784">
        <f t="shared" si="1"/>
        <v>270000</v>
      </c>
      <c r="I96" s="766"/>
      <c r="J96" s="767"/>
    </row>
    <row r="97" spans="1:10" ht="16.5" customHeight="1">
      <c r="A97" s="780">
        <v>60</v>
      </c>
      <c r="B97" s="776" t="s">
        <v>931</v>
      </c>
      <c r="C97" s="107">
        <v>1933</v>
      </c>
      <c r="D97" s="776" t="s">
        <v>932</v>
      </c>
      <c r="E97" s="784">
        <v>270000</v>
      </c>
      <c r="F97" s="765"/>
      <c r="G97" s="775"/>
      <c r="H97" s="784">
        <f t="shared" si="1"/>
        <v>270000</v>
      </c>
      <c r="I97" s="766"/>
      <c r="J97" s="767"/>
    </row>
    <row r="98" spans="1:10" ht="16.5" customHeight="1">
      <c r="A98" s="780">
        <v>61</v>
      </c>
      <c r="B98" s="776" t="s">
        <v>722</v>
      </c>
      <c r="C98" s="789">
        <v>1936</v>
      </c>
      <c r="D98" s="788" t="s">
        <v>836</v>
      </c>
      <c r="E98" s="784">
        <v>270000</v>
      </c>
      <c r="F98" s="765"/>
      <c r="G98" s="775"/>
      <c r="H98" s="784">
        <f t="shared" si="1"/>
        <v>270000</v>
      </c>
      <c r="I98" s="766"/>
      <c r="J98" s="767"/>
    </row>
    <row r="99" spans="1:10" ht="16.5" customHeight="1">
      <c r="A99" s="780">
        <v>62</v>
      </c>
      <c r="B99" s="776" t="s">
        <v>1947</v>
      </c>
      <c r="C99" s="789">
        <v>1936</v>
      </c>
      <c r="D99" s="790" t="s">
        <v>932</v>
      </c>
      <c r="E99" s="784">
        <v>270000</v>
      </c>
      <c r="F99" s="765"/>
      <c r="G99" s="775"/>
      <c r="H99" s="784">
        <f t="shared" si="1"/>
        <v>270000</v>
      </c>
      <c r="I99" s="766"/>
      <c r="J99" s="767"/>
    </row>
    <row r="100" spans="1:10" ht="16.5" customHeight="1">
      <c r="A100" s="780">
        <v>63</v>
      </c>
      <c r="B100" s="776" t="s">
        <v>2671</v>
      </c>
      <c r="C100" s="789">
        <v>1936</v>
      </c>
      <c r="D100" s="790" t="s">
        <v>805</v>
      </c>
      <c r="E100" s="784">
        <v>270000</v>
      </c>
      <c r="F100" s="765"/>
      <c r="G100" s="775"/>
      <c r="H100" s="784">
        <f>E99+G99</f>
        <v>270000</v>
      </c>
      <c r="I100" s="766"/>
      <c r="J100" s="767"/>
    </row>
    <row r="101" spans="1:10" ht="16.5" customHeight="1">
      <c r="A101" s="780">
        <v>64</v>
      </c>
      <c r="B101" s="763" t="s">
        <v>2031</v>
      </c>
      <c r="C101" s="107">
        <v>1930</v>
      </c>
      <c r="D101" s="763" t="s">
        <v>807</v>
      </c>
      <c r="E101" s="775">
        <v>270000</v>
      </c>
      <c r="F101" s="765"/>
      <c r="G101" s="775"/>
      <c r="H101" s="775">
        <v>270000</v>
      </c>
      <c r="I101" s="766"/>
      <c r="J101" s="767" t="s">
        <v>2435</v>
      </c>
    </row>
    <row r="102" spans="1:10" ht="16.5" customHeight="1">
      <c r="A102" s="780">
        <v>65</v>
      </c>
      <c r="B102" s="763" t="s">
        <v>889</v>
      </c>
      <c r="C102" s="107">
        <v>1925</v>
      </c>
      <c r="D102" s="763" t="s">
        <v>890</v>
      </c>
      <c r="E102" s="775">
        <v>270000</v>
      </c>
      <c r="F102" s="765"/>
      <c r="G102" s="775"/>
      <c r="H102" s="775">
        <v>270000</v>
      </c>
      <c r="I102" s="766"/>
      <c r="J102" s="767" t="s">
        <v>2435</v>
      </c>
    </row>
    <row r="103" spans="1:10" ht="16.5" customHeight="1">
      <c r="A103" s="780">
        <v>66</v>
      </c>
      <c r="B103" s="776" t="s">
        <v>891</v>
      </c>
      <c r="C103" s="107">
        <v>1930</v>
      </c>
      <c r="D103" s="776" t="s">
        <v>805</v>
      </c>
      <c r="E103" s="775">
        <v>270000</v>
      </c>
      <c r="F103" s="765"/>
      <c r="G103" s="775"/>
      <c r="H103" s="775">
        <v>270000</v>
      </c>
      <c r="I103" s="766"/>
      <c r="J103" s="767" t="s">
        <v>2435</v>
      </c>
    </row>
    <row r="104" spans="1:10" ht="16.5" customHeight="1">
      <c r="A104" s="780">
        <v>67</v>
      </c>
      <c r="B104" s="776" t="s">
        <v>901</v>
      </c>
      <c r="C104" s="107">
        <v>1932</v>
      </c>
      <c r="D104" s="776" t="s">
        <v>805</v>
      </c>
      <c r="E104" s="775">
        <v>270000</v>
      </c>
      <c r="F104" s="765"/>
      <c r="G104" s="775"/>
      <c r="H104" s="775">
        <v>270000</v>
      </c>
      <c r="I104" s="766"/>
      <c r="J104" s="767" t="s">
        <v>2435</v>
      </c>
    </row>
    <row r="105" spans="1:10" ht="16.5" customHeight="1">
      <c r="A105" s="780">
        <v>68</v>
      </c>
      <c r="B105" s="776" t="s">
        <v>904</v>
      </c>
      <c r="C105" s="107">
        <v>1932</v>
      </c>
      <c r="D105" s="776" t="s">
        <v>805</v>
      </c>
      <c r="E105" s="775">
        <v>270000</v>
      </c>
      <c r="F105" s="765"/>
      <c r="G105" s="775"/>
      <c r="H105" s="775">
        <v>270000</v>
      </c>
      <c r="I105" s="766"/>
      <c r="J105" s="767" t="s">
        <v>2435</v>
      </c>
    </row>
    <row r="106" spans="1:10" ht="16.5" customHeight="1">
      <c r="A106" s="780">
        <v>69</v>
      </c>
      <c r="B106" s="763" t="s">
        <v>2032</v>
      </c>
      <c r="C106" s="107">
        <v>1930</v>
      </c>
      <c r="D106" s="763" t="s">
        <v>807</v>
      </c>
      <c r="E106" s="775">
        <v>270000</v>
      </c>
      <c r="F106" s="765"/>
      <c r="G106" s="775"/>
      <c r="H106" s="775">
        <v>270000</v>
      </c>
      <c r="I106" s="766"/>
      <c r="J106" s="767" t="s">
        <v>2435</v>
      </c>
    </row>
    <row r="107" spans="1:10" ht="16.5" customHeight="1">
      <c r="A107" s="780">
        <v>70</v>
      </c>
      <c r="B107" s="776" t="s">
        <v>905</v>
      </c>
      <c r="C107" s="107">
        <v>1932</v>
      </c>
      <c r="D107" s="776" t="s">
        <v>807</v>
      </c>
      <c r="E107" s="775">
        <v>270000</v>
      </c>
      <c r="F107" s="765"/>
      <c r="G107" s="775"/>
      <c r="H107" s="775">
        <v>270000</v>
      </c>
      <c r="I107" s="766"/>
      <c r="J107" s="767" t="s">
        <v>2435</v>
      </c>
    </row>
    <row r="108" spans="1:10" ht="16.5" customHeight="1">
      <c r="A108" s="780">
        <v>71</v>
      </c>
      <c r="B108" s="776" t="s">
        <v>906</v>
      </c>
      <c r="C108" s="107">
        <v>1932</v>
      </c>
      <c r="D108" s="776" t="s">
        <v>807</v>
      </c>
      <c r="E108" s="775">
        <v>270000</v>
      </c>
      <c r="F108" s="765"/>
      <c r="G108" s="775"/>
      <c r="H108" s="775">
        <v>270000</v>
      </c>
      <c r="I108" s="766"/>
      <c r="J108" s="767" t="s">
        <v>2435</v>
      </c>
    </row>
    <row r="109" spans="1:10" ht="16.5" customHeight="1">
      <c r="A109" s="780">
        <v>72</v>
      </c>
      <c r="B109" s="763" t="s">
        <v>123</v>
      </c>
      <c r="C109" s="107">
        <v>1931</v>
      </c>
      <c r="D109" s="763" t="s">
        <v>831</v>
      </c>
      <c r="E109" s="775">
        <v>270000</v>
      </c>
      <c r="F109" s="765"/>
      <c r="G109" s="775"/>
      <c r="H109" s="775">
        <v>270000</v>
      </c>
      <c r="I109" s="766"/>
      <c r="J109" s="767" t="s">
        <v>2435</v>
      </c>
    </row>
    <row r="110" spans="1:10" ht="16.5" customHeight="1">
      <c r="A110" s="780">
        <v>73</v>
      </c>
      <c r="B110" s="763" t="s">
        <v>907</v>
      </c>
      <c r="C110" s="107">
        <v>1922</v>
      </c>
      <c r="D110" s="776" t="s">
        <v>836</v>
      </c>
      <c r="E110" s="775">
        <v>270000</v>
      </c>
      <c r="F110" s="765"/>
      <c r="G110" s="775"/>
      <c r="H110" s="775">
        <v>270000</v>
      </c>
      <c r="I110" s="766"/>
      <c r="J110" s="767" t="s">
        <v>2435</v>
      </c>
    </row>
    <row r="111" spans="1:10" ht="16.5" customHeight="1">
      <c r="A111" s="780">
        <v>74</v>
      </c>
      <c r="B111" s="763" t="s">
        <v>908</v>
      </c>
      <c r="C111" s="107">
        <v>1928</v>
      </c>
      <c r="D111" s="776" t="s">
        <v>836</v>
      </c>
      <c r="E111" s="775">
        <v>270000</v>
      </c>
      <c r="F111" s="765"/>
      <c r="G111" s="775"/>
      <c r="H111" s="775">
        <v>270000</v>
      </c>
      <c r="I111" s="766"/>
      <c r="J111" s="767" t="s">
        <v>2435</v>
      </c>
    </row>
    <row r="112" spans="1:10" ht="16.5" customHeight="1">
      <c r="A112" s="780">
        <v>75</v>
      </c>
      <c r="B112" s="763" t="s">
        <v>909</v>
      </c>
      <c r="C112" s="107">
        <v>1925</v>
      </c>
      <c r="D112" s="763" t="s">
        <v>798</v>
      </c>
      <c r="E112" s="775">
        <v>270000</v>
      </c>
      <c r="F112" s="765"/>
      <c r="G112" s="775"/>
      <c r="H112" s="775">
        <v>270000</v>
      </c>
      <c r="I112" s="766"/>
      <c r="J112" s="767" t="s">
        <v>2435</v>
      </c>
    </row>
    <row r="113" spans="1:10" ht="16.5" customHeight="1">
      <c r="A113" s="780">
        <v>76</v>
      </c>
      <c r="B113" s="763" t="s">
        <v>910</v>
      </c>
      <c r="C113" s="107">
        <v>1929</v>
      </c>
      <c r="D113" s="763" t="s">
        <v>798</v>
      </c>
      <c r="E113" s="775">
        <v>270000</v>
      </c>
      <c r="F113" s="765"/>
      <c r="G113" s="775"/>
      <c r="H113" s="775">
        <v>270000</v>
      </c>
      <c r="I113" s="766"/>
      <c r="J113" s="767" t="s">
        <v>2435</v>
      </c>
    </row>
    <row r="114" spans="1:10" ht="16.5" customHeight="1">
      <c r="A114" s="780">
        <v>77</v>
      </c>
      <c r="B114" s="776" t="s">
        <v>911</v>
      </c>
      <c r="C114" s="107">
        <v>1930</v>
      </c>
      <c r="D114" s="776" t="s">
        <v>798</v>
      </c>
      <c r="E114" s="775">
        <v>270000</v>
      </c>
      <c r="F114" s="765"/>
      <c r="G114" s="775"/>
      <c r="H114" s="775">
        <v>270000</v>
      </c>
      <c r="I114" s="766"/>
      <c r="J114" s="767" t="s">
        <v>2435</v>
      </c>
    </row>
    <row r="115" spans="1:10" ht="16.5" customHeight="1">
      <c r="A115" s="780">
        <v>78</v>
      </c>
      <c r="B115" s="763" t="s">
        <v>1673</v>
      </c>
      <c r="C115" s="107">
        <v>1923</v>
      </c>
      <c r="D115" s="763" t="s">
        <v>810</v>
      </c>
      <c r="E115" s="775">
        <v>270000</v>
      </c>
      <c r="F115" s="765"/>
      <c r="G115" s="775"/>
      <c r="H115" s="775">
        <v>270000</v>
      </c>
      <c r="I115" s="766"/>
      <c r="J115" s="767" t="s">
        <v>2435</v>
      </c>
    </row>
    <row r="116" spans="1:10" ht="16.5" customHeight="1">
      <c r="A116" s="780">
        <v>79</v>
      </c>
      <c r="B116" s="763" t="s">
        <v>912</v>
      </c>
      <c r="C116" s="107">
        <v>1930</v>
      </c>
      <c r="D116" s="763" t="s">
        <v>804</v>
      </c>
      <c r="E116" s="775">
        <v>270000</v>
      </c>
      <c r="F116" s="765"/>
      <c r="G116" s="775"/>
      <c r="H116" s="775">
        <v>270000</v>
      </c>
      <c r="I116" s="766"/>
      <c r="J116" s="767" t="s">
        <v>2435</v>
      </c>
    </row>
    <row r="117" spans="1:10" ht="16.5" customHeight="1">
      <c r="A117" s="780">
        <v>80</v>
      </c>
      <c r="B117" s="763" t="s">
        <v>914</v>
      </c>
      <c r="C117" s="107">
        <v>1922</v>
      </c>
      <c r="D117" s="763" t="s">
        <v>804</v>
      </c>
      <c r="E117" s="775">
        <v>270000</v>
      </c>
      <c r="F117" s="765"/>
      <c r="G117" s="775"/>
      <c r="H117" s="775">
        <v>270000</v>
      </c>
      <c r="I117" s="766"/>
      <c r="J117" s="767" t="s">
        <v>2435</v>
      </c>
    </row>
    <row r="118" spans="1:10" ht="16.5" customHeight="1">
      <c r="A118" s="780">
        <v>81</v>
      </c>
      <c r="B118" s="763" t="s">
        <v>915</v>
      </c>
      <c r="C118" s="107">
        <v>1925</v>
      </c>
      <c r="D118" s="763" t="s">
        <v>874</v>
      </c>
      <c r="E118" s="775">
        <v>270000</v>
      </c>
      <c r="F118" s="765"/>
      <c r="G118" s="775"/>
      <c r="H118" s="775">
        <v>270000</v>
      </c>
      <c r="I118" s="766"/>
      <c r="J118" s="767" t="s">
        <v>2435</v>
      </c>
    </row>
    <row r="119" spans="1:10" ht="16.5" customHeight="1">
      <c r="A119" s="780">
        <v>82</v>
      </c>
      <c r="B119" s="776" t="s">
        <v>925</v>
      </c>
      <c r="C119" s="107">
        <v>1920</v>
      </c>
      <c r="D119" s="776" t="s">
        <v>819</v>
      </c>
      <c r="E119" s="775">
        <v>270000</v>
      </c>
      <c r="F119" s="765"/>
      <c r="G119" s="775"/>
      <c r="H119" s="775">
        <v>270000</v>
      </c>
      <c r="I119" s="766"/>
      <c r="J119" s="767" t="s">
        <v>2435</v>
      </c>
    </row>
    <row r="120" spans="1:10" ht="16.5" customHeight="1">
      <c r="A120" s="780">
        <v>83</v>
      </c>
      <c r="B120" s="776" t="s">
        <v>926</v>
      </c>
      <c r="C120" s="107">
        <v>1927</v>
      </c>
      <c r="D120" s="776" t="s">
        <v>819</v>
      </c>
      <c r="E120" s="775">
        <v>270000</v>
      </c>
      <c r="F120" s="765"/>
      <c r="G120" s="775"/>
      <c r="H120" s="775">
        <v>270000</v>
      </c>
      <c r="I120" s="766"/>
      <c r="J120" s="767" t="s">
        <v>2435</v>
      </c>
    </row>
    <row r="121" spans="1:10" ht="16.5" customHeight="1">
      <c r="A121" s="780">
        <v>84</v>
      </c>
      <c r="B121" s="776" t="s">
        <v>927</v>
      </c>
      <c r="C121" s="107">
        <v>1928</v>
      </c>
      <c r="D121" s="776" t="s">
        <v>928</v>
      </c>
      <c r="E121" s="775">
        <v>270000</v>
      </c>
      <c r="F121" s="765"/>
      <c r="G121" s="775"/>
      <c r="H121" s="775">
        <v>270000</v>
      </c>
      <c r="I121" s="766"/>
      <c r="J121" s="767" t="s">
        <v>2435</v>
      </c>
    </row>
    <row r="122" spans="1:10" ht="16.5" customHeight="1">
      <c r="A122" s="780">
        <v>85</v>
      </c>
      <c r="B122" s="763" t="s">
        <v>929</v>
      </c>
      <c r="C122" s="107">
        <v>1932</v>
      </c>
      <c r="D122" s="776" t="s">
        <v>836</v>
      </c>
      <c r="E122" s="775">
        <v>270000</v>
      </c>
      <c r="F122" s="765"/>
      <c r="G122" s="775"/>
      <c r="H122" s="775">
        <v>270000</v>
      </c>
      <c r="I122" s="766"/>
      <c r="J122" s="767" t="s">
        <v>2435</v>
      </c>
    </row>
    <row r="123" spans="1:10" ht="16.5" customHeight="1">
      <c r="A123" s="780">
        <v>86</v>
      </c>
      <c r="B123" s="776" t="s">
        <v>930</v>
      </c>
      <c r="C123" s="107">
        <v>1932</v>
      </c>
      <c r="D123" s="763" t="s">
        <v>810</v>
      </c>
      <c r="E123" s="775">
        <v>270000</v>
      </c>
      <c r="F123" s="765"/>
      <c r="G123" s="775"/>
      <c r="H123" s="775">
        <v>270000</v>
      </c>
      <c r="I123" s="766"/>
      <c r="J123" s="767" t="s">
        <v>2435</v>
      </c>
    </row>
    <row r="124" spans="1:10" ht="16.5" customHeight="1">
      <c r="A124" s="780">
        <v>87</v>
      </c>
      <c r="B124" s="776" t="s">
        <v>933</v>
      </c>
      <c r="C124" s="107">
        <v>1930</v>
      </c>
      <c r="D124" s="776" t="s">
        <v>819</v>
      </c>
      <c r="E124" s="775">
        <v>270000</v>
      </c>
      <c r="F124" s="765"/>
      <c r="G124" s="775"/>
      <c r="H124" s="775">
        <v>270000</v>
      </c>
      <c r="I124" s="766"/>
      <c r="J124" s="767" t="s">
        <v>2435</v>
      </c>
    </row>
    <row r="125" spans="1:10" ht="16.5" customHeight="1">
      <c r="A125" s="780">
        <v>88</v>
      </c>
      <c r="B125" s="776" t="s">
        <v>850</v>
      </c>
      <c r="C125" s="107">
        <v>1935</v>
      </c>
      <c r="D125" s="776" t="s">
        <v>831</v>
      </c>
      <c r="E125" s="775">
        <v>270000</v>
      </c>
      <c r="F125" s="765"/>
      <c r="G125" s="775"/>
      <c r="H125" s="775">
        <v>270000</v>
      </c>
      <c r="I125" s="766"/>
      <c r="J125" s="767" t="s">
        <v>2435</v>
      </c>
    </row>
    <row r="126" spans="1:10" ht="16.5" customHeight="1">
      <c r="A126" s="780">
        <v>89</v>
      </c>
      <c r="B126" s="776" t="s">
        <v>1808</v>
      </c>
      <c r="C126" s="107">
        <v>1935</v>
      </c>
      <c r="D126" s="776" t="s">
        <v>816</v>
      </c>
      <c r="E126" s="775">
        <v>270000</v>
      </c>
      <c r="F126" s="765"/>
      <c r="G126" s="775"/>
      <c r="H126" s="775">
        <v>270000</v>
      </c>
      <c r="I126" s="766"/>
      <c r="J126" s="767" t="s">
        <v>2435</v>
      </c>
    </row>
    <row r="127" spans="1:10" ht="16.5" customHeight="1">
      <c r="A127" s="780">
        <v>90</v>
      </c>
      <c r="B127" s="776" t="s">
        <v>721</v>
      </c>
      <c r="C127" s="107">
        <v>1936</v>
      </c>
      <c r="D127" s="776" t="s">
        <v>816</v>
      </c>
      <c r="E127" s="775">
        <v>270000</v>
      </c>
      <c r="F127" s="765"/>
      <c r="G127" s="775"/>
      <c r="H127" s="775">
        <f>SUM(E127:G127)</f>
        <v>270000</v>
      </c>
      <c r="I127" s="766"/>
      <c r="J127" s="767" t="s">
        <v>2435</v>
      </c>
    </row>
    <row r="128" spans="1:10" ht="16.5" customHeight="1">
      <c r="A128" s="780">
        <v>91</v>
      </c>
      <c r="B128" s="776" t="s">
        <v>871</v>
      </c>
      <c r="C128" s="107">
        <v>1930</v>
      </c>
      <c r="D128" s="776" t="s">
        <v>804</v>
      </c>
      <c r="E128" s="775">
        <v>270000</v>
      </c>
      <c r="F128" s="765"/>
      <c r="G128" s="775"/>
      <c r="H128" s="764">
        <f>SUM(E128:G128)</f>
        <v>270000</v>
      </c>
      <c r="I128" s="766"/>
      <c r="J128" s="767" t="s">
        <v>2435</v>
      </c>
    </row>
    <row r="129" spans="1:10" ht="16.5" customHeight="1">
      <c r="A129" s="780">
        <v>92</v>
      </c>
      <c r="B129" s="776" t="s">
        <v>2026</v>
      </c>
      <c r="C129" s="107">
        <v>1925</v>
      </c>
      <c r="D129" s="776" t="s">
        <v>810</v>
      </c>
      <c r="E129" s="775">
        <v>270000</v>
      </c>
      <c r="F129" s="765"/>
      <c r="G129" s="775"/>
      <c r="H129" s="764">
        <f aca="true" t="shared" si="2" ref="H129:H134">SUM(E129:G129)</f>
        <v>270000</v>
      </c>
      <c r="I129" s="766"/>
      <c r="J129" s="767" t="s">
        <v>2435</v>
      </c>
    </row>
    <row r="130" spans="1:10" ht="16.5" customHeight="1">
      <c r="A130" s="780">
        <v>93</v>
      </c>
      <c r="B130" s="776" t="s">
        <v>860</v>
      </c>
      <c r="C130" s="107">
        <v>1928</v>
      </c>
      <c r="D130" s="776" t="s">
        <v>798</v>
      </c>
      <c r="E130" s="775">
        <v>270000</v>
      </c>
      <c r="F130" s="765"/>
      <c r="G130" s="775"/>
      <c r="H130" s="764">
        <f t="shared" si="2"/>
        <v>270000</v>
      </c>
      <c r="I130" s="766"/>
      <c r="J130" s="767" t="s">
        <v>2435</v>
      </c>
    </row>
    <row r="131" spans="1:10" ht="16.5" customHeight="1">
      <c r="A131" s="780">
        <v>94</v>
      </c>
      <c r="B131" s="776" t="s">
        <v>858</v>
      </c>
      <c r="C131" s="107">
        <v>1930</v>
      </c>
      <c r="D131" s="776" t="s">
        <v>798</v>
      </c>
      <c r="E131" s="775">
        <v>270000</v>
      </c>
      <c r="F131" s="765"/>
      <c r="G131" s="775"/>
      <c r="H131" s="764">
        <f t="shared" si="2"/>
        <v>270000</v>
      </c>
      <c r="I131" s="766"/>
      <c r="J131" s="767" t="s">
        <v>2435</v>
      </c>
    </row>
    <row r="132" spans="1:10" ht="16.5" customHeight="1">
      <c r="A132" s="780">
        <v>95</v>
      </c>
      <c r="B132" s="763" t="s">
        <v>849</v>
      </c>
      <c r="C132" s="107">
        <v>1925</v>
      </c>
      <c r="D132" s="763" t="s">
        <v>798</v>
      </c>
      <c r="E132" s="775">
        <v>270000</v>
      </c>
      <c r="F132" s="765"/>
      <c r="G132" s="775"/>
      <c r="H132" s="764">
        <f t="shared" si="2"/>
        <v>270000</v>
      </c>
      <c r="I132" s="766"/>
      <c r="J132" s="767" t="s">
        <v>2435</v>
      </c>
    </row>
    <row r="133" spans="1:12" ht="16.5" customHeight="1">
      <c r="A133" s="780">
        <v>96</v>
      </c>
      <c r="B133" s="763" t="s">
        <v>845</v>
      </c>
      <c r="C133" s="107">
        <v>1927</v>
      </c>
      <c r="D133" s="763" t="s">
        <v>798</v>
      </c>
      <c r="E133" s="775">
        <v>270000</v>
      </c>
      <c r="F133" s="765"/>
      <c r="G133" s="775"/>
      <c r="H133" s="764">
        <f t="shared" si="2"/>
        <v>270000</v>
      </c>
      <c r="I133" s="766"/>
      <c r="J133" s="767" t="s">
        <v>2435</v>
      </c>
      <c r="L133" s="106" t="s">
        <v>2708</v>
      </c>
    </row>
    <row r="134" spans="1:10" ht="16.5" customHeight="1">
      <c r="A134" s="780">
        <v>97</v>
      </c>
      <c r="B134" s="776" t="s">
        <v>70</v>
      </c>
      <c r="C134" s="789">
        <v>1936</v>
      </c>
      <c r="D134" s="791" t="s">
        <v>2038</v>
      </c>
      <c r="E134" s="775">
        <v>270000</v>
      </c>
      <c r="F134" s="765"/>
      <c r="G134" s="775"/>
      <c r="H134" s="764">
        <f t="shared" si="2"/>
        <v>270000</v>
      </c>
      <c r="I134" s="766"/>
      <c r="J134" s="767" t="s">
        <v>2435</v>
      </c>
    </row>
    <row r="135" spans="1:10" ht="16.5" customHeight="1">
      <c r="A135" s="780">
        <v>98</v>
      </c>
      <c r="B135" s="776" t="s">
        <v>1914</v>
      </c>
      <c r="C135" s="107">
        <v>1936</v>
      </c>
      <c r="D135" s="792" t="s">
        <v>805</v>
      </c>
      <c r="E135" s="775">
        <v>270000</v>
      </c>
      <c r="F135" s="765"/>
      <c r="G135" s="775"/>
      <c r="H135" s="764">
        <f>E135+G135</f>
        <v>270000</v>
      </c>
      <c r="I135" s="766"/>
      <c r="J135" s="767" t="s">
        <v>2435</v>
      </c>
    </row>
    <row r="136" spans="1:10" ht="16.5" customHeight="1">
      <c r="A136" s="780">
        <v>99</v>
      </c>
      <c r="B136" s="776" t="s">
        <v>1178</v>
      </c>
      <c r="C136" s="776">
        <v>1936</v>
      </c>
      <c r="D136" s="776" t="s">
        <v>874</v>
      </c>
      <c r="E136" s="775">
        <v>270000</v>
      </c>
      <c r="F136" s="765"/>
      <c r="G136" s="775"/>
      <c r="H136" s="764">
        <f>E136+G136</f>
        <v>270000</v>
      </c>
      <c r="I136" s="766"/>
      <c r="J136" s="767"/>
    </row>
    <row r="137" spans="1:10" ht="16.5" customHeight="1">
      <c r="A137" s="780">
        <v>100</v>
      </c>
      <c r="B137" s="776" t="s">
        <v>408</v>
      </c>
      <c r="C137" s="776">
        <v>1937</v>
      </c>
      <c r="D137" s="776" t="s">
        <v>798</v>
      </c>
      <c r="E137" s="775">
        <v>270000</v>
      </c>
      <c r="G137" s="106"/>
      <c r="H137" s="793">
        <f aca="true" t="shared" si="3" ref="H137:H147">G137+E137</f>
        <v>270000</v>
      </c>
      <c r="I137" s="766"/>
      <c r="J137" s="767" t="s">
        <v>2435</v>
      </c>
    </row>
    <row r="138" spans="1:10" ht="16.5" customHeight="1">
      <c r="A138" s="780">
        <v>101</v>
      </c>
      <c r="B138" s="776" t="s">
        <v>1669</v>
      </c>
      <c r="C138" s="776">
        <v>1937</v>
      </c>
      <c r="D138" s="776" t="s">
        <v>804</v>
      </c>
      <c r="E138" s="775">
        <v>270000</v>
      </c>
      <c r="F138" s="775"/>
      <c r="G138" s="775"/>
      <c r="H138" s="775">
        <f t="shared" si="3"/>
        <v>270000</v>
      </c>
      <c r="I138" s="766"/>
      <c r="J138" s="767"/>
    </row>
    <row r="139" spans="1:10" ht="16.5" customHeight="1">
      <c r="A139" s="780">
        <v>102</v>
      </c>
      <c r="B139" s="776" t="s">
        <v>2234</v>
      </c>
      <c r="C139" s="776">
        <v>1937</v>
      </c>
      <c r="D139" s="776" t="s">
        <v>1750</v>
      </c>
      <c r="E139" s="775">
        <v>270000</v>
      </c>
      <c r="F139" s="775"/>
      <c r="G139" s="775"/>
      <c r="H139" s="775">
        <f t="shared" si="3"/>
        <v>270000</v>
      </c>
      <c r="I139" s="766"/>
      <c r="J139" s="767"/>
    </row>
    <row r="140" spans="1:10" ht="16.5" customHeight="1">
      <c r="A140" s="780">
        <v>103</v>
      </c>
      <c r="B140" s="128" t="s">
        <v>743</v>
      </c>
      <c r="C140" s="87">
        <v>1937</v>
      </c>
      <c r="D140" s="776" t="s">
        <v>804</v>
      </c>
      <c r="E140" s="775">
        <v>270000</v>
      </c>
      <c r="F140" s="775"/>
      <c r="G140" s="775"/>
      <c r="H140" s="775">
        <f t="shared" si="3"/>
        <v>270000</v>
      </c>
      <c r="I140" s="766"/>
      <c r="J140" s="767"/>
    </row>
    <row r="141" spans="1:10" ht="16.5" customHeight="1">
      <c r="A141" s="780">
        <v>104</v>
      </c>
      <c r="B141" s="128" t="s">
        <v>2455</v>
      </c>
      <c r="C141" s="87">
        <v>1937</v>
      </c>
      <c r="D141" s="776" t="s">
        <v>804</v>
      </c>
      <c r="E141" s="775">
        <v>270000</v>
      </c>
      <c r="F141" s="87"/>
      <c r="G141" s="479"/>
      <c r="H141" s="464">
        <f t="shared" si="3"/>
        <v>270000</v>
      </c>
      <c r="I141" s="766"/>
      <c r="J141" s="767" t="s">
        <v>588</v>
      </c>
    </row>
    <row r="142" spans="1:10" ht="16.5" customHeight="1">
      <c r="A142" s="780">
        <v>105</v>
      </c>
      <c r="B142" s="776" t="s">
        <v>1073</v>
      </c>
      <c r="C142" s="776">
        <v>1936</v>
      </c>
      <c r="D142" s="776" t="s">
        <v>816</v>
      </c>
      <c r="E142" s="775">
        <v>270000</v>
      </c>
      <c r="G142" s="479"/>
      <c r="H142" s="793">
        <f t="shared" si="3"/>
        <v>270000</v>
      </c>
      <c r="I142" s="766"/>
      <c r="J142" s="767" t="s">
        <v>2435</v>
      </c>
    </row>
    <row r="143" spans="1:10" ht="16.5" customHeight="1">
      <c r="A143" s="780">
        <v>106</v>
      </c>
      <c r="B143" s="776" t="s">
        <v>2064</v>
      </c>
      <c r="C143" s="776">
        <v>1937</v>
      </c>
      <c r="D143" s="776" t="s">
        <v>816</v>
      </c>
      <c r="E143" s="775">
        <v>270000</v>
      </c>
      <c r="F143" s="765"/>
      <c r="G143" s="794"/>
      <c r="H143" s="775">
        <f t="shared" si="3"/>
        <v>270000</v>
      </c>
      <c r="I143" s="766"/>
      <c r="J143" s="767"/>
    </row>
    <row r="144" spans="1:10" ht="16.5" customHeight="1">
      <c r="A144" s="780">
        <v>107</v>
      </c>
      <c r="B144" s="776" t="s">
        <v>2065</v>
      </c>
      <c r="C144" s="776">
        <v>1937</v>
      </c>
      <c r="D144" s="776" t="s">
        <v>805</v>
      </c>
      <c r="E144" s="775">
        <v>270000</v>
      </c>
      <c r="F144" s="765"/>
      <c r="G144" s="794"/>
      <c r="H144" s="775">
        <f t="shared" si="3"/>
        <v>270000</v>
      </c>
      <c r="I144" s="766"/>
      <c r="J144" s="767"/>
    </row>
    <row r="145" spans="1:10" ht="16.5" customHeight="1">
      <c r="A145" s="780">
        <v>108</v>
      </c>
      <c r="B145" s="128" t="s">
        <v>522</v>
      </c>
      <c r="C145" s="87">
        <v>1937</v>
      </c>
      <c r="D145" s="776" t="s">
        <v>836</v>
      </c>
      <c r="E145" s="775">
        <v>270000</v>
      </c>
      <c r="F145" s="765"/>
      <c r="G145" s="794"/>
      <c r="H145" s="775">
        <f t="shared" si="3"/>
        <v>270000</v>
      </c>
      <c r="I145" s="766"/>
      <c r="J145" s="767"/>
    </row>
    <row r="146" spans="1:10" ht="16.5" customHeight="1">
      <c r="A146" s="780">
        <v>109</v>
      </c>
      <c r="B146" s="776" t="s">
        <v>985</v>
      </c>
      <c r="C146" s="776">
        <v>1937</v>
      </c>
      <c r="D146" s="776" t="s">
        <v>819</v>
      </c>
      <c r="E146" s="775">
        <v>270000</v>
      </c>
      <c r="F146" s="765"/>
      <c r="G146" s="794"/>
      <c r="H146" s="775">
        <f t="shared" si="3"/>
        <v>270000</v>
      </c>
      <c r="I146" s="766"/>
      <c r="J146" s="767"/>
    </row>
    <row r="147" spans="1:10" ht="16.5" customHeight="1">
      <c r="A147" s="780">
        <v>110</v>
      </c>
      <c r="B147" s="128" t="s">
        <v>840</v>
      </c>
      <c r="C147" s="87">
        <v>1937</v>
      </c>
      <c r="D147" s="776" t="s">
        <v>836</v>
      </c>
      <c r="E147" s="775">
        <v>270000</v>
      </c>
      <c r="F147" s="765"/>
      <c r="G147" s="794"/>
      <c r="H147" s="775">
        <f t="shared" si="3"/>
        <v>270000</v>
      </c>
      <c r="I147" s="766"/>
      <c r="J147" s="767"/>
    </row>
    <row r="148" spans="1:10" ht="16.5" customHeight="1">
      <c r="A148" s="780">
        <v>111</v>
      </c>
      <c r="B148" s="763" t="s">
        <v>473</v>
      </c>
      <c r="C148" s="107">
        <v>1937</v>
      </c>
      <c r="D148" s="763" t="s">
        <v>874</v>
      </c>
      <c r="E148" s="764">
        <v>270000</v>
      </c>
      <c r="F148" s="765"/>
      <c r="G148" s="764"/>
      <c r="H148" s="764">
        <f>E148+G148</f>
        <v>270000</v>
      </c>
      <c r="I148" s="766"/>
      <c r="J148" s="767"/>
    </row>
    <row r="149" spans="1:10" ht="16.5" customHeight="1">
      <c r="A149" s="780">
        <v>112</v>
      </c>
      <c r="B149" s="128" t="s">
        <v>474</v>
      </c>
      <c r="C149" s="87">
        <v>1937</v>
      </c>
      <c r="D149" s="128" t="s">
        <v>836</v>
      </c>
      <c r="E149" s="764">
        <v>270000</v>
      </c>
      <c r="F149" s="765"/>
      <c r="G149" s="764"/>
      <c r="H149" s="764">
        <f>E149+G149</f>
        <v>270000</v>
      </c>
      <c r="I149" s="766"/>
      <c r="J149" s="767"/>
    </row>
    <row r="150" spans="1:10" ht="16.5" customHeight="1">
      <c r="A150" s="780">
        <v>113</v>
      </c>
      <c r="B150" s="128" t="s">
        <v>475</v>
      </c>
      <c r="C150" s="87">
        <v>1937</v>
      </c>
      <c r="D150" s="128" t="s">
        <v>807</v>
      </c>
      <c r="E150" s="764">
        <v>270000</v>
      </c>
      <c r="F150" s="765"/>
      <c r="G150" s="764"/>
      <c r="H150" s="764">
        <f>E150+G150</f>
        <v>270000</v>
      </c>
      <c r="I150" s="766"/>
      <c r="J150" s="767"/>
    </row>
    <row r="151" spans="1:10" ht="16.5" customHeight="1">
      <c r="A151" s="780">
        <v>114</v>
      </c>
      <c r="B151" s="128" t="s">
        <v>2091</v>
      </c>
      <c r="C151" s="87">
        <v>1937</v>
      </c>
      <c r="D151" s="128" t="s">
        <v>2092</v>
      </c>
      <c r="E151" s="764">
        <v>270000</v>
      </c>
      <c r="F151" s="785"/>
      <c r="G151" s="764"/>
      <c r="H151" s="924">
        <f>G151+E151</f>
        <v>270000</v>
      </c>
      <c r="I151" s="786"/>
      <c r="J151" s="767"/>
    </row>
    <row r="152" spans="1:10" ht="16.5" customHeight="1">
      <c r="A152" s="780">
        <v>115</v>
      </c>
      <c r="B152" s="128" t="s">
        <v>1049</v>
      </c>
      <c r="C152" s="87">
        <v>1937</v>
      </c>
      <c r="D152" s="128" t="s">
        <v>805</v>
      </c>
      <c r="E152" s="764">
        <v>270000</v>
      </c>
      <c r="F152" s="785"/>
      <c r="G152" s="764"/>
      <c r="H152" s="924">
        <f>G152+E152</f>
        <v>270000</v>
      </c>
      <c r="I152" s="786"/>
      <c r="J152" s="767"/>
    </row>
    <row r="153" spans="1:10" ht="16.5" customHeight="1">
      <c r="A153" s="780">
        <v>116</v>
      </c>
      <c r="B153" s="128" t="s">
        <v>628</v>
      </c>
      <c r="C153" s="87">
        <v>1937</v>
      </c>
      <c r="D153" s="128" t="s">
        <v>836</v>
      </c>
      <c r="E153" s="764">
        <v>270000</v>
      </c>
      <c r="F153" s="785"/>
      <c r="G153" s="764"/>
      <c r="H153" s="924">
        <f>G153+E153</f>
        <v>270000</v>
      </c>
      <c r="I153" s="786"/>
      <c r="J153" s="767"/>
    </row>
    <row r="154" spans="1:10" ht="16.5" customHeight="1">
      <c r="A154" s="774"/>
      <c r="B154" s="1420" t="s">
        <v>1211</v>
      </c>
      <c r="C154" s="1420"/>
      <c r="D154" s="1420"/>
      <c r="E154" s="795">
        <f>SUM(E38:E153)</f>
        <v>31050000</v>
      </c>
      <c r="F154" s="796"/>
      <c r="G154" s="471"/>
      <c r="H154" s="795">
        <f>SUM(H38:H153)</f>
        <v>31050000</v>
      </c>
      <c r="I154" s="786"/>
      <c r="J154" s="757"/>
    </row>
    <row r="155" spans="1:10" ht="16.5" customHeight="1">
      <c r="A155" s="758">
        <v>7</v>
      </c>
      <c r="B155" s="1421" t="s">
        <v>1658</v>
      </c>
      <c r="C155" s="1422"/>
      <c r="D155" s="1422"/>
      <c r="E155" s="1422"/>
      <c r="F155" s="760"/>
      <c r="G155" s="759"/>
      <c r="H155" s="759"/>
      <c r="I155" s="823"/>
      <c r="J155" s="761"/>
    </row>
    <row r="156" spans="1:10" ht="16.5" customHeight="1">
      <c r="A156" s="762">
        <v>1</v>
      </c>
      <c r="B156" s="776" t="s">
        <v>935</v>
      </c>
      <c r="C156" s="107">
        <v>1993</v>
      </c>
      <c r="D156" s="776" t="s">
        <v>836</v>
      </c>
      <c r="E156" s="764">
        <v>405000</v>
      </c>
      <c r="F156" s="766"/>
      <c r="G156" s="767" t="s">
        <v>2708</v>
      </c>
      <c r="H156" s="764">
        <f>E156</f>
        <v>405000</v>
      </c>
      <c r="I156" s="766"/>
      <c r="J156" s="757"/>
    </row>
    <row r="157" spans="1:10" ht="16.5" customHeight="1">
      <c r="A157" s="762">
        <v>2</v>
      </c>
      <c r="B157" s="776" t="s">
        <v>937</v>
      </c>
      <c r="C157" s="107">
        <v>1972</v>
      </c>
      <c r="D157" s="776" t="s">
        <v>804</v>
      </c>
      <c r="E157" s="764">
        <v>405000</v>
      </c>
      <c r="F157" s="766"/>
      <c r="G157" s="767"/>
      <c r="H157" s="764">
        <f aca="true" t="shared" si="4" ref="H157:H165">E157+G157</f>
        <v>405000</v>
      </c>
      <c r="I157" s="766"/>
      <c r="J157" s="757"/>
    </row>
    <row r="158" spans="1:10" ht="16.5" customHeight="1">
      <c r="A158" s="762">
        <v>3</v>
      </c>
      <c r="B158" s="776" t="s">
        <v>938</v>
      </c>
      <c r="C158" s="107">
        <v>1985</v>
      </c>
      <c r="D158" s="776" t="s">
        <v>798</v>
      </c>
      <c r="E158" s="764">
        <v>405000</v>
      </c>
      <c r="F158" s="766"/>
      <c r="G158" s="767"/>
      <c r="H158" s="764">
        <f t="shared" si="4"/>
        <v>405000</v>
      </c>
      <c r="I158" s="766"/>
      <c r="J158" s="757"/>
    </row>
    <row r="159" spans="1:10" ht="16.5" customHeight="1">
      <c r="A159" s="762">
        <v>4</v>
      </c>
      <c r="B159" s="776" t="s">
        <v>939</v>
      </c>
      <c r="C159" s="107">
        <v>1969</v>
      </c>
      <c r="D159" s="776" t="s">
        <v>805</v>
      </c>
      <c r="E159" s="764">
        <v>405000</v>
      </c>
      <c r="F159" s="766"/>
      <c r="G159" s="767"/>
      <c r="H159" s="764">
        <f t="shared" si="4"/>
        <v>405000</v>
      </c>
      <c r="I159" s="766"/>
      <c r="J159" s="757"/>
    </row>
    <row r="160" spans="1:10" ht="16.5" customHeight="1">
      <c r="A160" s="762">
        <v>5</v>
      </c>
      <c r="B160" s="776" t="s">
        <v>950</v>
      </c>
      <c r="C160" s="107">
        <v>1960</v>
      </c>
      <c r="D160" s="776" t="s">
        <v>810</v>
      </c>
      <c r="E160" s="764">
        <v>405000</v>
      </c>
      <c r="F160" s="766"/>
      <c r="G160" s="767"/>
      <c r="H160" s="764">
        <f t="shared" si="4"/>
        <v>405000</v>
      </c>
      <c r="I160" s="766"/>
      <c r="J160" s="757"/>
    </row>
    <row r="161" spans="1:10" ht="16.5" customHeight="1">
      <c r="A161" s="762">
        <v>6</v>
      </c>
      <c r="B161" s="776" t="s">
        <v>952</v>
      </c>
      <c r="C161" s="107">
        <v>1969</v>
      </c>
      <c r="D161" s="776" t="s">
        <v>804</v>
      </c>
      <c r="E161" s="764">
        <v>405000</v>
      </c>
      <c r="F161" s="766"/>
      <c r="G161" s="775"/>
      <c r="H161" s="764">
        <f t="shared" si="4"/>
        <v>405000</v>
      </c>
      <c r="I161" s="766"/>
      <c r="J161" s="757"/>
    </row>
    <row r="162" spans="1:10" ht="16.5" customHeight="1">
      <c r="A162" s="762">
        <v>7</v>
      </c>
      <c r="B162" s="776" t="s">
        <v>953</v>
      </c>
      <c r="C162" s="107">
        <v>1992</v>
      </c>
      <c r="D162" s="776" t="s">
        <v>816</v>
      </c>
      <c r="E162" s="764">
        <v>405000</v>
      </c>
      <c r="F162" s="766"/>
      <c r="G162" s="775"/>
      <c r="H162" s="764">
        <f t="shared" si="4"/>
        <v>405000</v>
      </c>
      <c r="I162" s="766"/>
      <c r="J162" s="757"/>
    </row>
    <row r="163" spans="1:10" ht="16.5" customHeight="1">
      <c r="A163" s="762">
        <v>8</v>
      </c>
      <c r="B163" s="776" t="s">
        <v>187</v>
      </c>
      <c r="C163" s="107">
        <v>1957</v>
      </c>
      <c r="D163" s="776" t="s">
        <v>798</v>
      </c>
      <c r="E163" s="764">
        <v>405000</v>
      </c>
      <c r="F163" s="766"/>
      <c r="G163" s="767"/>
      <c r="H163" s="764">
        <f t="shared" si="4"/>
        <v>405000</v>
      </c>
      <c r="I163" s="766"/>
      <c r="J163" s="757"/>
    </row>
    <row r="164" spans="1:10" ht="16.5" customHeight="1">
      <c r="A164" s="762">
        <v>9</v>
      </c>
      <c r="B164" s="776" t="s">
        <v>197</v>
      </c>
      <c r="C164" s="107">
        <v>1968</v>
      </c>
      <c r="D164" s="776" t="s">
        <v>836</v>
      </c>
      <c r="E164" s="764">
        <v>405000</v>
      </c>
      <c r="F164" s="766"/>
      <c r="G164" s="767"/>
      <c r="H164" s="764">
        <f t="shared" si="4"/>
        <v>405000</v>
      </c>
      <c r="I164" s="766"/>
      <c r="J164" s="757"/>
    </row>
    <row r="165" spans="1:10" ht="16.5" customHeight="1">
      <c r="A165" s="762">
        <v>10</v>
      </c>
      <c r="B165" s="776" t="s">
        <v>196</v>
      </c>
      <c r="C165" s="107">
        <v>1967</v>
      </c>
      <c r="D165" s="776" t="s">
        <v>810</v>
      </c>
      <c r="E165" s="764">
        <v>405000</v>
      </c>
      <c r="F165" s="766"/>
      <c r="G165" s="767"/>
      <c r="H165" s="764">
        <f t="shared" si="4"/>
        <v>405000</v>
      </c>
      <c r="I165" s="766"/>
      <c r="J165" s="757"/>
    </row>
    <row r="166" spans="1:10" ht="16.5" customHeight="1">
      <c r="A166" s="762">
        <v>11</v>
      </c>
      <c r="B166" s="763" t="s">
        <v>955</v>
      </c>
      <c r="C166" s="107">
        <v>1967</v>
      </c>
      <c r="D166" s="763" t="s">
        <v>810</v>
      </c>
      <c r="E166" s="764">
        <v>405000</v>
      </c>
      <c r="F166" s="766"/>
      <c r="G166" s="767"/>
      <c r="H166" s="764">
        <v>405000</v>
      </c>
      <c r="I166" s="766"/>
      <c r="J166" s="767" t="s">
        <v>2435</v>
      </c>
    </row>
    <row r="167" spans="1:10" ht="16.5" customHeight="1">
      <c r="A167" s="762">
        <v>12</v>
      </c>
      <c r="B167" s="763" t="s">
        <v>1945</v>
      </c>
      <c r="C167" s="107">
        <v>1982</v>
      </c>
      <c r="D167" s="763" t="s">
        <v>810</v>
      </c>
      <c r="E167" s="764">
        <v>405000</v>
      </c>
      <c r="F167" s="766"/>
      <c r="G167" s="767"/>
      <c r="H167" s="764">
        <v>405000</v>
      </c>
      <c r="I167" s="766"/>
      <c r="J167" s="767" t="s">
        <v>2435</v>
      </c>
    </row>
    <row r="168" spans="1:10" ht="16.5" customHeight="1">
      <c r="A168" s="762">
        <v>13</v>
      </c>
      <c r="B168" s="763" t="s">
        <v>956</v>
      </c>
      <c r="C168" s="107">
        <v>1978</v>
      </c>
      <c r="D168" s="763" t="s">
        <v>810</v>
      </c>
      <c r="E168" s="764">
        <v>405000</v>
      </c>
      <c r="F168" s="766"/>
      <c r="G168" s="767"/>
      <c r="H168" s="764">
        <v>405000</v>
      </c>
      <c r="I168" s="766"/>
      <c r="J168" s="767" t="s">
        <v>2435</v>
      </c>
    </row>
    <row r="169" spans="1:10" ht="16.5" customHeight="1">
      <c r="A169" s="762">
        <v>14</v>
      </c>
      <c r="B169" s="776" t="s">
        <v>957</v>
      </c>
      <c r="C169" s="107">
        <v>1972</v>
      </c>
      <c r="D169" s="776" t="s">
        <v>798</v>
      </c>
      <c r="E169" s="764">
        <v>405000</v>
      </c>
      <c r="F169" s="766"/>
      <c r="G169" s="767"/>
      <c r="H169" s="764">
        <v>405000</v>
      </c>
      <c r="I169" s="766"/>
      <c r="J169" s="767" t="s">
        <v>2435</v>
      </c>
    </row>
    <row r="170" spans="1:10" ht="16.5" customHeight="1">
      <c r="A170" s="762">
        <v>15</v>
      </c>
      <c r="B170" s="776" t="s">
        <v>958</v>
      </c>
      <c r="C170" s="107">
        <v>1960</v>
      </c>
      <c r="D170" s="776" t="s">
        <v>959</v>
      </c>
      <c r="E170" s="764">
        <v>405000</v>
      </c>
      <c r="F170" s="766"/>
      <c r="G170" s="767"/>
      <c r="H170" s="764">
        <v>405000</v>
      </c>
      <c r="I170" s="766"/>
      <c r="J170" s="767" t="s">
        <v>2435</v>
      </c>
    </row>
    <row r="171" spans="1:10" ht="16.5" customHeight="1">
      <c r="A171" s="762">
        <v>16</v>
      </c>
      <c r="B171" s="776" t="s">
        <v>2040</v>
      </c>
      <c r="C171" s="107">
        <v>1962</v>
      </c>
      <c r="D171" s="776" t="s">
        <v>960</v>
      </c>
      <c r="E171" s="764">
        <v>405000</v>
      </c>
      <c r="F171" s="766"/>
      <c r="G171" s="767"/>
      <c r="H171" s="764">
        <v>405000</v>
      </c>
      <c r="I171" s="766"/>
      <c r="J171" s="767" t="s">
        <v>2435</v>
      </c>
    </row>
    <row r="172" spans="1:10" ht="16.5" customHeight="1">
      <c r="A172" s="762">
        <v>17</v>
      </c>
      <c r="B172" s="776" t="s">
        <v>961</v>
      </c>
      <c r="C172" s="107">
        <v>1970</v>
      </c>
      <c r="D172" s="776" t="s">
        <v>798</v>
      </c>
      <c r="E172" s="764">
        <v>405000</v>
      </c>
      <c r="F172" s="766"/>
      <c r="G172" s="767"/>
      <c r="H172" s="764">
        <v>405000</v>
      </c>
      <c r="I172" s="766"/>
      <c r="J172" s="767" t="s">
        <v>2435</v>
      </c>
    </row>
    <row r="173" spans="1:10" ht="16.5" customHeight="1">
      <c r="A173" s="762">
        <v>18</v>
      </c>
      <c r="B173" s="776" t="s">
        <v>1946</v>
      </c>
      <c r="C173" s="107">
        <v>1962</v>
      </c>
      <c r="D173" s="776" t="s">
        <v>959</v>
      </c>
      <c r="E173" s="764">
        <v>405000</v>
      </c>
      <c r="F173" s="766"/>
      <c r="G173" s="767"/>
      <c r="H173" s="764">
        <v>405000</v>
      </c>
      <c r="I173" s="766"/>
      <c r="J173" s="767" t="s">
        <v>2435</v>
      </c>
    </row>
    <row r="174" spans="1:10" ht="16.5" customHeight="1">
      <c r="A174" s="762">
        <v>19</v>
      </c>
      <c r="B174" s="776" t="s">
        <v>963</v>
      </c>
      <c r="C174" s="107">
        <v>1968</v>
      </c>
      <c r="D174" s="776" t="s">
        <v>836</v>
      </c>
      <c r="E174" s="764">
        <v>405000</v>
      </c>
      <c r="F174" s="766"/>
      <c r="G174" s="767"/>
      <c r="H174" s="764">
        <v>405000</v>
      </c>
      <c r="I174" s="766"/>
      <c r="J174" s="767" t="s">
        <v>2435</v>
      </c>
    </row>
    <row r="175" spans="1:10" ht="16.5" customHeight="1">
      <c r="A175" s="762">
        <v>20</v>
      </c>
      <c r="B175" s="776" t="s">
        <v>964</v>
      </c>
      <c r="C175" s="107">
        <v>1959</v>
      </c>
      <c r="D175" s="776" t="s">
        <v>199</v>
      </c>
      <c r="E175" s="764">
        <v>405000</v>
      </c>
      <c r="F175" s="766"/>
      <c r="G175" s="767"/>
      <c r="H175" s="764">
        <v>405000</v>
      </c>
      <c r="I175" s="766"/>
      <c r="J175" s="767" t="s">
        <v>2435</v>
      </c>
    </row>
    <row r="176" spans="1:10" ht="16.5" customHeight="1">
      <c r="A176" s="762">
        <v>21</v>
      </c>
      <c r="B176" s="776" t="s">
        <v>965</v>
      </c>
      <c r="C176" s="107">
        <v>1974</v>
      </c>
      <c r="D176" s="776" t="s">
        <v>805</v>
      </c>
      <c r="E176" s="764">
        <v>405000</v>
      </c>
      <c r="F176" s="766"/>
      <c r="G176" s="767"/>
      <c r="H176" s="764">
        <v>405000</v>
      </c>
      <c r="I176" s="766"/>
      <c r="J176" s="767" t="s">
        <v>2435</v>
      </c>
    </row>
    <row r="177" spans="1:10" ht="16.5" customHeight="1">
      <c r="A177" s="762">
        <v>22</v>
      </c>
      <c r="B177" s="776" t="s">
        <v>971</v>
      </c>
      <c r="C177" s="107">
        <v>1961</v>
      </c>
      <c r="D177" s="776" t="s">
        <v>805</v>
      </c>
      <c r="E177" s="764">
        <v>405000</v>
      </c>
      <c r="F177" s="766"/>
      <c r="G177" s="767"/>
      <c r="H177" s="764">
        <v>405000</v>
      </c>
      <c r="I177" s="766"/>
      <c r="J177" s="767" t="s">
        <v>2435</v>
      </c>
    </row>
    <row r="178" spans="1:10" ht="16.5" customHeight="1">
      <c r="A178" s="762">
        <v>23</v>
      </c>
      <c r="B178" s="776" t="s">
        <v>986</v>
      </c>
      <c r="C178" s="107">
        <v>1961</v>
      </c>
      <c r="D178" s="776" t="s">
        <v>798</v>
      </c>
      <c r="E178" s="764">
        <v>405000</v>
      </c>
      <c r="F178" s="766"/>
      <c r="G178" s="767"/>
      <c r="H178" s="764">
        <v>405000</v>
      </c>
      <c r="I178" s="766"/>
      <c r="J178" s="767" t="s">
        <v>2435</v>
      </c>
    </row>
    <row r="179" spans="1:10" ht="16.5" customHeight="1">
      <c r="A179" s="762">
        <v>24</v>
      </c>
      <c r="B179" s="776" t="s">
        <v>987</v>
      </c>
      <c r="C179" s="107">
        <v>1967</v>
      </c>
      <c r="D179" s="776" t="s">
        <v>807</v>
      </c>
      <c r="E179" s="764">
        <v>405000</v>
      </c>
      <c r="F179" s="766"/>
      <c r="G179" s="767"/>
      <c r="H179" s="764">
        <v>405000</v>
      </c>
      <c r="I179" s="766"/>
      <c r="J179" s="767" t="s">
        <v>2435</v>
      </c>
    </row>
    <row r="180" spans="1:10" ht="16.5" customHeight="1">
      <c r="A180" s="762">
        <v>25</v>
      </c>
      <c r="B180" s="776" t="s">
        <v>988</v>
      </c>
      <c r="C180" s="107">
        <v>1969</v>
      </c>
      <c r="D180" s="776" t="s">
        <v>836</v>
      </c>
      <c r="E180" s="764">
        <v>405000</v>
      </c>
      <c r="F180" s="766"/>
      <c r="G180" s="767"/>
      <c r="H180" s="764">
        <v>405000</v>
      </c>
      <c r="I180" s="766"/>
      <c r="J180" s="767" t="s">
        <v>2435</v>
      </c>
    </row>
    <row r="181" spans="1:10" ht="16.5" customHeight="1">
      <c r="A181" s="762">
        <v>26</v>
      </c>
      <c r="B181" s="776" t="s">
        <v>990</v>
      </c>
      <c r="C181" s="107">
        <v>1978</v>
      </c>
      <c r="D181" s="776" t="s">
        <v>798</v>
      </c>
      <c r="E181" s="764">
        <v>405000</v>
      </c>
      <c r="F181" s="766"/>
      <c r="G181" s="767"/>
      <c r="H181" s="764">
        <v>405000</v>
      </c>
      <c r="I181" s="766"/>
      <c r="J181" s="767" t="s">
        <v>2435</v>
      </c>
    </row>
    <row r="182" spans="1:10" ht="16.5" customHeight="1">
      <c r="A182" s="762">
        <v>27</v>
      </c>
      <c r="B182" s="776" t="s">
        <v>200</v>
      </c>
      <c r="C182" s="107">
        <v>1972</v>
      </c>
      <c r="D182" s="776" t="s">
        <v>798</v>
      </c>
      <c r="E182" s="764">
        <v>405000</v>
      </c>
      <c r="F182" s="766"/>
      <c r="G182" s="767"/>
      <c r="H182" s="764">
        <v>405000</v>
      </c>
      <c r="I182" s="766"/>
      <c r="J182" s="767" t="s">
        <v>2435</v>
      </c>
    </row>
    <row r="183" spans="1:10" ht="16.5" customHeight="1">
      <c r="A183" s="762">
        <v>28</v>
      </c>
      <c r="B183" s="776" t="s">
        <v>201</v>
      </c>
      <c r="C183" s="107">
        <v>1966</v>
      </c>
      <c r="D183" s="776" t="s">
        <v>836</v>
      </c>
      <c r="E183" s="764">
        <v>405000</v>
      </c>
      <c r="F183" s="766"/>
      <c r="G183" s="767"/>
      <c r="H183" s="764">
        <v>405000</v>
      </c>
      <c r="I183" s="766"/>
      <c r="J183" s="767" t="s">
        <v>2435</v>
      </c>
    </row>
    <row r="184" spans="1:10" ht="16.5" customHeight="1">
      <c r="A184" s="762">
        <v>29</v>
      </c>
      <c r="B184" s="776" t="s">
        <v>202</v>
      </c>
      <c r="C184" s="107">
        <v>1980</v>
      </c>
      <c r="D184" s="776" t="s">
        <v>798</v>
      </c>
      <c r="E184" s="764">
        <v>405000</v>
      </c>
      <c r="F184" s="766"/>
      <c r="G184" s="767"/>
      <c r="H184" s="764">
        <v>405000</v>
      </c>
      <c r="I184" s="766"/>
      <c r="J184" s="767" t="s">
        <v>2435</v>
      </c>
    </row>
    <row r="185" spans="1:10" ht="16.5" customHeight="1">
      <c r="A185" s="762">
        <v>30</v>
      </c>
      <c r="B185" s="776" t="s">
        <v>198</v>
      </c>
      <c r="C185" s="107">
        <v>1993</v>
      </c>
      <c r="D185" s="776" t="s">
        <v>819</v>
      </c>
      <c r="E185" s="764">
        <v>405000</v>
      </c>
      <c r="F185" s="766"/>
      <c r="G185" s="764"/>
      <c r="H185" s="764">
        <f aca="true" t="shared" si="5" ref="H185:H193">SUM(E185:G185)</f>
        <v>405000</v>
      </c>
      <c r="I185" s="766"/>
      <c r="J185" s="767" t="s">
        <v>2435</v>
      </c>
    </row>
    <row r="186" spans="1:10" ht="16.5" customHeight="1">
      <c r="A186" s="762">
        <v>31</v>
      </c>
      <c r="B186" s="776" t="s">
        <v>940</v>
      </c>
      <c r="C186" s="107">
        <v>1995</v>
      </c>
      <c r="D186" s="776" t="s">
        <v>816</v>
      </c>
      <c r="E186" s="764">
        <v>405000</v>
      </c>
      <c r="F186" s="766"/>
      <c r="G186" s="764"/>
      <c r="H186" s="764">
        <f t="shared" si="5"/>
        <v>405000</v>
      </c>
      <c r="I186" s="766"/>
      <c r="J186" s="767" t="s">
        <v>2435</v>
      </c>
    </row>
    <row r="187" spans="1:10" ht="16.5" customHeight="1">
      <c r="A187" s="762">
        <v>32</v>
      </c>
      <c r="B187" s="776" t="s">
        <v>941</v>
      </c>
      <c r="C187" s="107">
        <v>1978</v>
      </c>
      <c r="D187" s="776" t="s">
        <v>810</v>
      </c>
      <c r="E187" s="764">
        <v>405000</v>
      </c>
      <c r="F187" s="766"/>
      <c r="G187" s="764"/>
      <c r="H187" s="764">
        <f t="shared" si="5"/>
        <v>405000</v>
      </c>
      <c r="I187" s="766"/>
      <c r="J187" s="767" t="s">
        <v>2435</v>
      </c>
    </row>
    <row r="188" spans="1:10" ht="16.5" customHeight="1">
      <c r="A188" s="762">
        <v>33</v>
      </c>
      <c r="B188" s="776" t="s">
        <v>936</v>
      </c>
      <c r="C188" s="107">
        <v>1988</v>
      </c>
      <c r="D188" s="776" t="s">
        <v>836</v>
      </c>
      <c r="E188" s="764">
        <v>405000</v>
      </c>
      <c r="F188" s="766"/>
      <c r="G188" s="764"/>
      <c r="H188" s="764">
        <f t="shared" si="5"/>
        <v>405000</v>
      </c>
      <c r="I188" s="766"/>
      <c r="J188" s="767" t="s">
        <v>2435</v>
      </c>
    </row>
    <row r="189" spans="1:10" ht="16.5" customHeight="1">
      <c r="A189" s="762">
        <v>34</v>
      </c>
      <c r="B189" s="763" t="s">
        <v>707</v>
      </c>
      <c r="C189" s="107">
        <v>1981</v>
      </c>
      <c r="D189" s="763" t="s">
        <v>798</v>
      </c>
      <c r="E189" s="764">
        <v>405000</v>
      </c>
      <c r="F189" s="766"/>
      <c r="G189" s="764"/>
      <c r="H189" s="764">
        <f t="shared" si="5"/>
        <v>405000</v>
      </c>
      <c r="I189" s="766"/>
      <c r="J189" s="767"/>
    </row>
    <row r="190" spans="1:10" ht="16.5" customHeight="1">
      <c r="A190" s="762">
        <v>35</v>
      </c>
      <c r="B190" s="763" t="s">
        <v>2232</v>
      </c>
      <c r="C190" s="107">
        <v>1972</v>
      </c>
      <c r="D190" s="763" t="s">
        <v>1179</v>
      </c>
      <c r="E190" s="764">
        <v>405000</v>
      </c>
      <c r="F190" s="766"/>
      <c r="G190" s="764"/>
      <c r="H190" s="764">
        <f t="shared" si="5"/>
        <v>405000</v>
      </c>
      <c r="I190" s="766"/>
      <c r="J190" s="767"/>
    </row>
    <row r="191" spans="1:10" ht="16.5" customHeight="1">
      <c r="A191" s="762">
        <v>36</v>
      </c>
      <c r="B191" s="763" t="s">
        <v>1180</v>
      </c>
      <c r="C191" s="107">
        <v>1984</v>
      </c>
      <c r="D191" s="763" t="s">
        <v>874</v>
      </c>
      <c r="E191" s="764">
        <v>405000</v>
      </c>
      <c r="F191" s="766"/>
      <c r="G191" s="764"/>
      <c r="H191" s="764">
        <f t="shared" si="5"/>
        <v>405000</v>
      </c>
      <c r="I191" s="766"/>
      <c r="J191" s="767"/>
    </row>
    <row r="192" spans="1:10" ht="16.5" customHeight="1">
      <c r="A192" s="762">
        <v>37</v>
      </c>
      <c r="B192" s="763" t="s">
        <v>1181</v>
      </c>
      <c r="C192" s="107">
        <v>1969</v>
      </c>
      <c r="D192" s="763" t="s">
        <v>1182</v>
      </c>
      <c r="E192" s="764">
        <v>405000</v>
      </c>
      <c r="F192" s="766"/>
      <c r="G192" s="764"/>
      <c r="H192" s="764">
        <f t="shared" si="5"/>
        <v>405000</v>
      </c>
      <c r="I192" s="766"/>
      <c r="J192" s="767"/>
    </row>
    <row r="193" spans="1:10" ht="16.5" customHeight="1">
      <c r="A193" s="762">
        <v>38</v>
      </c>
      <c r="B193" s="128" t="s">
        <v>1183</v>
      </c>
      <c r="C193" s="87">
        <v>1998</v>
      </c>
      <c r="D193" s="128" t="s">
        <v>816</v>
      </c>
      <c r="E193" s="764">
        <v>405000</v>
      </c>
      <c r="F193" s="766"/>
      <c r="G193" s="764"/>
      <c r="H193" s="764">
        <f t="shared" si="5"/>
        <v>405000</v>
      </c>
      <c r="I193" s="766"/>
      <c r="J193" s="767"/>
    </row>
    <row r="194" spans="1:10" ht="16.5" customHeight="1">
      <c r="A194" s="762">
        <v>39</v>
      </c>
      <c r="B194" s="763" t="s">
        <v>2456</v>
      </c>
      <c r="C194" s="107">
        <v>1964</v>
      </c>
      <c r="D194" s="763" t="s">
        <v>2457</v>
      </c>
      <c r="E194" s="764">
        <v>405000</v>
      </c>
      <c r="F194" s="766"/>
      <c r="G194" s="764"/>
      <c r="H194" s="764">
        <f aca="true" t="shared" si="6" ref="H194:H202">G194+E194</f>
        <v>405000</v>
      </c>
      <c r="I194" s="766"/>
      <c r="J194" s="767" t="s">
        <v>2435</v>
      </c>
    </row>
    <row r="195" spans="1:10" ht="16.5" customHeight="1">
      <c r="A195" s="762">
        <v>40</v>
      </c>
      <c r="B195" s="763" t="s">
        <v>2458</v>
      </c>
      <c r="C195" s="107">
        <v>1967</v>
      </c>
      <c r="D195" s="763" t="s">
        <v>2457</v>
      </c>
      <c r="E195" s="764">
        <v>405000</v>
      </c>
      <c r="F195" s="766"/>
      <c r="G195" s="764"/>
      <c r="H195" s="764">
        <f t="shared" si="6"/>
        <v>405000</v>
      </c>
      <c r="I195" s="766"/>
      <c r="J195" s="767" t="s">
        <v>2435</v>
      </c>
    </row>
    <row r="196" spans="1:10" ht="16.5" customHeight="1">
      <c r="A196" s="762">
        <v>41</v>
      </c>
      <c r="B196" s="763" t="s">
        <v>2459</v>
      </c>
      <c r="C196" s="107">
        <v>1965</v>
      </c>
      <c r="D196" s="763" t="s">
        <v>2460</v>
      </c>
      <c r="E196" s="764">
        <v>405000</v>
      </c>
      <c r="F196" s="766"/>
      <c r="G196" s="764"/>
      <c r="H196" s="764">
        <f t="shared" si="6"/>
        <v>405000</v>
      </c>
      <c r="I196" s="766"/>
      <c r="J196" s="767" t="s">
        <v>2435</v>
      </c>
    </row>
    <row r="197" spans="1:10" ht="16.5" customHeight="1">
      <c r="A197" s="762">
        <v>42</v>
      </c>
      <c r="B197" s="763" t="s">
        <v>2461</v>
      </c>
      <c r="C197" s="107">
        <v>1971</v>
      </c>
      <c r="D197" s="763" t="s">
        <v>836</v>
      </c>
      <c r="E197" s="764">
        <v>405000</v>
      </c>
      <c r="F197" s="766"/>
      <c r="G197" s="764"/>
      <c r="H197" s="764">
        <f t="shared" si="6"/>
        <v>405000</v>
      </c>
      <c r="I197" s="766"/>
      <c r="J197" s="767" t="s">
        <v>2435</v>
      </c>
    </row>
    <row r="198" spans="1:10" ht="16.5" customHeight="1">
      <c r="A198" s="762">
        <v>43</v>
      </c>
      <c r="B198" s="763" t="s">
        <v>1186</v>
      </c>
      <c r="C198" s="107">
        <v>1965</v>
      </c>
      <c r="D198" s="763" t="s">
        <v>816</v>
      </c>
      <c r="E198" s="764">
        <v>405000</v>
      </c>
      <c r="F198" s="766"/>
      <c r="G198" s="764"/>
      <c r="H198" s="764">
        <f t="shared" si="6"/>
        <v>405000</v>
      </c>
      <c r="I198" s="766"/>
      <c r="J198" s="767"/>
    </row>
    <row r="199" spans="1:12" ht="16.5" customHeight="1">
      <c r="A199" s="762">
        <v>44</v>
      </c>
      <c r="B199" s="128" t="s">
        <v>2462</v>
      </c>
      <c r="C199" s="87">
        <v>1967</v>
      </c>
      <c r="D199" s="763" t="s">
        <v>798</v>
      </c>
      <c r="E199" s="764">
        <v>405000</v>
      </c>
      <c r="F199" s="766"/>
      <c r="G199" s="764"/>
      <c r="H199" s="764">
        <f t="shared" si="6"/>
        <v>405000</v>
      </c>
      <c r="I199" s="766"/>
      <c r="J199" s="767" t="s">
        <v>2435</v>
      </c>
      <c r="K199" s="1427"/>
      <c r="L199" s="1428"/>
    </row>
    <row r="200" spans="1:12" ht="16.5" customHeight="1">
      <c r="A200" s="762">
        <v>45</v>
      </c>
      <c r="B200" s="1201" t="s">
        <v>121</v>
      </c>
      <c r="C200" s="1202">
        <v>1960</v>
      </c>
      <c r="D200" s="1203" t="s">
        <v>831</v>
      </c>
      <c r="E200" s="1204">
        <v>405000</v>
      </c>
      <c r="F200" s="1190"/>
      <c r="G200" s="1204">
        <v>810000</v>
      </c>
      <c r="H200" s="1204">
        <f t="shared" si="6"/>
        <v>1215000</v>
      </c>
      <c r="I200" s="1190"/>
      <c r="J200" s="1198"/>
      <c r="K200" s="1200"/>
      <c r="L200" s="116"/>
    </row>
    <row r="201" spans="1:12" ht="16.5" customHeight="1">
      <c r="A201" s="762">
        <v>46</v>
      </c>
      <c r="B201" s="1201" t="s">
        <v>122</v>
      </c>
      <c r="C201" s="1202">
        <v>1975</v>
      </c>
      <c r="D201" s="1203" t="s">
        <v>831</v>
      </c>
      <c r="E201" s="1204">
        <v>405000</v>
      </c>
      <c r="F201" s="1190"/>
      <c r="G201" s="1204">
        <v>810000</v>
      </c>
      <c r="H201" s="1204">
        <f t="shared" si="6"/>
        <v>1215000</v>
      </c>
      <c r="I201" s="1190"/>
      <c r="J201" s="1198"/>
      <c r="K201" s="1200"/>
      <c r="L201" s="116"/>
    </row>
    <row r="202" spans="1:10" ht="16.5" customHeight="1">
      <c r="A202" s="755"/>
      <c r="B202" s="1417" t="s">
        <v>1211</v>
      </c>
      <c r="C202" s="1418"/>
      <c r="D202" s="1419"/>
      <c r="E202" s="773">
        <f>SUM(E156:E201)</f>
        <v>18630000</v>
      </c>
      <c r="F202" s="774"/>
      <c r="G202" s="771">
        <f>SUM(G200:G201)</f>
        <v>1620000</v>
      </c>
      <c r="H202" s="773">
        <f t="shared" si="6"/>
        <v>20250000</v>
      </c>
      <c r="I202" s="766"/>
      <c r="J202" s="767"/>
    </row>
    <row r="203" spans="1:10" ht="16.5" customHeight="1">
      <c r="A203" s="755">
        <v>9</v>
      </c>
      <c r="B203" s="1408" t="s">
        <v>1659</v>
      </c>
      <c r="C203" s="1409"/>
      <c r="D203" s="1409"/>
      <c r="E203" s="1409"/>
      <c r="F203" s="1409"/>
      <c r="G203" s="1410"/>
      <c r="H203" s="757"/>
      <c r="I203" s="766"/>
      <c r="J203" s="767"/>
    </row>
    <row r="204" spans="1:10" ht="16.5" customHeight="1">
      <c r="A204" s="766">
        <v>1</v>
      </c>
      <c r="B204" s="778" t="s">
        <v>991</v>
      </c>
      <c r="C204" s="766">
        <v>2003</v>
      </c>
      <c r="D204" s="778" t="s">
        <v>805</v>
      </c>
      <c r="E204" s="775">
        <v>540000</v>
      </c>
      <c r="F204" s="766"/>
      <c r="G204" s="767"/>
      <c r="H204" s="775">
        <f>E204+G204</f>
        <v>540000</v>
      </c>
      <c r="I204" s="766"/>
      <c r="J204" s="767"/>
    </row>
    <row r="205" spans="1:10" ht="16.5" customHeight="1">
      <c r="A205" s="766">
        <v>2</v>
      </c>
      <c r="B205" s="778" t="s">
        <v>992</v>
      </c>
      <c r="C205" s="766">
        <v>2006</v>
      </c>
      <c r="D205" s="778" t="s">
        <v>807</v>
      </c>
      <c r="E205" s="775">
        <v>540000</v>
      </c>
      <c r="F205" s="766"/>
      <c r="G205" s="775"/>
      <c r="H205" s="775">
        <f>E205+G205</f>
        <v>540000</v>
      </c>
      <c r="I205" s="766"/>
      <c r="J205" s="767"/>
    </row>
    <row r="206" spans="1:10" ht="16.5" customHeight="1">
      <c r="A206" s="766">
        <v>3</v>
      </c>
      <c r="B206" s="778" t="s">
        <v>1944</v>
      </c>
      <c r="C206" s="766">
        <v>2010</v>
      </c>
      <c r="D206" s="778" t="s">
        <v>996</v>
      </c>
      <c r="E206" s="775">
        <v>540000</v>
      </c>
      <c r="F206" s="766"/>
      <c r="G206" s="775"/>
      <c r="H206" s="775">
        <f>E206+G206</f>
        <v>540000</v>
      </c>
      <c r="I206" s="766"/>
      <c r="J206" s="767"/>
    </row>
    <row r="207" spans="1:10" ht="16.5" customHeight="1">
      <c r="A207" s="766">
        <v>4</v>
      </c>
      <c r="B207" s="778" t="s">
        <v>993</v>
      </c>
      <c r="C207" s="766">
        <v>2009</v>
      </c>
      <c r="D207" s="778" t="s">
        <v>798</v>
      </c>
      <c r="E207" s="775">
        <v>540000</v>
      </c>
      <c r="F207" s="766"/>
      <c r="G207" s="767"/>
      <c r="H207" s="775">
        <v>540000</v>
      </c>
      <c r="I207" s="766"/>
      <c r="J207" s="767" t="s">
        <v>2435</v>
      </c>
    </row>
    <row r="208" spans="1:10" ht="16.5" customHeight="1">
      <c r="A208" s="766">
        <v>5</v>
      </c>
      <c r="B208" s="778" t="s">
        <v>994</v>
      </c>
      <c r="C208" s="766">
        <v>2007</v>
      </c>
      <c r="D208" s="778" t="s">
        <v>798</v>
      </c>
      <c r="E208" s="775">
        <v>540000</v>
      </c>
      <c r="F208" s="766"/>
      <c r="G208" s="767"/>
      <c r="H208" s="775">
        <v>540000</v>
      </c>
      <c r="I208" s="766"/>
      <c r="J208" s="767" t="s">
        <v>2435</v>
      </c>
    </row>
    <row r="209" spans="1:10" ht="16.5" customHeight="1">
      <c r="A209" s="766">
        <v>6</v>
      </c>
      <c r="B209" s="778" t="s">
        <v>203</v>
      </c>
      <c r="C209" s="766">
        <v>2008</v>
      </c>
      <c r="D209" s="778" t="s">
        <v>819</v>
      </c>
      <c r="E209" s="775">
        <v>540000</v>
      </c>
      <c r="F209" s="766"/>
      <c r="G209" s="767"/>
      <c r="H209" s="775">
        <v>540000</v>
      </c>
      <c r="I209" s="766"/>
      <c r="J209" s="767" t="s">
        <v>2435</v>
      </c>
    </row>
    <row r="210" spans="1:10" ht="16.5" customHeight="1">
      <c r="A210" s="766">
        <v>7</v>
      </c>
      <c r="B210" s="778" t="s">
        <v>1186</v>
      </c>
      <c r="C210" s="766">
        <v>2004</v>
      </c>
      <c r="D210" s="778" t="s">
        <v>798</v>
      </c>
      <c r="E210" s="775">
        <v>540000</v>
      </c>
      <c r="F210" s="766"/>
      <c r="G210" s="767"/>
      <c r="H210" s="775">
        <v>540000</v>
      </c>
      <c r="I210" s="766"/>
      <c r="J210" s="767" t="s">
        <v>2435</v>
      </c>
    </row>
    <row r="211" spans="1:10" ht="16.5" customHeight="1">
      <c r="A211" s="766">
        <v>8</v>
      </c>
      <c r="B211" s="778" t="s">
        <v>1187</v>
      </c>
      <c r="C211" s="766">
        <v>2012</v>
      </c>
      <c r="D211" s="778" t="s">
        <v>798</v>
      </c>
      <c r="E211" s="775">
        <v>540000</v>
      </c>
      <c r="F211" s="766"/>
      <c r="G211" s="767"/>
      <c r="H211" s="775">
        <v>540000</v>
      </c>
      <c r="I211" s="766"/>
      <c r="J211" s="767" t="s">
        <v>2435</v>
      </c>
    </row>
    <row r="212" spans="1:10" ht="16.5" customHeight="1">
      <c r="A212" s="766">
        <v>9</v>
      </c>
      <c r="B212" s="778" t="s">
        <v>1188</v>
      </c>
      <c r="C212" s="766">
        <v>2009</v>
      </c>
      <c r="D212" s="778" t="s">
        <v>798</v>
      </c>
      <c r="E212" s="775">
        <v>540000</v>
      </c>
      <c r="F212" s="766"/>
      <c r="G212" s="767"/>
      <c r="H212" s="775">
        <v>540000</v>
      </c>
      <c r="I212" s="766"/>
      <c r="J212" s="767" t="s">
        <v>2435</v>
      </c>
    </row>
    <row r="213" spans="1:10" ht="16.5" customHeight="1">
      <c r="A213" s="766">
        <v>10</v>
      </c>
      <c r="B213" s="116" t="s">
        <v>1189</v>
      </c>
      <c r="C213" s="797">
        <v>2009</v>
      </c>
      <c r="D213" s="116" t="s">
        <v>816</v>
      </c>
      <c r="E213" s="775">
        <v>540000</v>
      </c>
      <c r="F213" s="766"/>
      <c r="G213" s="775"/>
      <c r="H213" s="775">
        <v>540000</v>
      </c>
      <c r="I213" s="766"/>
      <c r="J213" s="767" t="s">
        <v>2435</v>
      </c>
    </row>
    <row r="214" spans="1:10" ht="16.5" customHeight="1">
      <c r="A214" s="766">
        <v>11</v>
      </c>
      <c r="B214" s="798" t="s">
        <v>1190</v>
      </c>
      <c r="C214" s="766">
        <v>2008</v>
      </c>
      <c r="D214" s="778" t="s">
        <v>798</v>
      </c>
      <c r="E214" s="775">
        <v>540000</v>
      </c>
      <c r="F214" s="766"/>
      <c r="G214" s="775"/>
      <c r="H214" s="775">
        <v>540000</v>
      </c>
      <c r="I214" s="766"/>
      <c r="J214" s="767"/>
    </row>
    <row r="215" spans="1:10" ht="16.5" customHeight="1">
      <c r="A215" s="766">
        <v>12</v>
      </c>
      <c r="B215" s="798" t="s">
        <v>2463</v>
      </c>
      <c r="C215" s="766">
        <v>2006</v>
      </c>
      <c r="D215" s="778" t="s">
        <v>798</v>
      </c>
      <c r="E215" s="775">
        <v>540000</v>
      </c>
      <c r="F215" s="766"/>
      <c r="G215" s="775"/>
      <c r="H215" s="775">
        <f>G215+E215</f>
        <v>540000</v>
      </c>
      <c r="I215" s="766"/>
      <c r="J215" s="767"/>
    </row>
    <row r="216" spans="1:10" ht="16.5" customHeight="1">
      <c r="A216" s="766"/>
      <c r="B216" s="1417" t="s">
        <v>1211</v>
      </c>
      <c r="C216" s="1418"/>
      <c r="D216" s="1419"/>
      <c r="E216" s="771">
        <f>SUM(E204:E215)</f>
        <v>6480000</v>
      </c>
      <c r="F216" s="774"/>
      <c r="G216" s="771"/>
      <c r="H216" s="771">
        <f>SUM(H204:H215)</f>
        <v>6480000</v>
      </c>
      <c r="I216" s="766"/>
      <c r="J216" s="767"/>
    </row>
    <row r="217" spans="1:10" ht="16.5" customHeight="1">
      <c r="A217" s="755">
        <v>11</v>
      </c>
      <c r="B217" s="1408" t="s">
        <v>1660</v>
      </c>
      <c r="C217" s="1409"/>
      <c r="D217" s="1409"/>
      <c r="E217" s="1409"/>
      <c r="F217" s="1409"/>
      <c r="G217" s="1410"/>
      <c r="H217" s="757"/>
      <c r="I217" s="766" t="s">
        <v>2708</v>
      </c>
      <c r="J217" s="757"/>
    </row>
    <row r="218" spans="1:10" ht="16.5" customHeight="1">
      <c r="A218" s="766">
        <v>1</v>
      </c>
      <c r="B218" s="778" t="s">
        <v>997</v>
      </c>
      <c r="C218" s="766">
        <v>1949</v>
      </c>
      <c r="D218" s="778" t="s">
        <v>874</v>
      </c>
      <c r="E218" s="799">
        <v>540000</v>
      </c>
      <c r="F218" s="766"/>
      <c r="G218" s="767"/>
      <c r="H218" s="775">
        <f aca="true" t="shared" si="7" ref="H218:H224">G218+E218</f>
        <v>540000</v>
      </c>
      <c r="I218" s="766"/>
      <c r="J218" s="767"/>
    </row>
    <row r="219" spans="1:10" ht="16.5" customHeight="1">
      <c r="A219" s="766">
        <v>2</v>
      </c>
      <c r="B219" s="778" t="s">
        <v>998</v>
      </c>
      <c r="C219" s="766">
        <v>1946</v>
      </c>
      <c r="D219" s="778" t="s">
        <v>2041</v>
      </c>
      <c r="E219" s="799">
        <v>540000</v>
      </c>
      <c r="F219" s="766"/>
      <c r="G219" s="767"/>
      <c r="H219" s="775">
        <f t="shared" si="7"/>
        <v>540000</v>
      </c>
      <c r="I219" s="766"/>
      <c r="J219" s="767"/>
    </row>
    <row r="220" spans="1:10" ht="16.5" customHeight="1">
      <c r="A220" s="766">
        <v>3</v>
      </c>
      <c r="B220" s="778" t="s">
        <v>1000</v>
      </c>
      <c r="C220" s="766">
        <v>1937</v>
      </c>
      <c r="D220" s="778" t="s">
        <v>804</v>
      </c>
      <c r="E220" s="799">
        <v>540000</v>
      </c>
      <c r="F220" s="766"/>
      <c r="G220" s="767"/>
      <c r="H220" s="775">
        <f t="shared" si="7"/>
        <v>540000</v>
      </c>
      <c r="I220" s="766"/>
      <c r="J220" s="767"/>
    </row>
    <row r="221" spans="1:10" ht="16.5" customHeight="1">
      <c r="A221" s="766">
        <v>4</v>
      </c>
      <c r="B221" s="778" t="s">
        <v>1001</v>
      </c>
      <c r="C221" s="766">
        <v>1948</v>
      </c>
      <c r="D221" s="776" t="s">
        <v>816</v>
      </c>
      <c r="E221" s="799">
        <v>540000</v>
      </c>
      <c r="F221" s="766"/>
      <c r="G221" s="775"/>
      <c r="H221" s="775">
        <f t="shared" si="7"/>
        <v>540000</v>
      </c>
      <c r="I221" s="766"/>
      <c r="J221" s="767"/>
    </row>
    <row r="222" spans="1:10" ht="16.5" customHeight="1">
      <c r="A222" s="766">
        <v>5</v>
      </c>
      <c r="B222" s="778" t="s">
        <v>2884</v>
      </c>
      <c r="C222" s="766">
        <v>1930</v>
      </c>
      <c r="D222" s="776" t="s">
        <v>810</v>
      </c>
      <c r="E222" s="799">
        <v>540000</v>
      </c>
      <c r="F222" s="766"/>
      <c r="G222" s="775"/>
      <c r="H222" s="775">
        <f t="shared" si="7"/>
        <v>540000</v>
      </c>
      <c r="I222" s="766"/>
      <c r="J222" s="767"/>
    </row>
    <row r="223" spans="1:10" ht="16.5" customHeight="1">
      <c r="A223" s="766">
        <v>6</v>
      </c>
      <c r="B223" s="778" t="s">
        <v>204</v>
      </c>
      <c r="C223" s="778">
        <v>1950</v>
      </c>
      <c r="D223" s="778" t="s">
        <v>810</v>
      </c>
      <c r="E223" s="799">
        <v>540000</v>
      </c>
      <c r="F223" s="767"/>
      <c r="G223" s="767"/>
      <c r="H223" s="775">
        <f t="shared" si="7"/>
        <v>540000</v>
      </c>
      <c r="I223" s="766"/>
      <c r="J223" s="767"/>
    </row>
    <row r="224" spans="1:10" ht="16.5" customHeight="1">
      <c r="A224" s="766">
        <v>7</v>
      </c>
      <c r="B224" s="798" t="s">
        <v>438</v>
      </c>
      <c r="C224" s="800">
        <v>1936</v>
      </c>
      <c r="D224" s="801" t="s">
        <v>831</v>
      </c>
      <c r="E224" s="802">
        <v>540000</v>
      </c>
      <c r="F224" s="800"/>
      <c r="G224" s="764"/>
      <c r="H224" s="775">
        <f t="shared" si="7"/>
        <v>540000</v>
      </c>
      <c r="I224" s="766"/>
      <c r="J224" s="757"/>
    </row>
    <row r="225" spans="1:10" ht="16.5" customHeight="1">
      <c r="A225" s="766">
        <v>8</v>
      </c>
      <c r="B225" s="778" t="s">
        <v>1003</v>
      </c>
      <c r="C225" s="766">
        <v>1933</v>
      </c>
      <c r="D225" s="776" t="s">
        <v>805</v>
      </c>
      <c r="E225" s="775">
        <v>540000</v>
      </c>
      <c r="F225" s="766"/>
      <c r="G225" s="775"/>
      <c r="H225" s="775">
        <v>540000</v>
      </c>
      <c r="I225" s="766"/>
      <c r="J225" s="803" t="s">
        <v>2435</v>
      </c>
    </row>
    <row r="226" spans="1:10" ht="16.5" customHeight="1">
      <c r="A226" s="766">
        <v>9</v>
      </c>
      <c r="B226" s="778" t="s">
        <v>1004</v>
      </c>
      <c r="C226" s="766">
        <v>1943</v>
      </c>
      <c r="D226" s="776" t="s">
        <v>816</v>
      </c>
      <c r="E226" s="775">
        <v>540000</v>
      </c>
      <c r="F226" s="766"/>
      <c r="G226" s="775"/>
      <c r="H226" s="775">
        <v>540000</v>
      </c>
      <c r="I226" s="766"/>
      <c r="J226" s="803" t="s">
        <v>2435</v>
      </c>
    </row>
    <row r="227" spans="1:12" ht="16.5" customHeight="1">
      <c r="A227" s="766">
        <v>10</v>
      </c>
      <c r="B227" s="778" t="s">
        <v>2141</v>
      </c>
      <c r="C227" s="766">
        <v>1941</v>
      </c>
      <c r="D227" s="776" t="s">
        <v>805</v>
      </c>
      <c r="E227" s="775">
        <v>540000</v>
      </c>
      <c r="F227" s="766"/>
      <c r="G227" s="775"/>
      <c r="H227" s="775">
        <v>540000</v>
      </c>
      <c r="I227" s="766"/>
      <c r="J227" s="803" t="s">
        <v>2435</v>
      </c>
      <c r="K227" s="1439"/>
      <c r="L227" s="1440"/>
    </row>
    <row r="228" spans="1:10" ht="16.5" customHeight="1">
      <c r="A228" s="766">
        <v>11</v>
      </c>
      <c r="B228" s="776" t="s">
        <v>989</v>
      </c>
      <c r="C228" s="107">
        <v>1954</v>
      </c>
      <c r="D228" s="776" t="s">
        <v>807</v>
      </c>
      <c r="E228" s="775">
        <v>540000</v>
      </c>
      <c r="F228" s="766"/>
      <c r="G228" s="775"/>
      <c r="H228" s="775">
        <v>540000</v>
      </c>
      <c r="I228" s="766"/>
      <c r="J228" s="803" t="s">
        <v>2435</v>
      </c>
    </row>
    <row r="229" spans="1:10" ht="16.5" customHeight="1">
      <c r="A229" s="766">
        <v>12</v>
      </c>
      <c r="B229" s="778" t="s">
        <v>999</v>
      </c>
      <c r="C229" s="766">
        <v>1946</v>
      </c>
      <c r="D229" s="778" t="s">
        <v>805</v>
      </c>
      <c r="E229" s="775">
        <v>540000</v>
      </c>
      <c r="F229" s="766"/>
      <c r="G229" s="775"/>
      <c r="H229" s="775">
        <f aca="true" t="shared" si="8" ref="H229:H236">SUM(E229:G229)</f>
        <v>540000</v>
      </c>
      <c r="I229" s="766"/>
      <c r="J229" s="803" t="s">
        <v>2435</v>
      </c>
    </row>
    <row r="230" spans="1:10" ht="16.5" customHeight="1">
      <c r="A230" s="766">
        <v>13</v>
      </c>
      <c r="B230" s="778" t="s">
        <v>1002</v>
      </c>
      <c r="C230" s="766">
        <v>1945</v>
      </c>
      <c r="D230" s="776" t="s">
        <v>816</v>
      </c>
      <c r="E230" s="775">
        <v>540000</v>
      </c>
      <c r="F230" s="766"/>
      <c r="G230" s="775"/>
      <c r="H230" s="775">
        <f t="shared" si="8"/>
        <v>540000</v>
      </c>
      <c r="I230" s="766"/>
      <c r="J230" s="803" t="s">
        <v>2435</v>
      </c>
    </row>
    <row r="231" spans="1:10" ht="16.5" customHeight="1">
      <c r="A231" s="766">
        <v>14</v>
      </c>
      <c r="B231" s="778" t="s">
        <v>1184</v>
      </c>
      <c r="C231" s="766">
        <v>1942</v>
      </c>
      <c r="D231" s="776" t="s">
        <v>208</v>
      </c>
      <c r="E231" s="775">
        <v>540000</v>
      </c>
      <c r="F231" s="766"/>
      <c r="G231" s="775"/>
      <c r="H231" s="775">
        <f t="shared" si="8"/>
        <v>540000</v>
      </c>
      <c r="I231" s="766"/>
      <c r="J231" s="803" t="s">
        <v>2435</v>
      </c>
    </row>
    <row r="232" spans="1:10" ht="16.5" customHeight="1">
      <c r="A232" s="766">
        <v>15</v>
      </c>
      <c r="B232" s="778" t="s">
        <v>1185</v>
      </c>
      <c r="C232" s="766">
        <v>1940</v>
      </c>
      <c r="D232" s="776" t="s">
        <v>798</v>
      </c>
      <c r="E232" s="775">
        <v>540000</v>
      </c>
      <c r="F232" s="766"/>
      <c r="G232" s="775"/>
      <c r="H232" s="775">
        <f t="shared" si="8"/>
        <v>540000</v>
      </c>
      <c r="I232" s="766"/>
      <c r="J232" s="803" t="s">
        <v>2435</v>
      </c>
    </row>
    <row r="233" spans="1:10" ht="16.5" customHeight="1">
      <c r="A233" s="766">
        <v>16</v>
      </c>
      <c r="B233" s="778" t="s">
        <v>2632</v>
      </c>
      <c r="C233" s="766">
        <v>1938</v>
      </c>
      <c r="D233" s="776" t="s">
        <v>208</v>
      </c>
      <c r="E233" s="775">
        <v>540000</v>
      </c>
      <c r="F233" s="766"/>
      <c r="G233" s="775"/>
      <c r="H233" s="775">
        <f t="shared" si="8"/>
        <v>540000</v>
      </c>
      <c r="I233" s="766"/>
      <c r="J233" s="803" t="s">
        <v>2435</v>
      </c>
    </row>
    <row r="234" spans="1:10" ht="16.5" customHeight="1">
      <c r="A234" s="766">
        <v>17</v>
      </c>
      <c r="B234" s="804" t="s">
        <v>439</v>
      </c>
      <c r="C234" s="805">
        <v>1925</v>
      </c>
      <c r="D234" s="806" t="s">
        <v>440</v>
      </c>
      <c r="E234" s="807">
        <v>540000</v>
      </c>
      <c r="F234" s="808"/>
      <c r="G234" s="807"/>
      <c r="H234" s="807">
        <f t="shared" si="8"/>
        <v>540000</v>
      </c>
      <c r="I234" s="766"/>
      <c r="J234" s="803" t="s">
        <v>2435</v>
      </c>
    </row>
    <row r="235" spans="1:10" ht="16.5" customHeight="1">
      <c r="A235" s="766">
        <v>18</v>
      </c>
      <c r="B235" s="776" t="s">
        <v>951</v>
      </c>
      <c r="C235" s="107">
        <v>1956</v>
      </c>
      <c r="D235" s="776" t="s">
        <v>804</v>
      </c>
      <c r="E235" s="807">
        <v>540000</v>
      </c>
      <c r="F235" s="808"/>
      <c r="G235" s="807"/>
      <c r="H235" s="807">
        <f>G235+E235</f>
        <v>540000</v>
      </c>
      <c r="I235" s="766"/>
      <c r="J235" s="803" t="s">
        <v>2435</v>
      </c>
    </row>
    <row r="236" spans="1:10" ht="16.5" customHeight="1">
      <c r="A236" s="766">
        <v>19</v>
      </c>
      <c r="B236" s="810" t="s">
        <v>441</v>
      </c>
      <c r="C236" s="811">
        <v>1956</v>
      </c>
      <c r="D236" s="812" t="s">
        <v>440</v>
      </c>
      <c r="E236" s="807">
        <v>540000</v>
      </c>
      <c r="F236" s="808"/>
      <c r="G236" s="807"/>
      <c r="H236" s="807">
        <f t="shared" si="8"/>
        <v>540000</v>
      </c>
      <c r="I236" s="766"/>
      <c r="J236" s="803"/>
    </row>
    <row r="237" spans="1:10" ht="16.5" customHeight="1">
      <c r="A237" s="766">
        <v>20</v>
      </c>
      <c r="B237" s="810" t="s">
        <v>2465</v>
      </c>
      <c r="C237" s="811">
        <v>1937</v>
      </c>
      <c r="D237" s="812" t="s">
        <v>836</v>
      </c>
      <c r="E237" s="807">
        <v>540000</v>
      </c>
      <c r="F237" s="808"/>
      <c r="G237" s="807"/>
      <c r="H237" s="807">
        <f>G237+E237</f>
        <v>540000</v>
      </c>
      <c r="I237" s="766"/>
      <c r="J237" s="803"/>
    </row>
    <row r="238" spans="1:10" ht="16.5" customHeight="1">
      <c r="A238" s="766">
        <v>21</v>
      </c>
      <c r="B238" s="810" t="s">
        <v>2464</v>
      </c>
      <c r="C238" s="813">
        <v>1954</v>
      </c>
      <c r="D238" s="776" t="s">
        <v>805</v>
      </c>
      <c r="E238" s="807">
        <v>540000</v>
      </c>
      <c r="F238" s="808"/>
      <c r="G238" s="807"/>
      <c r="H238" s="807">
        <f>G238+E238</f>
        <v>540000</v>
      </c>
      <c r="I238" s="766"/>
      <c r="J238" s="803"/>
    </row>
    <row r="239" spans="1:10" ht="16.5" customHeight="1">
      <c r="A239" s="766">
        <v>22</v>
      </c>
      <c r="B239" s="810" t="s">
        <v>476</v>
      </c>
      <c r="C239" s="813">
        <v>1942</v>
      </c>
      <c r="D239" s="776" t="s">
        <v>807</v>
      </c>
      <c r="E239" s="807">
        <v>540000</v>
      </c>
      <c r="F239" s="808"/>
      <c r="G239" s="807"/>
      <c r="H239" s="807">
        <f>G238+E238</f>
        <v>540000</v>
      </c>
      <c r="I239" s="766"/>
      <c r="J239" s="803"/>
    </row>
    <row r="240" spans="1:10" ht="16.5" customHeight="1">
      <c r="A240" s="766">
        <v>23</v>
      </c>
      <c r="B240" s="810" t="s">
        <v>477</v>
      </c>
      <c r="C240" s="813">
        <v>1945</v>
      </c>
      <c r="D240" s="776" t="s">
        <v>804</v>
      </c>
      <c r="E240" s="807">
        <v>540000</v>
      </c>
      <c r="F240" s="808"/>
      <c r="G240" s="807"/>
      <c r="H240" s="807">
        <f>G240+E240</f>
        <v>540000</v>
      </c>
      <c r="I240" s="766"/>
      <c r="J240" s="803"/>
    </row>
    <row r="241" spans="1:10" ht="16.5" customHeight="1">
      <c r="A241" s="766">
        <v>24</v>
      </c>
      <c r="B241" s="810" t="s">
        <v>1255</v>
      </c>
      <c r="C241" s="813">
        <v>1941</v>
      </c>
      <c r="D241" s="776" t="s">
        <v>836</v>
      </c>
      <c r="E241" s="807">
        <v>540000</v>
      </c>
      <c r="F241" s="808"/>
      <c r="G241" s="807"/>
      <c r="H241" s="807">
        <f>G241+E241</f>
        <v>540000</v>
      </c>
      <c r="I241" s="766"/>
      <c r="J241" s="803"/>
    </row>
    <row r="242" spans="1:10" ht="16.5" customHeight="1">
      <c r="A242" s="766">
        <v>25</v>
      </c>
      <c r="B242" s="810" t="s">
        <v>2093</v>
      </c>
      <c r="C242" s="813">
        <v>1941</v>
      </c>
      <c r="D242" s="776" t="s">
        <v>2094</v>
      </c>
      <c r="E242" s="807">
        <v>540000</v>
      </c>
      <c r="F242" s="808"/>
      <c r="G242" s="807"/>
      <c r="H242" s="807">
        <f>G242+E242</f>
        <v>540000</v>
      </c>
      <c r="I242" s="766"/>
      <c r="J242" s="803"/>
    </row>
    <row r="243" spans="1:10" ht="16.5" customHeight="1">
      <c r="A243" s="766">
        <v>26</v>
      </c>
      <c r="B243" s="810" t="s">
        <v>2095</v>
      </c>
      <c r="C243" s="813">
        <v>1940</v>
      </c>
      <c r="D243" s="776" t="s">
        <v>816</v>
      </c>
      <c r="E243" s="807">
        <v>540000</v>
      </c>
      <c r="F243" s="808"/>
      <c r="G243" s="807"/>
      <c r="H243" s="807">
        <f>G243+E243</f>
        <v>540000</v>
      </c>
      <c r="I243" s="766"/>
      <c r="J243" s="803"/>
    </row>
    <row r="244" spans="1:10" ht="16.5" customHeight="1">
      <c r="A244" s="766">
        <v>27</v>
      </c>
      <c r="B244" s="810" t="s">
        <v>876</v>
      </c>
      <c r="C244" s="813">
        <v>1932</v>
      </c>
      <c r="D244" s="776" t="s">
        <v>836</v>
      </c>
      <c r="E244" s="807">
        <v>540000</v>
      </c>
      <c r="F244" s="808"/>
      <c r="G244" s="807"/>
      <c r="H244" s="807">
        <v>540000</v>
      </c>
      <c r="I244" s="766"/>
      <c r="J244" s="803"/>
    </row>
    <row r="245" spans="1:10" ht="16.5" customHeight="1">
      <c r="A245" s="766">
        <v>28</v>
      </c>
      <c r="B245" s="1205" t="s">
        <v>124</v>
      </c>
      <c r="C245" s="1206">
        <v>1938</v>
      </c>
      <c r="D245" s="1185" t="s">
        <v>807</v>
      </c>
      <c r="E245" s="1194">
        <v>540000</v>
      </c>
      <c r="F245" s="1196"/>
      <c r="G245" s="1194">
        <v>1080000</v>
      </c>
      <c r="H245" s="1194">
        <f>G245+E245</f>
        <v>1620000</v>
      </c>
      <c r="I245" s="766"/>
      <c r="J245" s="803"/>
    </row>
    <row r="246" spans="1:10" ht="16.5" customHeight="1">
      <c r="A246" s="766">
        <v>29</v>
      </c>
      <c r="B246" s="1205" t="s">
        <v>125</v>
      </c>
      <c r="C246" s="1206">
        <v>1943</v>
      </c>
      <c r="D246" s="1185" t="s">
        <v>805</v>
      </c>
      <c r="E246" s="1194">
        <v>540000</v>
      </c>
      <c r="F246" s="1196"/>
      <c r="G246" s="1194">
        <v>1080000</v>
      </c>
      <c r="H246" s="1194">
        <f>G246+E246</f>
        <v>1620000</v>
      </c>
      <c r="I246" s="766"/>
      <c r="J246" s="803"/>
    </row>
    <row r="247" spans="1:10" ht="16.5" customHeight="1">
      <c r="A247" s="766">
        <v>30</v>
      </c>
      <c r="B247" s="1205" t="s">
        <v>2584</v>
      </c>
      <c r="C247" s="1206">
        <v>1936</v>
      </c>
      <c r="D247" s="1185" t="s">
        <v>798</v>
      </c>
      <c r="E247" s="1194">
        <v>540000</v>
      </c>
      <c r="F247" s="1196"/>
      <c r="G247" s="1194">
        <v>540000</v>
      </c>
      <c r="H247" s="1194">
        <f>G247+E247</f>
        <v>1080000</v>
      </c>
      <c r="I247" s="766"/>
      <c r="J247" s="803"/>
    </row>
    <row r="248" spans="1:10" ht="16.5" customHeight="1">
      <c r="A248" s="766"/>
      <c r="B248" s="1420" t="s">
        <v>1211</v>
      </c>
      <c r="C248" s="1420"/>
      <c r="D248" s="1420"/>
      <c r="E248" s="814">
        <f>SUM(E218:E247)</f>
        <v>16200000</v>
      </c>
      <c r="F248" s="814"/>
      <c r="G248" s="815">
        <f>SUM(G245:G247)</f>
        <v>2700000</v>
      </c>
      <c r="H248" s="814">
        <f>G248+E248</f>
        <v>18900000</v>
      </c>
      <c r="I248" s="766"/>
      <c r="J248" s="767"/>
    </row>
    <row r="249" spans="1:10" ht="16.5" customHeight="1">
      <c r="A249" s="755">
        <v>13</v>
      </c>
      <c r="B249" s="1408" t="s">
        <v>1661</v>
      </c>
      <c r="C249" s="1409"/>
      <c r="D249" s="1409"/>
      <c r="E249" s="1409"/>
      <c r="F249" s="1409"/>
      <c r="G249" s="1410"/>
      <c r="H249" s="757"/>
      <c r="I249" s="766"/>
      <c r="J249" s="757"/>
    </row>
    <row r="250" spans="1:10" ht="16.5" customHeight="1">
      <c r="A250" s="762">
        <v>1</v>
      </c>
      <c r="B250" s="776" t="s">
        <v>1006</v>
      </c>
      <c r="C250" s="107">
        <v>1997</v>
      </c>
      <c r="D250" s="776" t="s">
        <v>836</v>
      </c>
      <c r="E250" s="764">
        <v>540000</v>
      </c>
      <c r="F250" s="766"/>
      <c r="G250" s="767"/>
      <c r="H250" s="764">
        <f aca="true" t="shared" si="9" ref="H250:H256">E250+G250</f>
        <v>540000</v>
      </c>
      <c r="I250" s="766"/>
      <c r="J250" s="757"/>
    </row>
    <row r="251" spans="1:10" ht="16.5" customHeight="1">
      <c r="A251" s="762">
        <v>2</v>
      </c>
      <c r="B251" s="776" t="s">
        <v>1941</v>
      </c>
      <c r="C251" s="107">
        <v>1987</v>
      </c>
      <c r="D251" s="776" t="s">
        <v>836</v>
      </c>
      <c r="E251" s="764">
        <v>540000</v>
      </c>
      <c r="F251" s="766"/>
      <c r="G251" s="767"/>
      <c r="H251" s="764">
        <f t="shared" si="9"/>
        <v>540000</v>
      </c>
      <c r="I251" s="766"/>
      <c r="J251" s="757"/>
    </row>
    <row r="252" spans="1:10" ht="16.5" customHeight="1">
      <c r="A252" s="762">
        <v>3</v>
      </c>
      <c r="B252" s="776" t="s">
        <v>1007</v>
      </c>
      <c r="C252" s="107">
        <v>1994</v>
      </c>
      <c r="D252" s="776" t="s">
        <v>836</v>
      </c>
      <c r="E252" s="764">
        <v>540000</v>
      </c>
      <c r="F252" s="766"/>
      <c r="G252" s="767"/>
      <c r="H252" s="764">
        <f t="shared" si="9"/>
        <v>540000</v>
      </c>
      <c r="I252" s="766"/>
      <c r="J252" s="757"/>
    </row>
    <row r="253" spans="1:10" ht="16.5" customHeight="1">
      <c r="A253" s="762">
        <v>4</v>
      </c>
      <c r="B253" s="776" t="s">
        <v>913</v>
      </c>
      <c r="C253" s="107">
        <v>1987</v>
      </c>
      <c r="D253" s="776" t="s">
        <v>798</v>
      </c>
      <c r="E253" s="764">
        <v>540000</v>
      </c>
      <c r="F253" s="766"/>
      <c r="G253" s="775"/>
      <c r="H253" s="764">
        <f t="shared" si="9"/>
        <v>540000</v>
      </c>
      <c r="I253" s="766"/>
      <c r="J253" s="757"/>
    </row>
    <row r="254" spans="1:10" ht="16.5" customHeight="1">
      <c r="A254" s="762">
        <v>5</v>
      </c>
      <c r="B254" s="778" t="s">
        <v>1008</v>
      </c>
      <c r="C254" s="766">
        <v>1999</v>
      </c>
      <c r="D254" s="778" t="s">
        <v>874</v>
      </c>
      <c r="E254" s="764">
        <v>540000</v>
      </c>
      <c r="F254" s="766"/>
      <c r="G254" s="767"/>
      <c r="H254" s="764">
        <f t="shared" si="9"/>
        <v>540000</v>
      </c>
      <c r="I254" s="766"/>
      <c r="J254" s="757"/>
    </row>
    <row r="255" spans="1:10" ht="16.5" customHeight="1">
      <c r="A255" s="762">
        <v>6</v>
      </c>
      <c r="B255" s="778" t="s">
        <v>205</v>
      </c>
      <c r="C255" s="766">
        <v>1962</v>
      </c>
      <c r="D255" s="778" t="s">
        <v>805</v>
      </c>
      <c r="E255" s="764">
        <v>540000</v>
      </c>
      <c r="F255" s="766"/>
      <c r="G255" s="767"/>
      <c r="H255" s="764">
        <f t="shared" si="9"/>
        <v>540000</v>
      </c>
      <c r="I255" s="766"/>
      <c r="J255" s="757"/>
    </row>
    <row r="256" spans="1:10" ht="16.5" customHeight="1">
      <c r="A256" s="762">
        <v>7</v>
      </c>
      <c r="B256" s="778" t="s">
        <v>1276</v>
      </c>
      <c r="C256" s="766">
        <v>2000</v>
      </c>
      <c r="D256" s="778" t="s">
        <v>804</v>
      </c>
      <c r="E256" s="764">
        <v>540000</v>
      </c>
      <c r="F256" s="766"/>
      <c r="G256" s="767"/>
      <c r="H256" s="764">
        <f t="shared" si="9"/>
        <v>540000</v>
      </c>
      <c r="I256" s="766"/>
      <c r="J256" s="816"/>
    </row>
    <row r="257" spans="1:10" ht="16.5" customHeight="1">
      <c r="A257" s="762">
        <v>8</v>
      </c>
      <c r="B257" s="763" t="s">
        <v>1009</v>
      </c>
      <c r="C257" s="107">
        <v>1989</v>
      </c>
      <c r="D257" s="776" t="s">
        <v>836</v>
      </c>
      <c r="E257" s="764">
        <v>540000</v>
      </c>
      <c r="F257" s="766"/>
      <c r="G257" s="767"/>
      <c r="H257" s="764">
        <v>540000</v>
      </c>
      <c r="I257" s="766"/>
      <c r="J257" s="803" t="s">
        <v>2435</v>
      </c>
    </row>
    <row r="258" spans="1:10" ht="16.5" customHeight="1">
      <c r="A258" s="762">
        <v>9</v>
      </c>
      <c r="B258" s="763" t="s">
        <v>1010</v>
      </c>
      <c r="C258" s="107">
        <v>1963</v>
      </c>
      <c r="D258" s="763" t="s">
        <v>798</v>
      </c>
      <c r="E258" s="764">
        <v>540000</v>
      </c>
      <c r="F258" s="766"/>
      <c r="G258" s="767"/>
      <c r="H258" s="764">
        <v>540000</v>
      </c>
      <c r="I258" s="766"/>
      <c r="J258" s="803" t="s">
        <v>2435</v>
      </c>
    </row>
    <row r="259" spans="1:10" ht="16.5" customHeight="1">
      <c r="A259" s="762">
        <v>10</v>
      </c>
      <c r="B259" s="763" t="s">
        <v>1011</v>
      </c>
      <c r="C259" s="107">
        <v>1972</v>
      </c>
      <c r="D259" s="763" t="s">
        <v>804</v>
      </c>
      <c r="E259" s="764">
        <v>540000</v>
      </c>
      <c r="F259" s="766"/>
      <c r="G259" s="767"/>
      <c r="H259" s="764">
        <v>540000</v>
      </c>
      <c r="I259" s="766"/>
      <c r="J259" s="803" t="s">
        <v>2435</v>
      </c>
    </row>
    <row r="260" spans="1:10" ht="16.5" customHeight="1">
      <c r="A260" s="762">
        <v>11</v>
      </c>
      <c r="B260" s="776" t="s">
        <v>2485</v>
      </c>
      <c r="C260" s="107">
        <v>1993</v>
      </c>
      <c r="D260" s="776" t="s">
        <v>798</v>
      </c>
      <c r="E260" s="764">
        <v>540000</v>
      </c>
      <c r="F260" s="766"/>
      <c r="G260" s="767"/>
      <c r="H260" s="764">
        <v>540000</v>
      </c>
      <c r="I260" s="766"/>
      <c r="J260" s="803" t="s">
        <v>2435</v>
      </c>
    </row>
    <row r="261" spans="1:10" ht="16.5" customHeight="1">
      <c r="A261" s="762">
        <v>12</v>
      </c>
      <c r="B261" s="776" t="s">
        <v>1012</v>
      </c>
      <c r="C261" s="107">
        <v>1984</v>
      </c>
      <c r="D261" s="776" t="s">
        <v>807</v>
      </c>
      <c r="E261" s="764">
        <v>540000</v>
      </c>
      <c r="F261" s="766"/>
      <c r="G261" s="767"/>
      <c r="H261" s="764">
        <v>540000</v>
      </c>
      <c r="I261" s="766"/>
      <c r="J261" s="803" t="s">
        <v>2435</v>
      </c>
    </row>
    <row r="262" spans="1:10" ht="16.5" customHeight="1">
      <c r="A262" s="762">
        <v>13</v>
      </c>
      <c r="B262" s="776" t="s">
        <v>1013</v>
      </c>
      <c r="C262" s="107">
        <v>1963</v>
      </c>
      <c r="D262" s="776" t="s">
        <v>807</v>
      </c>
      <c r="E262" s="764">
        <v>540000</v>
      </c>
      <c r="F262" s="766"/>
      <c r="G262" s="767"/>
      <c r="H262" s="764">
        <v>540000</v>
      </c>
      <c r="I262" s="766"/>
      <c r="J262" s="803" t="s">
        <v>2435</v>
      </c>
    </row>
    <row r="263" spans="1:10" ht="16.5" customHeight="1">
      <c r="A263" s="762">
        <v>14</v>
      </c>
      <c r="B263" s="776" t="s">
        <v>1014</v>
      </c>
      <c r="C263" s="107">
        <v>1977</v>
      </c>
      <c r="D263" s="776" t="s">
        <v>810</v>
      </c>
      <c r="E263" s="764">
        <v>540000</v>
      </c>
      <c r="F263" s="766"/>
      <c r="G263" s="767"/>
      <c r="H263" s="764">
        <v>540000</v>
      </c>
      <c r="I263" s="766"/>
      <c r="J263" s="803" t="s">
        <v>2435</v>
      </c>
    </row>
    <row r="264" spans="1:10" ht="16.5" customHeight="1">
      <c r="A264" s="762">
        <v>15</v>
      </c>
      <c r="B264" s="776" t="s">
        <v>1015</v>
      </c>
      <c r="C264" s="107">
        <v>1983</v>
      </c>
      <c r="D264" s="776" t="s">
        <v>810</v>
      </c>
      <c r="E264" s="764">
        <v>540000</v>
      </c>
      <c r="F264" s="766"/>
      <c r="G264" s="767"/>
      <c r="H264" s="764">
        <v>540000</v>
      </c>
      <c r="I264" s="766"/>
      <c r="J264" s="803" t="s">
        <v>2435</v>
      </c>
    </row>
    <row r="265" spans="1:10" ht="16.5" customHeight="1">
      <c r="A265" s="762">
        <v>16</v>
      </c>
      <c r="B265" s="776" t="s">
        <v>1016</v>
      </c>
      <c r="C265" s="107">
        <v>1985</v>
      </c>
      <c r="D265" s="776" t="s">
        <v>810</v>
      </c>
      <c r="E265" s="764">
        <v>540000</v>
      </c>
      <c r="F265" s="766"/>
      <c r="G265" s="767"/>
      <c r="H265" s="764">
        <v>540000</v>
      </c>
      <c r="I265" s="766"/>
      <c r="J265" s="803" t="s">
        <v>2435</v>
      </c>
    </row>
    <row r="266" spans="1:10" ht="16.5" customHeight="1">
      <c r="A266" s="762">
        <v>17</v>
      </c>
      <c r="B266" s="776" t="s">
        <v>1017</v>
      </c>
      <c r="C266" s="107">
        <v>1989</v>
      </c>
      <c r="D266" s="776" t="s">
        <v>810</v>
      </c>
      <c r="E266" s="764">
        <v>540000</v>
      </c>
      <c r="F266" s="766"/>
      <c r="G266" s="767"/>
      <c r="H266" s="764">
        <v>540000</v>
      </c>
      <c r="I266" s="766"/>
      <c r="J266" s="803" t="s">
        <v>2435</v>
      </c>
    </row>
    <row r="267" spans="1:10" ht="16.5" customHeight="1">
      <c r="A267" s="762">
        <v>18</v>
      </c>
      <c r="B267" s="776" t="s">
        <v>1018</v>
      </c>
      <c r="C267" s="107">
        <v>1988</v>
      </c>
      <c r="D267" s="776" t="s">
        <v>798</v>
      </c>
      <c r="E267" s="764">
        <v>540000</v>
      </c>
      <c r="F267" s="766"/>
      <c r="G267" s="767"/>
      <c r="H267" s="764">
        <v>540000</v>
      </c>
      <c r="I267" s="786"/>
      <c r="J267" s="803" t="s">
        <v>2435</v>
      </c>
    </row>
    <row r="268" spans="1:10" ht="16.5" customHeight="1">
      <c r="A268" s="762">
        <v>19</v>
      </c>
      <c r="B268" s="776" t="s">
        <v>1019</v>
      </c>
      <c r="C268" s="107">
        <v>1990</v>
      </c>
      <c r="D268" s="776" t="s">
        <v>804</v>
      </c>
      <c r="E268" s="764">
        <v>540000</v>
      </c>
      <c r="F268" s="766"/>
      <c r="G268" s="767"/>
      <c r="H268" s="767">
        <v>540000</v>
      </c>
      <c r="I268" s="767"/>
      <c r="J268" s="803" t="s">
        <v>2435</v>
      </c>
    </row>
    <row r="269" spans="1:10" ht="16.5" customHeight="1">
      <c r="A269" s="762">
        <v>20</v>
      </c>
      <c r="B269" s="776" t="s">
        <v>1034</v>
      </c>
      <c r="C269" s="107">
        <v>1963</v>
      </c>
      <c r="D269" s="776" t="s">
        <v>804</v>
      </c>
      <c r="E269" s="764">
        <v>540000</v>
      </c>
      <c r="F269" s="766"/>
      <c r="G269" s="767"/>
      <c r="H269" s="767">
        <v>540000</v>
      </c>
      <c r="I269" s="767"/>
      <c r="J269" s="803" t="s">
        <v>2435</v>
      </c>
    </row>
    <row r="270" spans="1:10" ht="16.5" customHeight="1">
      <c r="A270" s="762">
        <v>21</v>
      </c>
      <c r="B270" s="763" t="s">
        <v>954</v>
      </c>
      <c r="C270" s="107">
        <v>1959</v>
      </c>
      <c r="D270" s="763" t="s">
        <v>810</v>
      </c>
      <c r="E270" s="764">
        <v>540000</v>
      </c>
      <c r="F270" s="817"/>
      <c r="G270" s="775"/>
      <c r="H270" s="764">
        <f>E270+G270</f>
        <v>540000</v>
      </c>
      <c r="I270" s="767"/>
      <c r="J270" s="803" t="s">
        <v>2435</v>
      </c>
    </row>
    <row r="271" spans="1:10" ht="16.5" customHeight="1">
      <c r="A271" s="762">
        <v>22</v>
      </c>
      <c r="B271" s="778" t="s">
        <v>1280</v>
      </c>
      <c r="C271" s="766">
        <v>2001</v>
      </c>
      <c r="D271" s="778" t="s">
        <v>798</v>
      </c>
      <c r="E271" s="764">
        <v>540000</v>
      </c>
      <c r="F271" s="817"/>
      <c r="G271" s="794" t="s">
        <v>127</v>
      </c>
      <c r="H271" s="764">
        <v>0</v>
      </c>
      <c r="I271" s="767"/>
      <c r="J271" s="803" t="s">
        <v>126</v>
      </c>
    </row>
    <row r="272" spans="1:10" ht="16.5" customHeight="1">
      <c r="A272" s="755"/>
      <c r="B272" s="1417" t="s">
        <v>1211</v>
      </c>
      <c r="C272" s="1418"/>
      <c r="D272" s="1419"/>
      <c r="E272" s="773">
        <f>SUM(E250:E271)</f>
        <v>11880000</v>
      </c>
      <c r="F272" s="818"/>
      <c r="G272" s="771">
        <v>-540000</v>
      </c>
      <c r="H272" s="773">
        <f>G272+E272</f>
        <v>11340000</v>
      </c>
      <c r="I272" s="766"/>
      <c r="J272" s="767"/>
    </row>
    <row r="273" spans="1:10" ht="16.5" customHeight="1">
      <c r="A273" s="755">
        <v>15</v>
      </c>
      <c r="B273" s="1408" t="s">
        <v>1662</v>
      </c>
      <c r="C273" s="1409"/>
      <c r="D273" s="1409"/>
      <c r="E273" s="1409"/>
      <c r="F273" s="1409"/>
      <c r="G273" s="1410"/>
      <c r="H273" s="771"/>
      <c r="I273" s="766"/>
      <c r="J273" s="757"/>
    </row>
    <row r="274" spans="1:10" ht="16.5" customHeight="1">
      <c r="A274" s="762">
        <v>1</v>
      </c>
      <c r="B274" s="778" t="s">
        <v>1273</v>
      </c>
      <c r="C274" s="766">
        <v>2009</v>
      </c>
      <c r="D274" s="778" t="s">
        <v>798</v>
      </c>
      <c r="E274" s="775">
        <v>675000</v>
      </c>
      <c r="F274" s="766"/>
      <c r="G274" s="767"/>
      <c r="H274" s="775">
        <f>E274+G274</f>
        <v>675000</v>
      </c>
      <c r="I274" s="766"/>
      <c r="J274" s="757"/>
    </row>
    <row r="275" spans="1:10" ht="16.5" customHeight="1">
      <c r="A275" s="762">
        <v>2</v>
      </c>
      <c r="B275" s="778" t="s">
        <v>1274</v>
      </c>
      <c r="C275" s="766">
        <v>2007</v>
      </c>
      <c r="D275" s="778" t="s">
        <v>798</v>
      </c>
      <c r="E275" s="775">
        <v>675000</v>
      </c>
      <c r="F275" s="766"/>
      <c r="G275" s="767"/>
      <c r="H275" s="775">
        <f aca="true" t="shared" si="10" ref="H275:H280">E275+G275</f>
        <v>675000</v>
      </c>
      <c r="I275" s="766"/>
      <c r="J275" s="757"/>
    </row>
    <row r="276" spans="1:10" ht="16.5" customHeight="1">
      <c r="A276" s="762">
        <v>3</v>
      </c>
      <c r="B276" s="778" t="s">
        <v>1275</v>
      </c>
      <c r="C276" s="766">
        <v>2003</v>
      </c>
      <c r="D276" s="778" t="s">
        <v>798</v>
      </c>
      <c r="E276" s="775">
        <v>675000</v>
      </c>
      <c r="F276" s="766"/>
      <c r="G276" s="767"/>
      <c r="H276" s="775">
        <f t="shared" si="10"/>
        <v>675000</v>
      </c>
      <c r="I276" s="766"/>
      <c r="J276" s="757"/>
    </row>
    <row r="277" spans="1:10" ht="16.5" customHeight="1">
      <c r="A277" s="762">
        <v>4</v>
      </c>
      <c r="B277" s="778" t="s">
        <v>1277</v>
      </c>
      <c r="C277" s="766">
        <v>2008</v>
      </c>
      <c r="D277" s="778" t="s">
        <v>807</v>
      </c>
      <c r="E277" s="775">
        <v>675000</v>
      </c>
      <c r="F277" s="766"/>
      <c r="G277" s="767"/>
      <c r="H277" s="775">
        <f t="shared" si="10"/>
        <v>675000</v>
      </c>
      <c r="I277" s="766"/>
      <c r="J277" s="757"/>
    </row>
    <row r="278" spans="1:10" ht="16.5" customHeight="1">
      <c r="A278" s="762">
        <v>5</v>
      </c>
      <c r="B278" s="778" t="s">
        <v>1278</v>
      </c>
      <c r="C278" s="766">
        <v>2012</v>
      </c>
      <c r="D278" s="778" t="s">
        <v>959</v>
      </c>
      <c r="E278" s="775">
        <v>675000</v>
      </c>
      <c r="F278" s="766"/>
      <c r="G278" s="767"/>
      <c r="H278" s="775">
        <f t="shared" si="10"/>
        <v>675000</v>
      </c>
      <c r="I278" s="766"/>
      <c r="J278" s="757"/>
    </row>
    <row r="279" spans="1:10" ht="16.5" customHeight="1">
      <c r="A279" s="762">
        <v>6</v>
      </c>
      <c r="B279" s="778" t="s">
        <v>206</v>
      </c>
      <c r="C279" s="766">
        <v>2013</v>
      </c>
      <c r="D279" s="778" t="s">
        <v>805</v>
      </c>
      <c r="E279" s="775">
        <v>675000</v>
      </c>
      <c r="F279" s="766"/>
      <c r="G279" s="767"/>
      <c r="H279" s="775">
        <f t="shared" si="10"/>
        <v>675000</v>
      </c>
      <c r="I279" s="766"/>
      <c r="J279" s="757"/>
    </row>
    <row r="280" spans="1:10" ht="16.5" customHeight="1">
      <c r="A280" s="762">
        <v>7</v>
      </c>
      <c r="B280" s="778" t="s">
        <v>207</v>
      </c>
      <c r="C280" s="766">
        <v>2013</v>
      </c>
      <c r="D280" s="778" t="s">
        <v>798</v>
      </c>
      <c r="E280" s="775">
        <v>675000</v>
      </c>
      <c r="F280" s="766"/>
      <c r="G280" s="767"/>
      <c r="H280" s="775">
        <f t="shared" si="10"/>
        <v>675000</v>
      </c>
      <c r="I280" s="766"/>
      <c r="J280" s="757"/>
    </row>
    <row r="281" spans="1:10" ht="16.5" customHeight="1">
      <c r="A281" s="762">
        <v>8</v>
      </c>
      <c r="B281" s="778" t="s">
        <v>1279</v>
      </c>
      <c r="C281" s="766">
        <v>2008</v>
      </c>
      <c r="D281" s="778" t="s">
        <v>798</v>
      </c>
      <c r="E281" s="775">
        <v>675000</v>
      </c>
      <c r="F281" s="766"/>
      <c r="G281" s="767"/>
      <c r="H281" s="775">
        <v>675000</v>
      </c>
      <c r="I281" s="766"/>
      <c r="J281" s="803" t="s">
        <v>2435</v>
      </c>
    </row>
    <row r="282" spans="1:10" ht="16.5" customHeight="1">
      <c r="A282" s="762">
        <v>9</v>
      </c>
      <c r="B282" s="778" t="s">
        <v>1281</v>
      </c>
      <c r="C282" s="766">
        <v>2006</v>
      </c>
      <c r="D282" s="778" t="s">
        <v>804</v>
      </c>
      <c r="E282" s="775">
        <v>675000</v>
      </c>
      <c r="F282" s="766"/>
      <c r="G282" s="767"/>
      <c r="H282" s="775">
        <v>675000</v>
      </c>
      <c r="I282" s="766"/>
      <c r="J282" s="803" t="s">
        <v>2435</v>
      </c>
    </row>
    <row r="283" spans="1:10" ht="16.5" customHeight="1">
      <c r="A283" s="769">
        <v>10</v>
      </c>
      <c r="B283" s="116" t="s">
        <v>1191</v>
      </c>
      <c r="C283" s="797">
        <v>2015</v>
      </c>
      <c r="D283" s="116" t="s">
        <v>836</v>
      </c>
      <c r="E283" s="819">
        <v>675000</v>
      </c>
      <c r="F283" s="809"/>
      <c r="G283" s="819"/>
      <c r="H283" s="775">
        <v>675000</v>
      </c>
      <c r="I283" s="766"/>
      <c r="J283" s="803" t="s">
        <v>2435</v>
      </c>
    </row>
    <row r="284" spans="1:10" ht="16.5" customHeight="1">
      <c r="A284" s="769">
        <v>11</v>
      </c>
      <c r="B284" s="1207" t="s">
        <v>128</v>
      </c>
      <c r="C284" s="1208">
        <v>2004</v>
      </c>
      <c r="D284" s="1207" t="s">
        <v>807</v>
      </c>
      <c r="E284" s="1209">
        <v>675000</v>
      </c>
      <c r="F284" s="1210"/>
      <c r="G284" s="1209">
        <v>1350000</v>
      </c>
      <c r="H284" s="1189">
        <f>G284+E284</f>
        <v>2025000</v>
      </c>
      <c r="I284" s="1190"/>
      <c r="J284" s="803"/>
    </row>
    <row r="285" spans="1:10" ht="16.5" customHeight="1">
      <c r="A285" s="755"/>
      <c r="B285" s="1417" t="s">
        <v>1211</v>
      </c>
      <c r="C285" s="1418"/>
      <c r="D285" s="1419"/>
      <c r="E285" s="820">
        <f>SUM(E274:E284)</f>
        <v>7425000</v>
      </c>
      <c r="F285" s="821"/>
      <c r="G285" s="771">
        <v>1350000</v>
      </c>
      <c r="H285" s="771">
        <f>SUM(H274:H284)</f>
        <v>8775000</v>
      </c>
      <c r="I285" s="766"/>
      <c r="J285" s="757"/>
    </row>
    <row r="286" spans="1:10" ht="16.5" customHeight="1">
      <c r="A286" s="755">
        <v>17</v>
      </c>
      <c r="B286" s="1408" t="s">
        <v>1663</v>
      </c>
      <c r="C286" s="1409"/>
      <c r="D286" s="1409"/>
      <c r="E286" s="1409"/>
      <c r="F286" s="1409"/>
      <c r="G286" s="1410"/>
      <c r="H286" s="771"/>
      <c r="I286" s="766"/>
      <c r="J286" s="757"/>
    </row>
    <row r="287" spans="1:10" ht="16.5" customHeight="1">
      <c r="A287" s="762">
        <v>1</v>
      </c>
      <c r="B287" s="778" t="s">
        <v>1282</v>
      </c>
      <c r="C287" s="766">
        <v>1941</v>
      </c>
      <c r="D287" s="778" t="s">
        <v>805</v>
      </c>
      <c r="E287" s="775">
        <v>675000</v>
      </c>
      <c r="F287" s="766"/>
      <c r="G287" s="775"/>
      <c r="H287" s="775">
        <f>E287+G287</f>
        <v>675000</v>
      </c>
      <c r="I287" s="766"/>
      <c r="J287" s="757"/>
    </row>
    <row r="288" spans="1:10" ht="16.5" customHeight="1">
      <c r="A288" s="762">
        <v>2</v>
      </c>
      <c r="B288" s="778" t="s">
        <v>995</v>
      </c>
      <c r="C288" s="766">
        <v>1939</v>
      </c>
      <c r="D288" s="778" t="s">
        <v>208</v>
      </c>
      <c r="E288" s="775">
        <v>675000</v>
      </c>
      <c r="F288" s="766"/>
      <c r="G288" s="767"/>
      <c r="H288" s="775">
        <f>E288+G288</f>
        <v>675000</v>
      </c>
      <c r="I288" s="766"/>
      <c r="J288" s="757"/>
    </row>
    <row r="289" spans="1:15" ht="16.5" customHeight="1">
      <c r="A289" s="762">
        <v>3</v>
      </c>
      <c r="B289" s="822" t="s">
        <v>1967</v>
      </c>
      <c r="C289" s="823">
        <v>1937</v>
      </c>
      <c r="D289" s="824" t="s">
        <v>836</v>
      </c>
      <c r="E289" s="775">
        <v>675000</v>
      </c>
      <c r="F289" s="800"/>
      <c r="G289" s="764"/>
      <c r="H289" s="775">
        <f>E289+G289</f>
        <v>675000</v>
      </c>
      <c r="I289" s="766"/>
      <c r="J289" s="757"/>
      <c r="L289" s="763"/>
      <c r="M289" s="107"/>
      <c r="N289" s="763"/>
      <c r="O289" s="774"/>
    </row>
    <row r="290" spans="1:15" ht="16.5" customHeight="1">
      <c r="A290" s="762">
        <v>4</v>
      </c>
      <c r="B290" s="778" t="s">
        <v>1283</v>
      </c>
      <c r="C290" s="766">
        <v>1932</v>
      </c>
      <c r="D290" s="778" t="s">
        <v>805</v>
      </c>
      <c r="E290" s="775">
        <v>675000</v>
      </c>
      <c r="F290" s="766"/>
      <c r="G290" s="767"/>
      <c r="H290" s="775">
        <v>675000</v>
      </c>
      <c r="I290" s="766"/>
      <c r="J290" s="803" t="s">
        <v>2435</v>
      </c>
      <c r="L290" s="825"/>
      <c r="M290" s="808"/>
      <c r="N290" s="826"/>
      <c r="O290" s="828"/>
    </row>
    <row r="291" spans="1:10" ht="16.5" customHeight="1">
      <c r="A291" s="762">
        <v>5</v>
      </c>
      <c r="B291" s="826" t="s">
        <v>1805</v>
      </c>
      <c r="C291" s="827">
        <v>1935</v>
      </c>
      <c r="D291" s="826" t="s">
        <v>816</v>
      </c>
      <c r="E291" s="807">
        <v>675000</v>
      </c>
      <c r="F291" s="828"/>
      <c r="G291" s="807"/>
      <c r="H291" s="807">
        <f>E291+G291</f>
        <v>675000</v>
      </c>
      <c r="I291" s="766"/>
      <c r="J291" s="803"/>
    </row>
    <row r="292" spans="1:10" ht="16.5" customHeight="1">
      <c r="A292" s="762">
        <v>6</v>
      </c>
      <c r="B292" s="826" t="s">
        <v>834</v>
      </c>
      <c r="C292" s="827">
        <v>1928</v>
      </c>
      <c r="D292" s="826" t="s">
        <v>831</v>
      </c>
      <c r="E292" s="807">
        <v>675000</v>
      </c>
      <c r="F292" s="828"/>
      <c r="G292" s="807"/>
      <c r="H292" s="807">
        <f>E292+G292</f>
        <v>675000</v>
      </c>
      <c r="I292" s="766"/>
      <c r="J292" s="803"/>
    </row>
    <row r="293" spans="1:10" ht="16.5" customHeight="1">
      <c r="A293" s="762">
        <v>7</v>
      </c>
      <c r="B293" s="826" t="s">
        <v>478</v>
      </c>
      <c r="C293" s="827">
        <v>1951</v>
      </c>
      <c r="D293" s="826" t="s">
        <v>885</v>
      </c>
      <c r="E293" s="807">
        <v>675000</v>
      </c>
      <c r="F293" s="828"/>
      <c r="G293" s="807"/>
      <c r="H293" s="807">
        <f>E293+G293</f>
        <v>675000</v>
      </c>
      <c r="I293" s="766"/>
      <c r="J293" s="803"/>
    </row>
    <row r="294" spans="1:10" ht="16.5" customHeight="1">
      <c r="A294" s="762">
        <v>8</v>
      </c>
      <c r="B294" s="826" t="s">
        <v>824</v>
      </c>
      <c r="C294" s="827">
        <v>1930</v>
      </c>
      <c r="D294" s="826" t="s">
        <v>805</v>
      </c>
      <c r="E294" s="807">
        <v>675000</v>
      </c>
      <c r="F294" s="828"/>
      <c r="G294" s="807"/>
      <c r="H294" s="807">
        <f>G294+E294</f>
        <v>675000</v>
      </c>
      <c r="I294" s="766"/>
      <c r="J294" s="803"/>
    </row>
    <row r="295" spans="1:10" ht="16.5" customHeight="1">
      <c r="A295" s="762">
        <v>9</v>
      </c>
      <c r="B295" s="1191" t="s">
        <v>868</v>
      </c>
      <c r="C295" s="1192">
        <v>1922</v>
      </c>
      <c r="D295" s="1193" t="s">
        <v>804</v>
      </c>
      <c r="E295" s="1194">
        <v>0</v>
      </c>
      <c r="F295" s="1195"/>
      <c r="G295" s="1194"/>
      <c r="H295" s="1194">
        <f>E295+G295</f>
        <v>0</v>
      </c>
      <c r="I295" s="1196" t="s">
        <v>1388</v>
      </c>
      <c r="J295" s="923"/>
    </row>
    <row r="296" spans="1:10" ht="16.5" customHeight="1">
      <c r="A296" s="762">
        <v>10</v>
      </c>
      <c r="B296" s="1191" t="s">
        <v>872</v>
      </c>
      <c r="C296" s="1192">
        <v>1928</v>
      </c>
      <c r="D296" s="1193" t="s">
        <v>804</v>
      </c>
      <c r="E296" s="1194">
        <v>0</v>
      </c>
      <c r="F296" s="1195"/>
      <c r="G296" s="1194"/>
      <c r="H296" s="1194">
        <f>E296+G296</f>
        <v>0</v>
      </c>
      <c r="I296" s="1196" t="s">
        <v>1388</v>
      </c>
      <c r="J296" s="923"/>
    </row>
    <row r="297" spans="1:10" ht="16.5" customHeight="1">
      <c r="A297" s="762">
        <v>11</v>
      </c>
      <c r="B297" s="826" t="s">
        <v>866</v>
      </c>
      <c r="C297" s="827">
        <v>1920</v>
      </c>
      <c r="D297" s="778" t="s">
        <v>804</v>
      </c>
      <c r="E297" s="807">
        <v>675000</v>
      </c>
      <c r="F297" s="828"/>
      <c r="G297" s="807"/>
      <c r="H297" s="807">
        <f>G297+E297</f>
        <v>675000</v>
      </c>
      <c r="I297" s="1196"/>
      <c r="J297" s="923"/>
    </row>
    <row r="298" spans="1:10" ht="16.5" customHeight="1">
      <c r="A298" s="762">
        <v>12</v>
      </c>
      <c r="B298" s="1191" t="s">
        <v>883</v>
      </c>
      <c r="C298" s="1192">
        <v>1934</v>
      </c>
      <c r="D298" s="1193" t="s">
        <v>836</v>
      </c>
      <c r="E298" s="1194">
        <v>675000</v>
      </c>
      <c r="F298" s="1195"/>
      <c r="G298" s="1194">
        <v>810000</v>
      </c>
      <c r="H298" s="1194">
        <f>G298+E298</f>
        <v>1485000</v>
      </c>
      <c r="I298" s="808"/>
      <c r="J298" s="923"/>
    </row>
    <row r="299" spans="1:10" ht="16.5" customHeight="1">
      <c r="A299" s="774"/>
      <c r="B299" s="829" t="s">
        <v>1211</v>
      </c>
      <c r="C299" s="107"/>
      <c r="D299" s="107"/>
      <c r="E299" s="771">
        <f>SUM(E287:E298)</f>
        <v>6750000</v>
      </c>
      <c r="F299" s="771"/>
      <c r="G299" s="771">
        <f>SUM(G295:G298)</f>
        <v>810000</v>
      </c>
      <c r="H299" s="771">
        <f>G299+E299</f>
        <v>7560000</v>
      </c>
      <c r="I299" s="766"/>
      <c r="J299" s="757"/>
    </row>
    <row r="300" spans="1:10" ht="16.5" customHeight="1">
      <c r="A300" s="755">
        <v>19</v>
      </c>
      <c r="B300" s="1408" t="s">
        <v>1664</v>
      </c>
      <c r="C300" s="1409"/>
      <c r="D300" s="1409"/>
      <c r="E300" s="1409"/>
      <c r="F300" s="1409"/>
      <c r="G300" s="1410"/>
      <c r="H300" s="771"/>
      <c r="I300" s="766"/>
      <c r="J300" s="757"/>
    </row>
    <row r="301" spans="1:10" ht="16.5" customHeight="1">
      <c r="A301" s="107">
        <v>1</v>
      </c>
      <c r="B301" s="776" t="s">
        <v>1284</v>
      </c>
      <c r="C301" s="107">
        <v>1954</v>
      </c>
      <c r="D301" s="776" t="s">
        <v>836</v>
      </c>
      <c r="E301" s="108">
        <v>270000</v>
      </c>
      <c r="F301" s="109"/>
      <c r="G301" s="108"/>
      <c r="H301" s="108">
        <f>E301+G301</f>
        <v>270000</v>
      </c>
      <c r="I301" s="107"/>
      <c r="J301" s="378"/>
    </row>
    <row r="302" spans="1:10" ht="16.5" customHeight="1">
      <c r="A302" s="107">
        <v>2</v>
      </c>
      <c r="B302" s="776" t="s">
        <v>1285</v>
      </c>
      <c r="C302" s="107">
        <v>1970</v>
      </c>
      <c r="D302" s="776" t="s">
        <v>798</v>
      </c>
      <c r="E302" s="108">
        <v>270000</v>
      </c>
      <c r="F302" s="109"/>
      <c r="G302" s="108"/>
      <c r="H302" s="108">
        <f aca="true" t="shared" si="11" ref="H302:H329">E302+G302</f>
        <v>270000</v>
      </c>
      <c r="I302" s="107"/>
      <c r="J302" s="378"/>
    </row>
    <row r="303" spans="1:10" ht="16.5" customHeight="1">
      <c r="A303" s="107">
        <v>3</v>
      </c>
      <c r="B303" s="776" t="s">
        <v>1286</v>
      </c>
      <c r="C303" s="107">
        <v>1983</v>
      </c>
      <c r="D303" s="776" t="s">
        <v>804</v>
      </c>
      <c r="E303" s="108">
        <v>270000</v>
      </c>
      <c r="F303" s="109"/>
      <c r="G303" s="108"/>
      <c r="H303" s="108">
        <f t="shared" si="11"/>
        <v>270000</v>
      </c>
      <c r="I303" s="107"/>
      <c r="J303" s="378"/>
    </row>
    <row r="304" spans="1:10" ht="16.5" customHeight="1">
      <c r="A304" s="107">
        <v>4</v>
      </c>
      <c r="B304" s="776" t="s">
        <v>1287</v>
      </c>
      <c r="C304" s="107">
        <v>1968</v>
      </c>
      <c r="D304" s="776" t="s">
        <v>836</v>
      </c>
      <c r="E304" s="108">
        <v>270000</v>
      </c>
      <c r="F304" s="109"/>
      <c r="G304" s="108"/>
      <c r="H304" s="108">
        <f t="shared" si="11"/>
        <v>270000</v>
      </c>
      <c r="I304" s="107"/>
      <c r="J304" s="378"/>
    </row>
    <row r="305" spans="1:10" ht="16.5" customHeight="1">
      <c r="A305" s="107">
        <v>5</v>
      </c>
      <c r="B305" s="776" t="s">
        <v>1288</v>
      </c>
      <c r="C305" s="107">
        <v>1954</v>
      </c>
      <c r="D305" s="776" t="s">
        <v>798</v>
      </c>
      <c r="E305" s="108">
        <v>270000</v>
      </c>
      <c r="F305" s="109"/>
      <c r="G305" s="108"/>
      <c r="H305" s="108">
        <f t="shared" si="11"/>
        <v>270000</v>
      </c>
      <c r="I305" s="107"/>
      <c r="J305" s="378"/>
    </row>
    <row r="306" spans="1:10" ht="16.5" customHeight="1">
      <c r="A306" s="107">
        <v>6</v>
      </c>
      <c r="B306" s="776" t="s">
        <v>1289</v>
      </c>
      <c r="C306" s="107">
        <v>1959</v>
      </c>
      <c r="D306" s="776" t="s">
        <v>836</v>
      </c>
      <c r="E306" s="108">
        <v>270000</v>
      </c>
      <c r="F306" s="109"/>
      <c r="G306" s="108"/>
      <c r="H306" s="108">
        <f t="shared" si="11"/>
        <v>270000</v>
      </c>
      <c r="I306" s="107"/>
      <c r="J306" s="378"/>
    </row>
    <row r="307" spans="1:10" ht="16.5" customHeight="1">
      <c r="A307" s="107">
        <v>7</v>
      </c>
      <c r="B307" s="776" t="s">
        <v>1290</v>
      </c>
      <c r="C307" s="107">
        <v>1964</v>
      </c>
      <c r="D307" s="776" t="s">
        <v>836</v>
      </c>
      <c r="E307" s="108">
        <v>270000</v>
      </c>
      <c r="F307" s="109"/>
      <c r="G307" s="108"/>
      <c r="H307" s="108">
        <f t="shared" si="11"/>
        <v>270000</v>
      </c>
      <c r="I307" s="107"/>
      <c r="J307" s="378"/>
    </row>
    <row r="308" spans="1:10" ht="16.5" customHeight="1">
      <c r="A308" s="107">
        <v>8</v>
      </c>
      <c r="B308" s="776" t="s">
        <v>1291</v>
      </c>
      <c r="C308" s="107">
        <v>1940</v>
      </c>
      <c r="D308" s="776" t="s">
        <v>807</v>
      </c>
      <c r="E308" s="108">
        <v>270000</v>
      </c>
      <c r="F308" s="109"/>
      <c r="G308" s="108"/>
      <c r="H308" s="108">
        <f t="shared" si="11"/>
        <v>270000</v>
      </c>
      <c r="I308" s="107"/>
      <c r="J308" s="378"/>
    </row>
    <row r="309" spans="1:10" ht="16.5" customHeight="1">
      <c r="A309" s="107">
        <v>9</v>
      </c>
      <c r="B309" s="776" t="s">
        <v>1292</v>
      </c>
      <c r="C309" s="107">
        <v>1965</v>
      </c>
      <c r="D309" s="776" t="s">
        <v>807</v>
      </c>
      <c r="E309" s="108">
        <v>270000</v>
      </c>
      <c r="F309" s="109"/>
      <c r="G309" s="108"/>
      <c r="H309" s="108">
        <f t="shared" si="11"/>
        <v>270000</v>
      </c>
      <c r="I309" s="107"/>
      <c r="J309" s="378"/>
    </row>
    <row r="310" spans="1:10" ht="16.5" customHeight="1">
      <c r="A310" s="107">
        <v>10</v>
      </c>
      <c r="B310" s="776" t="s">
        <v>1293</v>
      </c>
      <c r="C310" s="107">
        <v>1959</v>
      </c>
      <c r="D310" s="776" t="s">
        <v>805</v>
      </c>
      <c r="E310" s="108">
        <v>270000</v>
      </c>
      <c r="F310" s="109"/>
      <c r="G310" s="108"/>
      <c r="H310" s="108">
        <f t="shared" si="11"/>
        <v>270000</v>
      </c>
      <c r="I310" s="107"/>
      <c r="J310" s="378"/>
    </row>
    <row r="311" spans="1:10" ht="16.5" customHeight="1">
      <c r="A311" s="107">
        <v>12</v>
      </c>
      <c r="B311" s="776" t="s">
        <v>1285</v>
      </c>
      <c r="C311" s="107">
        <v>1977</v>
      </c>
      <c r="D311" s="776" t="s">
        <v>798</v>
      </c>
      <c r="E311" s="108">
        <v>270000</v>
      </c>
      <c r="F311" s="109"/>
      <c r="G311" s="108"/>
      <c r="H311" s="108">
        <f t="shared" si="11"/>
        <v>270000</v>
      </c>
      <c r="I311" s="107"/>
      <c r="J311" s="378"/>
    </row>
    <row r="312" spans="1:10" ht="16.5" customHeight="1">
      <c r="A312" s="107">
        <v>13</v>
      </c>
      <c r="B312" s="776" t="s">
        <v>1294</v>
      </c>
      <c r="C312" s="107">
        <v>1976</v>
      </c>
      <c r="D312" s="776" t="s">
        <v>798</v>
      </c>
      <c r="E312" s="108">
        <v>270000</v>
      </c>
      <c r="F312" s="109"/>
      <c r="G312" s="108"/>
      <c r="H312" s="108">
        <f t="shared" si="11"/>
        <v>270000</v>
      </c>
      <c r="I312" s="107"/>
      <c r="J312" s="378"/>
    </row>
    <row r="313" spans="1:10" ht="16.5" customHeight="1">
      <c r="A313" s="107">
        <v>14</v>
      </c>
      <c r="B313" s="776" t="s">
        <v>1295</v>
      </c>
      <c r="C313" s="107">
        <v>1977</v>
      </c>
      <c r="D313" s="776" t="s">
        <v>798</v>
      </c>
      <c r="E313" s="108">
        <v>270000</v>
      </c>
      <c r="F313" s="109"/>
      <c r="G313" s="108"/>
      <c r="H313" s="108">
        <f t="shared" si="11"/>
        <v>270000</v>
      </c>
      <c r="I313" s="107"/>
      <c r="J313" s="378"/>
    </row>
    <row r="314" spans="1:10" ht="16.5" customHeight="1">
      <c r="A314" s="107">
        <v>15</v>
      </c>
      <c r="B314" s="776" t="s">
        <v>1296</v>
      </c>
      <c r="C314" s="107">
        <v>1979</v>
      </c>
      <c r="D314" s="776" t="s">
        <v>798</v>
      </c>
      <c r="E314" s="108">
        <v>270000</v>
      </c>
      <c r="F314" s="109"/>
      <c r="G314" s="108"/>
      <c r="H314" s="108">
        <f t="shared" si="11"/>
        <v>270000</v>
      </c>
      <c r="I314" s="107"/>
      <c r="J314" s="378"/>
    </row>
    <row r="315" spans="1:10" ht="16.5" customHeight="1">
      <c r="A315" s="107">
        <v>16</v>
      </c>
      <c r="B315" s="776" t="s">
        <v>1297</v>
      </c>
      <c r="C315" s="107">
        <v>1982</v>
      </c>
      <c r="D315" s="776" t="s">
        <v>798</v>
      </c>
      <c r="E315" s="108">
        <v>270000</v>
      </c>
      <c r="F315" s="109"/>
      <c r="G315" s="108"/>
      <c r="H315" s="108">
        <f t="shared" si="11"/>
        <v>270000</v>
      </c>
      <c r="I315" s="107"/>
      <c r="J315" s="378"/>
    </row>
    <row r="316" spans="1:10" ht="16.5" customHeight="1">
      <c r="A316" s="107">
        <v>17</v>
      </c>
      <c r="B316" s="776" t="s">
        <v>1298</v>
      </c>
      <c r="C316" s="107">
        <v>1976</v>
      </c>
      <c r="D316" s="776" t="s">
        <v>867</v>
      </c>
      <c r="E316" s="108">
        <v>270000</v>
      </c>
      <c r="F316" s="109"/>
      <c r="G316" s="108"/>
      <c r="H316" s="108">
        <f t="shared" si="11"/>
        <v>270000</v>
      </c>
      <c r="I316" s="107"/>
      <c r="J316" s="378"/>
    </row>
    <row r="317" spans="1:10" ht="16.5" customHeight="1">
      <c r="A317" s="107">
        <v>18</v>
      </c>
      <c r="B317" s="776" t="s">
        <v>1299</v>
      </c>
      <c r="C317" s="107">
        <v>1968</v>
      </c>
      <c r="D317" s="776" t="s">
        <v>874</v>
      </c>
      <c r="E317" s="108">
        <v>270000</v>
      </c>
      <c r="F317" s="109"/>
      <c r="G317" s="108"/>
      <c r="H317" s="108">
        <f t="shared" si="11"/>
        <v>270000</v>
      </c>
      <c r="I317" s="107"/>
      <c r="J317" s="378"/>
    </row>
    <row r="318" spans="1:10" ht="16.5" customHeight="1">
      <c r="A318" s="107">
        <v>19</v>
      </c>
      <c r="B318" s="776" t="s">
        <v>1300</v>
      </c>
      <c r="C318" s="107">
        <v>1986</v>
      </c>
      <c r="D318" s="776" t="s">
        <v>807</v>
      </c>
      <c r="E318" s="108">
        <v>270000</v>
      </c>
      <c r="F318" s="109"/>
      <c r="G318" s="108"/>
      <c r="H318" s="108">
        <f t="shared" si="11"/>
        <v>270000</v>
      </c>
      <c r="I318" s="107"/>
      <c r="J318" s="378"/>
    </row>
    <row r="319" spans="1:10" ht="16.5" customHeight="1">
      <c r="A319" s="107">
        <v>20</v>
      </c>
      <c r="B319" s="776" t="s">
        <v>934</v>
      </c>
      <c r="C319" s="107">
        <v>1968</v>
      </c>
      <c r="D319" s="776" t="s">
        <v>836</v>
      </c>
      <c r="E319" s="108">
        <v>270000</v>
      </c>
      <c r="F319" s="109"/>
      <c r="G319" s="108"/>
      <c r="H319" s="108">
        <f t="shared" si="11"/>
        <v>270000</v>
      </c>
      <c r="I319" s="107"/>
      <c r="J319" s="378"/>
    </row>
    <row r="320" spans="1:10" ht="16.5" customHeight="1">
      <c r="A320" s="107">
        <v>21</v>
      </c>
      <c r="B320" s="776" t="s">
        <v>1302</v>
      </c>
      <c r="C320" s="107">
        <v>1965</v>
      </c>
      <c r="D320" s="776" t="s">
        <v>798</v>
      </c>
      <c r="E320" s="108">
        <v>270000</v>
      </c>
      <c r="F320" s="109"/>
      <c r="G320" s="108"/>
      <c r="H320" s="108">
        <f t="shared" si="11"/>
        <v>270000</v>
      </c>
      <c r="I320" s="107"/>
      <c r="J320" s="378"/>
    </row>
    <row r="321" spans="1:10" ht="16.5" customHeight="1">
      <c r="A321" s="107">
        <v>22</v>
      </c>
      <c r="B321" s="776" t="s">
        <v>1303</v>
      </c>
      <c r="C321" s="107">
        <v>1950</v>
      </c>
      <c r="D321" s="776" t="s">
        <v>805</v>
      </c>
      <c r="E321" s="108">
        <v>270000</v>
      </c>
      <c r="F321" s="109"/>
      <c r="G321" s="108"/>
      <c r="H321" s="108">
        <f t="shared" si="11"/>
        <v>270000</v>
      </c>
      <c r="I321" s="107"/>
      <c r="J321" s="378"/>
    </row>
    <row r="322" spans="1:10" ht="16.5" customHeight="1">
      <c r="A322" s="107">
        <v>24</v>
      </c>
      <c r="B322" s="776" t="s">
        <v>209</v>
      </c>
      <c r="C322" s="107">
        <v>1965</v>
      </c>
      <c r="D322" s="776" t="s">
        <v>805</v>
      </c>
      <c r="E322" s="108">
        <v>270000</v>
      </c>
      <c r="F322" s="109"/>
      <c r="G322" s="108"/>
      <c r="H322" s="108">
        <f t="shared" si="11"/>
        <v>270000</v>
      </c>
      <c r="I322" s="107"/>
      <c r="J322" s="378"/>
    </row>
    <row r="323" spans="1:10" ht="16.5" customHeight="1">
      <c r="A323" s="107">
        <v>25</v>
      </c>
      <c r="B323" s="776" t="s">
        <v>210</v>
      </c>
      <c r="C323" s="107">
        <v>1967</v>
      </c>
      <c r="D323" s="776" t="s">
        <v>208</v>
      </c>
      <c r="E323" s="108">
        <v>270000</v>
      </c>
      <c r="F323" s="109"/>
      <c r="G323" s="108"/>
      <c r="H323" s="108">
        <f t="shared" si="11"/>
        <v>270000</v>
      </c>
      <c r="I323" s="107"/>
      <c r="J323" s="378"/>
    </row>
    <row r="324" spans="1:10" ht="16.5" customHeight="1">
      <c r="A324" s="107">
        <v>26</v>
      </c>
      <c r="B324" s="776" t="s">
        <v>211</v>
      </c>
      <c r="C324" s="107">
        <v>1962</v>
      </c>
      <c r="D324" s="776" t="s">
        <v>798</v>
      </c>
      <c r="E324" s="108">
        <v>270000</v>
      </c>
      <c r="F324" s="109"/>
      <c r="G324" s="108"/>
      <c r="H324" s="108">
        <f t="shared" si="11"/>
        <v>270000</v>
      </c>
      <c r="I324" s="107"/>
      <c r="J324" s="378"/>
    </row>
    <row r="325" spans="1:10" ht="16.5" customHeight="1">
      <c r="A325" s="107">
        <v>27</v>
      </c>
      <c r="B325" s="776" t="s">
        <v>212</v>
      </c>
      <c r="C325" s="107">
        <v>1984</v>
      </c>
      <c r="D325" s="776" t="s">
        <v>805</v>
      </c>
      <c r="E325" s="108">
        <v>270000</v>
      </c>
      <c r="F325" s="109"/>
      <c r="G325" s="108"/>
      <c r="H325" s="108">
        <f t="shared" si="11"/>
        <v>270000</v>
      </c>
      <c r="I325" s="107"/>
      <c r="J325" s="378"/>
    </row>
    <row r="326" spans="1:10" ht="16.5" customHeight="1">
      <c r="A326" s="107">
        <v>28</v>
      </c>
      <c r="B326" s="776" t="s">
        <v>723</v>
      </c>
      <c r="C326" s="107">
        <v>1939</v>
      </c>
      <c r="D326" s="776" t="s">
        <v>836</v>
      </c>
      <c r="E326" s="108">
        <v>270000</v>
      </c>
      <c r="F326" s="109"/>
      <c r="G326" s="108"/>
      <c r="H326" s="108">
        <f t="shared" si="11"/>
        <v>270000</v>
      </c>
      <c r="I326" s="107"/>
      <c r="J326" s="378"/>
    </row>
    <row r="327" spans="1:10" ht="16.5" customHeight="1">
      <c r="A327" s="107">
        <v>29</v>
      </c>
      <c r="B327" s="776" t="s">
        <v>1310</v>
      </c>
      <c r="C327" s="107">
        <v>1962</v>
      </c>
      <c r="D327" s="776" t="s">
        <v>798</v>
      </c>
      <c r="E327" s="108">
        <v>270000</v>
      </c>
      <c r="F327" s="109"/>
      <c r="G327" s="108"/>
      <c r="H327" s="108">
        <f t="shared" si="11"/>
        <v>270000</v>
      </c>
      <c r="I327" s="107"/>
      <c r="J327" s="378"/>
    </row>
    <row r="328" spans="1:10" ht="16.5" customHeight="1">
      <c r="A328" s="107">
        <v>30</v>
      </c>
      <c r="B328" s="776" t="s">
        <v>2483</v>
      </c>
      <c r="C328" s="107">
        <v>1967</v>
      </c>
      <c r="D328" s="776" t="s">
        <v>804</v>
      </c>
      <c r="E328" s="108">
        <v>810000</v>
      </c>
      <c r="F328" s="109"/>
      <c r="G328" s="108"/>
      <c r="H328" s="108">
        <f t="shared" si="11"/>
        <v>810000</v>
      </c>
      <c r="I328" s="107"/>
      <c r="J328" s="378"/>
    </row>
    <row r="329" spans="1:10" ht="16.5" customHeight="1">
      <c r="A329" s="107">
        <v>31</v>
      </c>
      <c r="B329" s="776" t="s">
        <v>442</v>
      </c>
      <c r="C329" s="107">
        <v>1978</v>
      </c>
      <c r="D329" s="776" t="s">
        <v>816</v>
      </c>
      <c r="E329" s="108">
        <v>1080000</v>
      </c>
      <c r="F329" s="109"/>
      <c r="G329" s="108"/>
      <c r="H329" s="108">
        <f t="shared" si="11"/>
        <v>1080000</v>
      </c>
      <c r="I329" s="107"/>
      <c r="J329" s="378"/>
    </row>
    <row r="330" spans="1:10" ht="16.5" customHeight="1">
      <c r="A330" s="107">
        <v>32</v>
      </c>
      <c r="B330" s="776" t="s">
        <v>2090</v>
      </c>
      <c r="C330" s="107">
        <v>1946</v>
      </c>
      <c r="D330" s="776" t="s">
        <v>798</v>
      </c>
      <c r="E330" s="108">
        <v>270000</v>
      </c>
      <c r="F330" s="109"/>
      <c r="G330" s="108"/>
      <c r="H330" s="108">
        <f aca="true" t="shared" si="12" ref="H330:H335">E330+G330</f>
        <v>270000</v>
      </c>
      <c r="I330" s="107"/>
      <c r="J330" s="378"/>
    </row>
    <row r="331" spans="1:10" ht="16.5" customHeight="1">
      <c r="A331" s="107">
        <v>33</v>
      </c>
      <c r="B331" s="776" t="s">
        <v>443</v>
      </c>
      <c r="C331" s="107">
        <v>1936</v>
      </c>
      <c r="D331" s="776" t="s">
        <v>816</v>
      </c>
      <c r="E331" s="108">
        <v>270000</v>
      </c>
      <c r="F331" s="109"/>
      <c r="G331" s="108"/>
      <c r="H331" s="108">
        <f t="shared" si="12"/>
        <v>270000</v>
      </c>
      <c r="I331" s="107"/>
      <c r="J331" s="378"/>
    </row>
    <row r="332" spans="1:10" ht="16.5" customHeight="1">
      <c r="A332" s="107">
        <v>34</v>
      </c>
      <c r="B332" s="776" t="s">
        <v>444</v>
      </c>
      <c r="C332" s="107">
        <v>1985</v>
      </c>
      <c r="D332" s="776" t="s">
        <v>836</v>
      </c>
      <c r="E332" s="108">
        <v>270000</v>
      </c>
      <c r="F332" s="109"/>
      <c r="G332" s="108"/>
      <c r="H332" s="108">
        <f t="shared" si="12"/>
        <v>270000</v>
      </c>
      <c r="I332" s="107"/>
      <c r="J332" s="378"/>
    </row>
    <row r="333" spans="1:10" ht="16.5" customHeight="1">
      <c r="A333" s="107">
        <v>35</v>
      </c>
      <c r="B333" s="776" t="s">
        <v>196</v>
      </c>
      <c r="C333" s="107">
        <v>1967</v>
      </c>
      <c r="D333" s="776" t="s">
        <v>816</v>
      </c>
      <c r="E333" s="108">
        <v>270000</v>
      </c>
      <c r="F333" s="109"/>
      <c r="G333" s="108"/>
      <c r="H333" s="108">
        <f t="shared" si="12"/>
        <v>270000</v>
      </c>
      <c r="I333" s="107"/>
      <c r="J333" s="378"/>
    </row>
    <row r="334" spans="1:16" ht="16.5" customHeight="1">
      <c r="A334" s="107">
        <v>37</v>
      </c>
      <c r="B334" s="776" t="s">
        <v>2753</v>
      </c>
      <c r="C334" s="107">
        <v>1973</v>
      </c>
      <c r="D334" s="776" t="s">
        <v>2754</v>
      </c>
      <c r="E334" s="108">
        <v>270000</v>
      </c>
      <c r="F334" s="109"/>
      <c r="G334" s="108"/>
      <c r="H334" s="108">
        <f t="shared" si="12"/>
        <v>270000</v>
      </c>
      <c r="I334" s="107"/>
      <c r="J334" s="378"/>
      <c r="K334" s="1441"/>
      <c r="L334" s="1442"/>
      <c r="M334" s="1442"/>
      <c r="N334" s="1442"/>
      <c r="O334" s="1442"/>
      <c r="P334" s="1442"/>
    </row>
    <row r="335" spans="1:10" ht="16.5" customHeight="1">
      <c r="A335" s="107">
        <v>38</v>
      </c>
      <c r="B335" s="776" t="s">
        <v>2752</v>
      </c>
      <c r="C335" s="107">
        <v>1974</v>
      </c>
      <c r="D335" s="776" t="s">
        <v>831</v>
      </c>
      <c r="E335" s="108">
        <v>270000</v>
      </c>
      <c r="F335" s="109"/>
      <c r="G335" s="108"/>
      <c r="H335" s="108">
        <f t="shared" si="12"/>
        <v>270000</v>
      </c>
      <c r="I335" s="107"/>
      <c r="J335" s="378"/>
    </row>
    <row r="336" spans="1:10" ht="16.5" customHeight="1">
      <c r="A336" s="110"/>
      <c r="B336" s="1420" t="s">
        <v>1211</v>
      </c>
      <c r="C336" s="1420"/>
      <c r="D336" s="1420"/>
      <c r="E336" s="111">
        <f>SUM(E301:E335)</f>
        <v>10800000</v>
      </c>
      <c r="F336" s="111">
        <f>SUM(F301:F335)</f>
        <v>0</v>
      </c>
      <c r="G336" s="111">
        <f>SUM(G301:G335)</f>
        <v>0</v>
      </c>
      <c r="H336" s="111">
        <f>SUM(H301:H335)</f>
        <v>10800000</v>
      </c>
      <c r="I336" s="107"/>
      <c r="J336" s="379"/>
    </row>
    <row r="337" spans="1:10" ht="16.5" customHeight="1">
      <c r="A337" s="110">
        <v>20</v>
      </c>
      <c r="B337" s="1417" t="s">
        <v>1652</v>
      </c>
      <c r="C337" s="1418"/>
      <c r="D337" s="1418"/>
      <c r="E337" s="1418"/>
      <c r="F337" s="1418"/>
      <c r="G337" s="1419"/>
      <c r="H337" s="108"/>
      <c r="I337" s="107"/>
      <c r="J337" s="378"/>
    </row>
    <row r="338" spans="1:10" ht="16.5" customHeight="1">
      <c r="A338" s="107">
        <v>1</v>
      </c>
      <c r="B338" s="776"/>
      <c r="C338" s="107"/>
      <c r="D338" s="107"/>
      <c r="E338" s="108"/>
      <c r="F338" s="109"/>
      <c r="G338" s="108"/>
      <c r="H338" s="108"/>
      <c r="I338" s="107"/>
      <c r="J338" s="378"/>
    </row>
    <row r="339" spans="1:10" ht="16.5" customHeight="1">
      <c r="A339" s="110"/>
      <c r="B339" s="1417" t="s">
        <v>1211</v>
      </c>
      <c r="C339" s="1418"/>
      <c r="D339" s="1419"/>
      <c r="E339" s="111">
        <f>SUM(E338)</f>
        <v>0</v>
      </c>
      <c r="F339" s="111">
        <f>SUM(F338)</f>
        <v>0</v>
      </c>
      <c r="G339" s="111">
        <f>SUM(G338)</f>
        <v>0</v>
      </c>
      <c r="H339" s="111">
        <f>SUM(H338)</f>
        <v>0</v>
      </c>
      <c r="I339" s="107"/>
      <c r="J339" s="379"/>
    </row>
    <row r="340" spans="1:10" ht="16.5" customHeight="1">
      <c r="A340" s="110">
        <v>21</v>
      </c>
      <c r="B340" s="1360" t="s">
        <v>2033</v>
      </c>
      <c r="C340" s="1361"/>
      <c r="D340" s="1362"/>
      <c r="E340" s="108"/>
      <c r="F340" s="109"/>
      <c r="G340" s="108"/>
      <c r="H340" s="108"/>
      <c r="I340" s="107"/>
      <c r="J340" s="378"/>
    </row>
    <row r="341" spans="1:10" ht="16.5" customHeight="1">
      <c r="A341" s="107"/>
      <c r="B341" s="1291" t="s">
        <v>129</v>
      </c>
      <c r="C341" s="1292"/>
      <c r="D341" s="1283"/>
      <c r="E341" s="108" t="s">
        <v>836</v>
      </c>
      <c r="F341" s="108"/>
      <c r="G341" s="108"/>
      <c r="H341" s="108">
        <v>5400000</v>
      </c>
      <c r="I341" s="107"/>
      <c r="J341" s="378"/>
    </row>
    <row r="342" spans="1:10" ht="16.5" customHeight="1">
      <c r="A342" s="107"/>
      <c r="B342" s="1291"/>
      <c r="C342" s="1292"/>
      <c r="D342" s="1283"/>
      <c r="E342" s="108"/>
      <c r="F342" s="108"/>
      <c r="G342" s="108"/>
      <c r="H342" s="108"/>
      <c r="I342" s="107"/>
      <c r="J342" s="378"/>
    </row>
    <row r="343" spans="1:10" ht="16.5" customHeight="1">
      <c r="A343" s="107"/>
      <c r="B343" s="1417" t="s">
        <v>1211</v>
      </c>
      <c r="C343" s="1418"/>
      <c r="D343" s="1419"/>
      <c r="E343" s="111">
        <f>SUM(E341:E342)</f>
        <v>0</v>
      </c>
      <c r="F343" s="111">
        <f>SUM(F342:F342)</f>
        <v>0</v>
      </c>
      <c r="G343" s="112">
        <f>SUM(G342:G342)</f>
        <v>0</v>
      </c>
      <c r="H343" s="111">
        <f>SUM(H341:H342)</f>
        <v>5400000</v>
      </c>
      <c r="I343" s="107"/>
      <c r="J343" s="378"/>
    </row>
    <row r="344" spans="1:10" ht="16.5" customHeight="1">
      <c r="A344" s="1414" t="s">
        <v>1312</v>
      </c>
      <c r="B344" s="1415"/>
      <c r="C344" s="1416"/>
      <c r="D344" s="110"/>
      <c r="E344" s="111">
        <f>E343+E339+E336+E299+E285+E272+E248+E216+E202+E154+E36+E30+E21+E18</f>
        <v>117180000</v>
      </c>
      <c r="F344" s="111"/>
      <c r="G344" s="112">
        <f>G343+G339+G336+G299+G285+G272+G248+G216+G202++G154+G36+G30+G21+G18</f>
        <v>6210000</v>
      </c>
      <c r="H344" s="111">
        <f>H343+H339+H336+H299+H285+H272+H248+H216+H202+H154+H36+H30+H21+H18</f>
        <v>128790000</v>
      </c>
      <c r="I344" s="107"/>
      <c r="J344" s="379"/>
    </row>
    <row r="345" spans="1:10" ht="16.5" customHeight="1">
      <c r="A345" s="113"/>
      <c r="B345" s="1359" t="s">
        <v>130</v>
      </c>
      <c r="C345" s="1359"/>
      <c r="D345" s="1359"/>
      <c r="E345" s="1359"/>
      <c r="F345" s="1359"/>
      <c r="G345" s="1359"/>
      <c r="H345" s="1359"/>
      <c r="I345" s="1359"/>
      <c r="J345" s="115"/>
    </row>
    <row r="346" spans="1:10" ht="16.5" customHeight="1">
      <c r="A346" s="113"/>
      <c r="B346" s="830"/>
      <c r="C346" s="831"/>
      <c r="D346" s="832"/>
      <c r="E346" s="925" t="s">
        <v>447</v>
      </c>
      <c r="F346" s="1411" t="s">
        <v>1345</v>
      </c>
      <c r="G346" s="1411"/>
      <c r="H346" s="1411"/>
      <c r="I346" s="1411"/>
      <c r="J346" s="1411"/>
    </row>
    <row r="347" spans="1:10" ht="16.5" customHeight="1">
      <c r="A347" s="113"/>
      <c r="B347" s="1412" t="s">
        <v>638</v>
      </c>
      <c r="C347" s="1412"/>
      <c r="D347" s="1412"/>
      <c r="E347" s="833" t="s">
        <v>1272</v>
      </c>
      <c r="F347" s="1259" t="s">
        <v>2709</v>
      </c>
      <c r="G347" s="1259"/>
      <c r="H347" s="1259"/>
      <c r="I347" s="1259"/>
      <c r="J347" s="1259"/>
    </row>
    <row r="348" spans="1:10" ht="16.5" customHeight="1">
      <c r="A348" s="113"/>
      <c r="B348" s="830"/>
      <c r="C348" s="834"/>
      <c r="D348" s="832"/>
      <c r="E348" s="835"/>
      <c r="F348" s="834"/>
      <c r="G348" s="835"/>
      <c r="H348" s="835"/>
      <c r="I348" s="834"/>
      <c r="J348" s="835"/>
    </row>
    <row r="349" spans="1:10" ht="16.5" customHeight="1">
      <c r="A349" s="113"/>
      <c r="B349" s="830"/>
      <c r="C349" s="834"/>
      <c r="D349" s="832"/>
      <c r="E349" s="835"/>
      <c r="F349" s="834"/>
      <c r="G349" s="835"/>
      <c r="H349" s="835"/>
      <c r="I349" s="834"/>
      <c r="J349" s="835"/>
    </row>
    <row r="350" spans="1:10" ht="16.5" customHeight="1">
      <c r="A350" s="113"/>
      <c r="B350" s="1413" t="s">
        <v>637</v>
      </c>
      <c r="C350" s="1413"/>
      <c r="D350" s="836"/>
      <c r="E350" s="837" t="s">
        <v>2358</v>
      </c>
      <c r="F350" s="90"/>
      <c r="G350" s="838"/>
      <c r="H350" s="839"/>
      <c r="I350" s="840"/>
      <c r="J350" s="838"/>
    </row>
    <row r="351" spans="1:10" ht="16.5" customHeight="1">
      <c r="A351" s="113"/>
      <c r="B351" s="830"/>
      <c r="C351" s="1313" t="s">
        <v>2029</v>
      </c>
      <c r="D351" s="1313"/>
      <c r="E351" s="1313"/>
      <c r="F351" s="1313"/>
      <c r="G351" s="1313"/>
      <c r="H351" s="1313"/>
      <c r="I351" s="1313"/>
      <c r="J351" s="838"/>
    </row>
    <row r="352" spans="1:10" ht="16.5" customHeight="1">
      <c r="A352" s="113"/>
      <c r="B352" s="1313" t="s">
        <v>2028</v>
      </c>
      <c r="C352" s="1313"/>
      <c r="D352" s="1313" t="s">
        <v>2047</v>
      </c>
      <c r="E352" s="1313"/>
      <c r="F352" s="1313"/>
      <c r="G352" s="1313"/>
      <c r="H352" s="1313"/>
      <c r="I352" s="1313"/>
      <c r="J352" s="1313"/>
    </row>
    <row r="353" spans="1:10" ht="16.5" customHeight="1">
      <c r="A353" s="113"/>
      <c r="B353" s="830"/>
      <c r="C353" s="90"/>
      <c r="D353" s="90"/>
      <c r="E353" s="838"/>
      <c r="F353" s="90"/>
      <c r="G353" s="838"/>
      <c r="H353" s="839"/>
      <c r="I353" s="840"/>
      <c r="J353" s="838"/>
    </row>
    <row r="354" spans="1:10" ht="16.5" customHeight="1">
      <c r="A354" s="113"/>
      <c r="B354" s="114"/>
      <c r="C354" s="113"/>
      <c r="D354" s="113"/>
      <c r="E354" s="115"/>
      <c r="F354" s="113"/>
      <c r="G354" s="115"/>
      <c r="H354" s="115"/>
      <c r="I354" s="113"/>
      <c r="J354" s="115"/>
    </row>
    <row r="355" spans="1:10" ht="16.5" customHeight="1">
      <c r="A355" s="113"/>
      <c r="B355" s="114"/>
      <c r="C355" s="113"/>
      <c r="D355" s="113"/>
      <c r="E355" s="115"/>
      <c r="F355" s="113"/>
      <c r="G355" s="115"/>
      <c r="H355" s="115"/>
      <c r="I355" s="113"/>
      <c r="J355" s="115"/>
    </row>
    <row r="356" spans="1:10" ht="16.5" customHeight="1">
      <c r="A356" s="113"/>
      <c r="B356" s="114"/>
      <c r="C356" s="113"/>
      <c r="D356" s="113"/>
      <c r="E356" s="115"/>
      <c r="F356" s="113"/>
      <c r="G356" s="115"/>
      <c r="H356" s="115"/>
      <c r="I356" s="113"/>
      <c r="J356" s="115"/>
    </row>
    <row r="357" spans="1:10" ht="16.5" customHeight="1">
      <c r="A357" s="113"/>
      <c r="B357" s="114"/>
      <c r="C357" s="113"/>
      <c r="D357" s="113"/>
      <c r="E357" s="115"/>
      <c r="F357" s="113"/>
      <c r="G357" s="115"/>
      <c r="H357" s="115"/>
      <c r="I357" s="113"/>
      <c r="J357" s="115"/>
    </row>
    <row r="358" spans="1:10" ht="16.5" customHeight="1">
      <c r="A358" s="841"/>
      <c r="B358" s="841"/>
      <c r="C358" s="113"/>
      <c r="D358" s="113"/>
      <c r="E358" s="115"/>
      <c r="F358" s="113"/>
      <c r="G358" s="115"/>
      <c r="H358" s="115"/>
      <c r="I358" s="113"/>
      <c r="J358" s="115"/>
    </row>
    <row r="359" spans="1:10" ht="16.5" customHeight="1">
      <c r="A359" s="841"/>
      <c r="B359" s="841"/>
      <c r="C359" s="113"/>
      <c r="D359" s="113"/>
      <c r="E359" s="115"/>
      <c r="F359" s="113"/>
      <c r="G359" s="115"/>
      <c r="H359" s="115"/>
      <c r="I359" s="113"/>
      <c r="J359" s="115"/>
    </row>
    <row r="360" spans="1:10" ht="16.5" customHeight="1">
      <c r="A360" s="841"/>
      <c r="B360" s="841"/>
      <c r="C360" s="113"/>
      <c r="D360" s="113"/>
      <c r="E360" s="115"/>
      <c r="F360" s="113"/>
      <c r="G360" s="115"/>
      <c r="H360" s="115"/>
      <c r="I360" s="113"/>
      <c r="J360" s="115"/>
    </row>
    <row r="361" spans="1:10" ht="16.5" customHeight="1">
      <c r="A361" s="841"/>
      <c r="B361" s="841"/>
      <c r="C361" s="113"/>
      <c r="D361" s="113"/>
      <c r="E361" s="115"/>
      <c r="F361" s="113"/>
      <c r="G361" s="115"/>
      <c r="H361" s="115"/>
      <c r="I361" s="113"/>
      <c r="J361" s="115"/>
    </row>
    <row r="362" spans="1:10" ht="16.5" customHeight="1">
      <c r="A362" s="841"/>
      <c r="B362" s="841"/>
      <c r="C362" s="113"/>
      <c r="D362" s="113"/>
      <c r="E362" s="115"/>
      <c r="F362" s="113"/>
      <c r="G362" s="115"/>
      <c r="H362" s="115"/>
      <c r="I362" s="113"/>
      <c r="J362" s="115"/>
    </row>
  </sheetData>
  <mergeCells count="55">
    <mergeCell ref="K227:L227"/>
    <mergeCell ref="K334:P334"/>
    <mergeCell ref="B339:D339"/>
    <mergeCell ref="B286:G286"/>
    <mergeCell ref="B248:D248"/>
    <mergeCell ref="B285:D285"/>
    <mergeCell ref="B300:G300"/>
    <mergeCell ref="B336:D336"/>
    <mergeCell ref="B337:G337"/>
    <mergeCell ref="K199:L199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E6:E7"/>
    <mergeCell ref="B36:D36"/>
    <mergeCell ref="B30:D30"/>
    <mergeCell ref="B21:D21"/>
    <mergeCell ref="B18:D18"/>
    <mergeCell ref="B19:F19"/>
    <mergeCell ref="B22:E22"/>
    <mergeCell ref="B31:E31"/>
    <mergeCell ref="A2:B2"/>
    <mergeCell ref="D4:G4"/>
    <mergeCell ref="A5:J5"/>
    <mergeCell ref="B3:J3"/>
    <mergeCell ref="B154:D154"/>
    <mergeCell ref="B249:G249"/>
    <mergeCell ref="B272:D272"/>
    <mergeCell ref="B273:G273"/>
    <mergeCell ref="B155:E155"/>
    <mergeCell ref="B217:G217"/>
    <mergeCell ref="B202:D202"/>
    <mergeCell ref="B203:G203"/>
    <mergeCell ref="B216:D216"/>
    <mergeCell ref="A344:C344"/>
    <mergeCell ref="B340:D340"/>
    <mergeCell ref="B342:D342"/>
    <mergeCell ref="B343:D343"/>
    <mergeCell ref="B341:D341"/>
    <mergeCell ref="A1:C1"/>
    <mergeCell ref="B37:E37"/>
    <mergeCell ref="F346:J346"/>
    <mergeCell ref="B352:C352"/>
    <mergeCell ref="D352:J352"/>
    <mergeCell ref="B347:D347"/>
    <mergeCell ref="F347:J347"/>
    <mergeCell ref="B350:C350"/>
    <mergeCell ref="C351:I351"/>
    <mergeCell ref="B345:I345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01"/>
  <sheetViews>
    <sheetView tabSelected="1" workbookViewId="0" topLeftCell="A277">
      <selection activeCell="K290" sqref="K290"/>
    </sheetView>
  </sheetViews>
  <sheetFormatPr defaultColWidth="9.00390625" defaultRowHeight="18.75" customHeight="1"/>
  <cols>
    <col min="1" max="1" width="3.75390625" style="343" customWidth="1"/>
    <col min="2" max="2" width="19.375" style="344" customWidth="1"/>
    <col min="3" max="3" width="5.625" style="345" customWidth="1"/>
    <col min="4" max="4" width="8.00390625" style="346" customWidth="1"/>
    <col min="5" max="5" width="11.625" style="347" customWidth="1"/>
    <col min="6" max="6" width="6.125" style="156" customWidth="1"/>
    <col min="7" max="7" width="9.50390625" style="156" customWidth="1"/>
    <col min="8" max="8" width="11.25390625" style="347" customWidth="1"/>
    <col min="9" max="9" width="8.375" style="156" customWidth="1"/>
    <col min="10" max="10" width="9.375" style="397" customWidth="1"/>
    <col min="11" max="11" width="23.25390625" style="156" customWidth="1"/>
    <col min="12" max="12" width="9.00390625" style="156" customWidth="1"/>
    <col min="13" max="13" width="10.50390625" style="156" bestFit="1" customWidth="1"/>
    <col min="14" max="16384" width="9.00390625" style="156" customWidth="1"/>
  </cols>
  <sheetData>
    <row r="1" spans="1:10" ht="18.75" customHeight="1">
      <c r="A1" s="1443" t="s">
        <v>796</v>
      </c>
      <c r="B1" s="1443"/>
      <c r="C1" s="1443"/>
      <c r="D1" s="152"/>
      <c r="E1" s="153"/>
      <c r="F1" s="154"/>
      <c r="G1" s="155"/>
      <c r="H1" s="153"/>
      <c r="I1" s="155"/>
      <c r="J1" s="153"/>
    </row>
    <row r="2" spans="1:10" ht="18.75" customHeight="1">
      <c r="A2" s="1443" t="s">
        <v>2074</v>
      </c>
      <c r="B2" s="1443"/>
      <c r="C2" s="151"/>
      <c r="D2" s="152"/>
      <c r="E2" s="153"/>
      <c r="F2" s="154"/>
      <c r="G2" s="155"/>
      <c r="H2" s="153"/>
      <c r="I2" s="155"/>
      <c r="J2" s="153"/>
    </row>
    <row r="3" spans="1:10" ht="18.75" customHeight="1">
      <c r="A3" s="157"/>
      <c r="B3" s="1384" t="s">
        <v>2739</v>
      </c>
      <c r="C3" s="1384"/>
      <c r="D3" s="1384"/>
      <c r="E3" s="1384"/>
      <c r="F3" s="1384"/>
      <c r="G3" s="1384"/>
      <c r="H3" s="1384"/>
      <c r="I3" s="1384"/>
      <c r="J3" s="1384"/>
    </row>
    <row r="4" spans="1:10" ht="18.75" customHeight="1">
      <c r="A4" s="158"/>
      <c r="B4" s="1489" t="s">
        <v>1346</v>
      </c>
      <c r="C4" s="1489"/>
      <c r="D4" s="1489"/>
      <c r="E4" s="1489"/>
      <c r="F4" s="1489"/>
      <c r="G4" s="1489"/>
      <c r="H4" s="1489"/>
      <c r="I4" s="1489"/>
      <c r="J4" s="380"/>
    </row>
    <row r="5" spans="1:10" ht="18.75" customHeight="1">
      <c r="A5" s="158"/>
      <c r="B5" s="159" t="s">
        <v>942</v>
      </c>
      <c r="C5" s="160"/>
      <c r="D5" s="161"/>
      <c r="E5" s="153"/>
      <c r="F5" s="162"/>
      <c r="G5" s="162"/>
      <c r="H5" s="163"/>
      <c r="I5" s="162"/>
      <c r="J5" s="381"/>
    </row>
    <row r="6" spans="1:10" ht="18.75" customHeight="1">
      <c r="A6" s="1481" t="s">
        <v>2649</v>
      </c>
      <c r="B6" s="1483" t="s">
        <v>2740</v>
      </c>
      <c r="C6" s="1487" t="s">
        <v>2657</v>
      </c>
      <c r="D6" s="1479" t="s">
        <v>2659</v>
      </c>
      <c r="E6" s="164"/>
      <c r="F6" s="1473" t="s">
        <v>2652</v>
      </c>
      <c r="G6" s="1474"/>
      <c r="H6" s="1485" t="s">
        <v>2654</v>
      </c>
      <c r="I6" s="1471" t="s">
        <v>2655</v>
      </c>
      <c r="J6" s="1479" t="s">
        <v>2075</v>
      </c>
    </row>
    <row r="7" spans="1:10" ht="18.75" customHeight="1">
      <c r="A7" s="1482"/>
      <c r="B7" s="1484"/>
      <c r="C7" s="1488"/>
      <c r="D7" s="1480"/>
      <c r="E7" s="165" t="s">
        <v>2747</v>
      </c>
      <c r="F7" s="166" t="s">
        <v>1313</v>
      </c>
      <c r="G7" s="167" t="s">
        <v>1304</v>
      </c>
      <c r="H7" s="1486"/>
      <c r="I7" s="1472"/>
      <c r="J7" s="1480"/>
    </row>
    <row r="8" spans="1:10" ht="18.75" customHeight="1">
      <c r="A8" s="1458" t="s">
        <v>1031</v>
      </c>
      <c r="B8" s="1458"/>
      <c r="C8" s="1458"/>
      <c r="D8" s="1458"/>
      <c r="E8" s="1459"/>
      <c r="F8" s="168"/>
      <c r="G8" s="168"/>
      <c r="H8" s="169"/>
      <c r="I8" s="170"/>
      <c r="J8" s="190"/>
    </row>
    <row r="9" spans="1:10" ht="18.75" customHeight="1">
      <c r="A9" s="171">
        <v>1</v>
      </c>
      <c r="B9" s="172" t="s">
        <v>784</v>
      </c>
      <c r="C9" s="173">
        <v>1999</v>
      </c>
      <c r="D9" s="174" t="s">
        <v>1314</v>
      </c>
      <c r="E9" s="175">
        <v>405000</v>
      </c>
      <c r="F9" s="176"/>
      <c r="G9" s="177"/>
      <c r="H9" s="175">
        <f>E9+G9</f>
        <v>405000</v>
      </c>
      <c r="I9" s="178"/>
      <c r="J9" s="190"/>
    </row>
    <row r="10" spans="1:10" ht="18.75" customHeight="1">
      <c r="A10" s="179"/>
      <c r="B10" s="1451" t="s">
        <v>1211</v>
      </c>
      <c r="C10" s="1452"/>
      <c r="D10" s="1453"/>
      <c r="E10" s="182">
        <f>SUM(E9:E9)</f>
        <v>405000</v>
      </c>
      <c r="F10" s="183"/>
      <c r="G10" s="183"/>
      <c r="H10" s="182">
        <f>SUM(H9:H9)</f>
        <v>405000</v>
      </c>
      <c r="I10" s="184"/>
      <c r="J10" s="382"/>
    </row>
    <row r="11" spans="1:10" ht="18.75" customHeight="1">
      <c r="A11" s="1458" t="s">
        <v>1030</v>
      </c>
      <c r="B11" s="1458"/>
      <c r="C11" s="1458"/>
      <c r="D11" s="1458"/>
      <c r="E11" s="1459"/>
      <c r="F11" s="185"/>
      <c r="G11" s="185"/>
      <c r="H11" s="169"/>
      <c r="I11" s="186"/>
      <c r="J11" s="383"/>
    </row>
    <row r="12" spans="1:10" ht="18.75" customHeight="1">
      <c r="A12" s="171">
        <v>1</v>
      </c>
      <c r="B12" s="172" t="s">
        <v>1329</v>
      </c>
      <c r="C12" s="173">
        <v>1972</v>
      </c>
      <c r="D12" s="187" t="s">
        <v>1330</v>
      </c>
      <c r="E12" s="175">
        <v>270000</v>
      </c>
      <c r="F12" s="176"/>
      <c r="G12" s="177"/>
      <c r="H12" s="169">
        <f>E12+G12</f>
        <v>270000</v>
      </c>
      <c r="I12" s="178"/>
      <c r="J12" s="190"/>
    </row>
    <row r="13" spans="1:10" ht="18.75" customHeight="1">
      <c r="A13" s="171">
        <v>2</v>
      </c>
      <c r="B13" s="172" t="s">
        <v>1331</v>
      </c>
      <c r="C13" s="173">
        <v>1972</v>
      </c>
      <c r="D13" s="174" t="s">
        <v>1769</v>
      </c>
      <c r="E13" s="175">
        <v>270000</v>
      </c>
      <c r="F13" s="176"/>
      <c r="G13" s="177"/>
      <c r="H13" s="169">
        <f>E13+G13</f>
        <v>270000</v>
      </c>
      <c r="I13" s="178"/>
      <c r="J13" s="190"/>
    </row>
    <row r="14" spans="1:10" ht="18.75" customHeight="1">
      <c r="A14" s="171">
        <v>3</v>
      </c>
      <c r="B14" s="1263" t="s">
        <v>2787</v>
      </c>
      <c r="C14" s="1264">
        <v>1988</v>
      </c>
      <c r="D14" s="1265" t="s">
        <v>1536</v>
      </c>
      <c r="E14" s="936"/>
      <c r="F14" s="937"/>
      <c r="G14" s="1266"/>
      <c r="H14" s="946">
        <f>E14+G14</f>
        <v>0</v>
      </c>
      <c r="I14" s="939" t="s">
        <v>681</v>
      </c>
      <c r="J14" s="190"/>
    </row>
    <row r="15" spans="1:10" ht="18.75" customHeight="1">
      <c r="A15" s="179"/>
      <c r="B15" s="1451" t="s">
        <v>1211</v>
      </c>
      <c r="C15" s="1452"/>
      <c r="D15" s="1453"/>
      <c r="E15" s="193">
        <f>SUM(E12:E14)</f>
        <v>540000</v>
      </c>
      <c r="F15" s="194"/>
      <c r="G15" s="587"/>
      <c r="H15" s="195">
        <f>SUM(H12:H14)</f>
        <v>540000</v>
      </c>
      <c r="I15" s="196"/>
      <c r="J15" s="384"/>
    </row>
    <row r="16" spans="1:10" ht="18.75" customHeight="1">
      <c r="A16" s="1476" t="s">
        <v>1029</v>
      </c>
      <c r="B16" s="1477"/>
      <c r="C16" s="1477"/>
      <c r="D16" s="1477"/>
      <c r="E16" s="1478"/>
      <c r="F16" s="185"/>
      <c r="G16" s="185"/>
      <c r="H16" s="169"/>
      <c r="I16" s="186"/>
      <c r="J16" s="383"/>
    </row>
    <row r="17" spans="1:10" ht="18.75" customHeight="1">
      <c r="A17" s="171">
        <v>1</v>
      </c>
      <c r="B17" s="191" t="s">
        <v>1365</v>
      </c>
      <c r="C17" s="192">
        <v>1978</v>
      </c>
      <c r="D17" s="170" t="s">
        <v>1366</v>
      </c>
      <c r="E17" s="175">
        <v>540000</v>
      </c>
      <c r="F17" s="176"/>
      <c r="G17" s="177"/>
      <c r="H17" s="169">
        <f>G17+E17</f>
        <v>540000</v>
      </c>
      <c r="I17" s="178"/>
      <c r="J17" s="190"/>
    </row>
    <row r="18" spans="1:10" ht="18.75" customHeight="1">
      <c r="A18" s="171">
        <v>2</v>
      </c>
      <c r="B18" s="172" t="s">
        <v>1363</v>
      </c>
      <c r="C18" s="173">
        <v>1975</v>
      </c>
      <c r="D18" s="170" t="s">
        <v>1360</v>
      </c>
      <c r="E18" s="175">
        <v>540000</v>
      </c>
      <c r="F18" s="176"/>
      <c r="G18" s="177"/>
      <c r="H18" s="169">
        <f>E18+G18</f>
        <v>540000</v>
      </c>
      <c r="I18" s="178"/>
      <c r="J18" s="190"/>
    </row>
    <row r="19" spans="1:10" ht="18.75" customHeight="1">
      <c r="A19" s="171">
        <v>3</v>
      </c>
      <c r="B19" s="172" t="s">
        <v>1361</v>
      </c>
      <c r="C19" s="173">
        <v>1972</v>
      </c>
      <c r="D19" s="170" t="s">
        <v>1360</v>
      </c>
      <c r="E19" s="175">
        <v>540000</v>
      </c>
      <c r="F19" s="176"/>
      <c r="G19" s="177"/>
      <c r="H19" s="169">
        <f>E19+G19</f>
        <v>540000</v>
      </c>
      <c r="I19" s="178"/>
      <c r="J19" s="190"/>
    </row>
    <row r="20" spans="1:10" ht="18.75" customHeight="1">
      <c r="A20" s="171">
        <v>4</v>
      </c>
      <c r="B20" s="191" t="s">
        <v>893</v>
      </c>
      <c r="C20" s="192">
        <v>1954</v>
      </c>
      <c r="D20" s="170" t="s">
        <v>892</v>
      </c>
      <c r="E20" s="199">
        <v>540000</v>
      </c>
      <c r="F20" s="176"/>
      <c r="G20" s="177"/>
      <c r="H20" s="200">
        <f>E20+G20</f>
        <v>540000</v>
      </c>
      <c r="I20" s="178"/>
      <c r="J20" s="190"/>
    </row>
    <row r="21" spans="1:10" ht="18.75" customHeight="1">
      <c r="A21" s="171">
        <v>5</v>
      </c>
      <c r="B21" s="201" t="s">
        <v>393</v>
      </c>
      <c r="C21" s="202">
        <v>1977</v>
      </c>
      <c r="D21" s="203" t="s">
        <v>894</v>
      </c>
      <c r="E21" s="204">
        <v>540000</v>
      </c>
      <c r="F21" s="205"/>
      <c r="G21" s="205"/>
      <c r="H21" s="206">
        <f>E21+G21</f>
        <v>540000</v>
      </c>
      <c r="I21" s="178"/>
      <c r="J21" s="190"/>
    </row>
    <row r="22" spans="1:10" ht="18.75" customHeight="1">
      <c r="A22" s="207"/>
      <c r="B22" s="1451" t="s">
        <v>1211</v>
      </c>
      <c r="C22" s="1452"/>
      <c r="D22" s="1453"/>
      <c r="E22" s="208">
        <f>SUM(E17:E21)</f>
        <v>2700000</v>
      </c>
      <c r="F22" s="208">
        <f>SUM(F17:F21)</f>
        <v>0</v>
      </c>
      <c r="G22" s="208"/>
      <c r="H22" s="208">
        <f>SUM(H17:H21)</f>
        <v>2700000</v>
      </c>
      <c r="I22" s="209"/>
      <c r="J22" s="385"/>
    </row>
    <row r="23" spans="1:10" ht="18.75" customHeight="1">
      <c r="A23" s="1464" t="s">
        <v>224</v>
      </c>
      <c r="B23" s="1465"/>
      <c r="C23" s="1465"/>
      <c r="D23" s="1465"/>
      <c r="E23" s="1465"/>
      <c r="F23" s="1465"/>
      <c r="G23" s="1465"/>
      <c r="H23" s="1466"/>
      <c r="I23" s="210"/>
      <c r="J23" s="386"/>
    </row>
    <row r="24" spans="1:10" ht="18.75" customHeight="1">
      <c r="A24" s="211">
        <v>1</v>
      </c>
      <c r="B24" s="212" t="s">
        <v>1367</v>
      </c>
      <c r="C24" s="213">
        <v>1944</v>
      </c>
      <c r="D24" s="197" t="s">
        <v>1774</v>
      </c>
      <c r="E24" s="198">
        <v>405000</v>
      </c>
      <c r="F24" s="176"/>
      <c r="G24" s="176"/>
      <c r="H24" s="169">
        <f>E24+G24</f>
        <v>405000</v>
      </c>
      <c r="I24" s="178"/>
      <c r="J24" s="190"/>
    </row>
    <row r="25" spans="1:10" ht="18.75" customHeight="1">
      <c r="A25" s="211">
        <v>2</v>
      </c>
      <c r="B25" s="212" t="s">
        <v>1368</v>
      </c>
      <c r="C25" s="213">
        <v>1938</v>
      </c>
      <c r="D25" s="197" t="s">
        <v>1772</v>
      </c>
      <c r="E25" s="198">
        <v>405000</v>
      </c>
      <c r="F25" s="176"/>
      <c r="G25" s="176"/>
      <c r="H25" s="169">
        <f>E25+G25</f>
        <v>405000</v>
      </c>
      <c r="I25" s="178"/>
      <c r="J25" s="190"/>
    </row>
    <row r="26" spans="1:10" ht="18.75" customHeight="1">
      <c r="A26" s="214"/>
      <c r="B26" s="1448" t="s">
        <v>1211</v>
      </c>
      <c r="C26" s="1449"/>
      <c r="D26" s="1450"/>
      <c r="E26" s="215">
        <f>SUM(E24:E25)</f>
        <v>810000</v>
      </c>
      <c r="F26" s="216"/>
      <c r="G26" s="217"/>
      <c r="H26" s="218">
        <f>SUM(H24:H25)</f>
        <v>810000</v>
      </c>
      <c r="I26" s="219"/>
      <c r="J26" s="387"/>
    </row>
    <row r="27" spans="1:10" ht="18.75" customHeight="1">
      <c r="A27" s="1464" t="s">
        <v>225</v>
      </c>
      <c r="B27" s="1465"/>
      <c r="C27" s="1465"/>
      <c r="D27" s="1465"/>
      <c r="E27" s="1465"/>
      <c r="F27" s="1465"/>
      <c r="G27" s="1465"/>
      <c r="H27" s="1466"/>
      <c r="I27" s="1475"/>
      <c r="J27" s="1475"/>
    </row>
    <row r="28" spans="1:10" ht="18.75" customHeight="1">
      <c r="A28" s="221">
        <v>1</v>
      </c>
      <c r="B28" s="222" t="s">
        <v>1369</v>
      </c>
      <c r="C28" s="223">
        <v>1926</v>
      </c>
      <c r="D28" s="224" t="s">
        <v>1772</v>
      </c>
      <c r="E28" s="225">
        <v>540000</v>
      </c>
      <c r="F28" s="226"/>
      <c r="G28" s="227"/>
      <c r="H28" s="228">
        <f>E28+G28</f>
        <v>540000</v>
      </c>
      <c r="I28" s="229"/>
      <c r="J28" s="388"/>
    </row>
    <row r="29" spans="1:10" ht="18.75" customHeight="1">
      <c r="A29" s="171">
        <v>2</v>
      </c>
      <c r="B29" s="1261" t="s">
        <v>1373</v>
      </c>
      <c r="C29" s="945">
        <v>1930</v>
      </c>
      <c r="D29" s="1262" t="s">
        <v>1772</v>
      </c>
      <c r="E29" s="936">
        <v>0</v>
      </c>
      <c r="F29" s="937"/>
      <c r="G29" s="938"/>
      <c r="H29" s="946">
        <f>E29+G29</f>
        <v>0</v>
      </c>
      <c r="I29" s="939" t="s">
        <v>1388</v>
      </c>
      <c r="J29" s="190"/>
    </row>
    <row r="30" spans="1:10" ht="18.75" customHeight="1">
      <c r="A30" s="221">
        <v>3</v>
      </c>
      <c r="B30" s="188" t="s">
        <v>1374</v>
      </c>
      <c r="C30" s="189">
        <v>1932</v>
      </c>
      <c r="D30" s="187" t="s">
        <v>1769</v>
      </c>
      <c r="E30" s="175">
        <v>540000</v>
      </c>
      <c r="F30" s="176"/>
      <c r="G30" s="230"/>
      <c r="H30" s="169">
        <f>E30+G30</f>
        <v>540000</v>
      </c>
      <c r="I30" s="178"/>
      <c r="J30" s="190"/>
    </row>
    <row r="31" spans="1:10" ht="18.75" customHeight="1">
      <c r="A31" s="171">
        <v>4</v>
      </c>
      <c r="B31" s="172" t="s">
        <v>1371</v>
      </c>
      <c r="C31" s="173">
        <v>1927</v>
      </c>
      <c r="D31" s="174" t="s">
        <v>1372</v>
      </c>
      <c r="E31" s="175">
        <v>540000</v>
      </c>
      <c r="F31" s="176"/>
      <c r="G31" s="230"/>
      <c r="H31" s="169">
        <f>E31+G31</f>
        <v>540000</v>
      </c>
      <c r="I31" s="178"/>
      <c r="J31" s="190"/>
    </row>
    <row r="32" spans="1:10" ht="18.75" customHeight="1">
      <c r="A32" s="214"/>
      <c r="B32" s="1448" t="s">
        <v>1211</v>
      </c>
      <c r="C32" s="1449"/>
      <c r="D32" s="1450"/>
      <c r="E32" s="215">
        <f>SUM(E28:E31)</f>
        <v>1620000</v>
      </c>
      <c r="F32" s="216"/>
      <c r="G32" s="217"/>
      <c r="H32" s="218">
        <f>SUM(H28:H31)</f>
        <v>1620000</v>
      </c>
      <c r="I32" s="219"/>
      <c r="J32" s="387"/>
    </row>
    <row r="33" spans="1:10" ht="18.75" customHeight="1">
      <c r="A33" s="1464" t="s">
        <v>223</v>
      </c>
      <c r="B33" s="1465"/>
      <c r="C33" s="1465"/>
      <c r="D33" s="1466"/>
      <c r="E33" s="220"/>
      <c r="F33" s="220"/>
      <c r="G33" s="220"/>
      <c r="H33" s="220"/>
      <c r="I33" s="220"/>
      <c r="J33" s="389"/>
    </row>
    <row r="34" spans="1:10" ht="18.75" customHeight="1">
      <c r="A34" s="221">
        <v>1</v>
      </c>
      <c r="B34" s="222" t="s">
        <v>1376</v>
      </c>
      <c r="C34" s="231">
        <v>1932</v>
      </c>
      <c r="D34" s="232" t="s">
        <v>1768</v>
      </c>
      <c r="E34" s="225">
        <v>270000</v>
      </c>
      <c r="F34" s="226"/>
      <c r="G34" s="227"/>
      <c r="H34" s="228">
        <f>E34+G34</f>
        <v>270000</v>
      </c>
      <c r="I34" s="229"/>
      <c r="J34" s="388"/>
    </row>
    <row r="35" spans="1:10" ht="18.75" customHeight="1">
      <c r="A35" s="171">
        <v>2</v>
      </c>
      <c r="B35" s="172" t="s">
        <v>1381</v>
      </c>
      <c r="C35" s="233">
        <v>1920</v>
      </c>
      <c r="D35" s="174" t="s">
        <v>1768</v>
      </c>
      <c r="E35" s="225">
        <v>270000</v>
      </c>
      <c r="F35" s="176"/>
      <c r="G35" s="230"/>
      <c r="H35" s="228">
        <f aca="true" t="shared" si="0" ref="H35:H86">E35+G35</f>
        <v>270000</v>
      </c>
      <c r="I35" s="178"/>
      <c r="J35" s="190"/>
    </row>
    <row r="36" spans="1:10" ht="18.75" customHeight="1">
      <c r="A36" s="221">
        <v>3</v>
      </c>
      <c r="B36" s="188" t="s">
        <v>1435</v>
      </c>
      <c r="C36" s="234">
        <v>1930</v>
      </c>
      <c r="D36" s="174" t="s">
        <v>1769</v>
      </c>
      <c r="E36" s="225">
        <v>270000</v>
      </c>
      <c r="F36" s="176"/>
      <c r="G36" s="230"/>
      <c r="H36" s="228">
        <f t="shared" si="0"/>
        <v>270000</v>
      </c>
      <c r="I36" s="178"/>
      <c r="J36" s="190"/>
    </row>
    <row r="37" spans="1:10" ht="18.75" customHeight="1">
      <c r="A37" s="171">
        <v>4</v>
      </c>
      <c r="B37" s="188" t="s">
        <v>1456</v>
      </c>
      <c r="C37" s="234">
        <v>1933</v>
      </c>
      <c r="D37" s="174" t="s">
        <v>1769</v>
      </c>
      <c r="E37" s="225">
        <v>270000</v>
      </c>
      <c r="F37" s="176"/>
      <c r="G37" s="230"/>
      <c r="H37" s="228">
        <f t="shared" si="0"/>
        <v>270000</v>
      </c>
      <c r="I37" s="178"/>
      <c r="J37" s="190"/>
    </row>
    <row r="38" spans="1:10" ht="18.75" customHeight="1">
      <c r="A38" s="221">
        <v>5</v>
      </c>
      <c r="B38" s="188" t="s">
        <v>1490</v>
      </c>
      <c r="C38" s="234">
        <v>1933</v>
      </c>
      <c r="D38" s="174" t="s">
        <v>1769</v>
      </c>
      <c r="E38" s="225">
        <v>270000</v>
      </c>
      <c r="F38" s="176"/>
      <c r="G38" s="230"/>
      <c r="H38" s="228">
        <f t="shared" si="0"/>
        <v>270000</v>
      </c>
      <c r="I38" s="178"/>
      <c r="J38" s="190"/>
    </row>
    <row r="39" spans="1:10" ht="18.75" customHeight="1">
      <c r="A39" s="171">
        <v>6</v>
      </c>
      <c r="B39" s="172" t="s">
        <v>1386</v>
      </c>
      <c r="C39" s="233">
        <v>1931</v>
      </c>
      <c r="D39" s="174" t="s">
        <v>1370</v>
      </c>
      <c r="E39" s="225">
        <v>270000</v>
      </c>
      <c r="F39" s="176"/>
      <c r="G39" s="230"/>
      <c r="H39" s="228">
        <f t="shared" si="0"/>
        <v>270000</v>
      </c>
      <c r="I39" s="178"/>
      <c r="J39" s="190"/>
    </row>
    <row r="40" spans="1:10" ht="18.75" customHeight="1">
      <c r="A40" s="221">
        <v>7</v>
      </c>
      <c r="B40" s="172" t="s">
        <v>1408</v>
      </c>
      <c r="C40" s="233">
        <v>1925</v>
      </c>
      <c r="D40" s="174" t="s">
        <v>1370</v>
      </c>
      <c r="E40" s="225">
        <v>270000</v>
      </c>
      <c r="F40" s="176"/>
      <c r="G40" s="230"/>
      <c r="H40" s="228">
        <f t="shared" si="0"/>
        <v>270000</v>
      </c>
      <c r="I40" s="178"/>
      <c r="J40" s="190"/>
    </row>
    <row r="41" spans="1:10" ht="18.75" customHeight="1">
      <c r="A41" s="171">
        <v>8</v>
      </c>
      <c r="B41" s="188" t="s">
        <v>1441</v>
      </c>
      <c r="C41" s="234">
        <v>1931</v>
      </c>
      <c r="D41" s="174" t="s">
        <v>1370</v>
      </c>
      <c r="E41" s="225">
        <v>270000</v>
      </c>
      <c r="F41" s="176"/>
      <c r="G41" s="230"/>
      <c r="H41" s="228">
        <f t="shared" si="0"/>
        <v>270000</v>
      </c>
      <c r="I41" s="178"/>
      <c r="J41" s="190"/>
    </row>
    <row r="42" spans="1:10" ht="18.75" customHeight="1">
      <c r="A42" s="221">
        <v>9</v>
      </c>
      <c r="B42" s="188" t="s">
        <v>1442</v>
      </c>
      <c r="C42" s="234">
        <v>1930</v>
      </c>
      <c r="D42" s="174" t="s">
        <v>1370</v>
      </c>
      <c r="E42" s="225">
        <v>270000</v>
      </c>
      <c r="F42" s="176"/>
      <c r="G42" s="230"/>
      <c r="H42" s="228">
        <f t="shared" si="0"/>
        <v>270000</v>
      </c>
      <c r="I42" s="178"/>
      <c r="J42" s="190"/>
    </row>
    <row r="43" spans="1:10" ht="18.75" customHeight="1">
      <c r="A43" s="171">
        <v>10</v>
      </c>
      <c r="B43" s="191" t="s">
        <v>1504</v>
      </c>
      <c r="C43" s="235">
        <v>1935</v>
      </c>
      <c r="D43" s="174" t="s">
        <v>1370</v>
      </c>
      <c r="E43" s="225">
        <v>270000</v>
      </c>
      <c r="F43" s="176"/>
      <c r="G43" s="236"/>
      <c r="H43" s="228">
        <f t="shared" si="0"/>
        <v>270000</v>
      </c>
      <c r="I43" s="229"/>
      <c r="J43" s="388"/>
    </row>
    <row r="44" spans="1:10" ht="18.75" customHeight="1">
      <c r="A44" s="221">
        <v>11</v>
      </c>
      <c r="B44" s="191" t="s">
        <v>307</v>
      </c>
      <c r="C44" s="235">
        <v>1935</v>
      </c>
      <c r="D44" s="174" t="s">
        <v>1370</v>
      </c>
      <c r="E44" s="225">
        <v>270000</v>
      </c>
      <c r="F44" s="176"/>
      <c r="G44" s="236"/>
      <c r="H44" s="228">
        <f t="shared" si="0"/>
        <v>270000</v>
      </c>
      <c r="I44" s="229"/>
      <c r="J44" s="388"/>
    </row>
    <row r="45" spans="1:10" ht="18.75" customHeight="1">
      <c r="A45" s="171">
        <v>12</v>
      </c>
      <c r="B45" s="172" t="s">
        <v>1380</v>
      </c>
      <c r="C45" s="233">
        <v>1931</v>
      </c>
      <c r="D45" s="174" t="s">
        <v>1775</v>
      </c>
      <c r="E45" s="225">
        <v>270000</v>
      </c>
      <c r="F45" s="176"/>
      <c r="G45" s="230"/>
      <c r="H45" s="228">
        <f t="shared" si="0"/>
        <v>270000</v>
      </c>
      <c r="I45" s="178"/>
      <c r="J45" s="190"/>
    </row>
    <row r="46" spans="1:10" ht="18.75" customHeight="1">
      <c r="A46" s="221">
        <v>13</v>
      </c>
      <c r="B46" s="172" t="s">
        <v>1384</v>
      </c>
      <c r="C46" s="233">
        <v>1933</v>
      </c>
      <c r="D46" s="174" t="s">
        <v>1775</v>
      </c>
      <c r="E46" s="225">
        <v>270000</v>
      </c>
      <c r="F46" s="176"/>
      <c r="G46" s="230"/>
      <c r="H46" s="228">
        <f t="shared" si="0"/>
        <v>270000</v>
      </c>
      <c r="I46" s="178"/>
      <c r="J46" s="190"/>
    </row>
    <row r="47" spans="1:10" ht="18.75" customHeight="1">
      <c r="A47" s="171">
        <v>14</v>
      </c>
      <c r="B47" s="188" t="s">
        <v>1448</v>
      </c>
      <c r="C47" s="234">
        <v>1930</v>
      </c>
      <c r="D47" s="174" t="s">
        <v>1775</v>
      </c>
      <c r="E47" s="225">
        <v>270000</v>
      </c>
      <c r="F47" s="176"/>
      <c r="G47" s="230"/>
      <c r="H47" s="228">
        <f t="shared" si="0"/>
        <v>270000</v>
      </c>
      <c r="I47" s="178"/>
      <c r="J47" s="190"/>
    </row>
    <row r="48" spans="1:10" ht="18.75" customHeight="1">
      <c r="A48" s="221">
        <v>15</v>
      </c>
      <c r="B48" s="188" t="s">
        <v>1449</v>
      </c>
      <c r="C48" s="234">
        <v>1931</v>
      </c>
      <c r="D48" s="174" t="s">
        <v>1775</v>
      </c>
      <c r="E48" s="225">
        <v>270000</v>
      </c>
      <c r="F48" s="176"/>
      <c r="G48" s="230"/>
      <c r="H48" s="228">
        <f t="shared" si="0"/>
        <v>270000</v>
      </c>
      <c r="I48" s="178"/>
      <c r="J48" s="190"/>
    </row>
    <row r="49" spans="1:10" ht="18.75" customHeight="1">
      <c r="A49" s="171">
        <v>16</v>
      </c>
      <c r="B49" s="188" t="s">
        <v>222</v>
      </c>
      <c r="C49" s="234">
        <v>1932</v>
      </c>
      <c r="D49" s="174" t="s">
        <v>1775</v>
      </c>
      <c r="E49" s="225">
        <v>270000</v>
      </c>
      <c r="F49" s="176"/>
      <c r="G49" s="230"/>
      <c r="H49" s="228">
        <f t="shared" si="0"/>
        <v>270000</v>
      </c>
      <c r="I49" s="178"/>
      <c r="J49" s="190"/>
    </row>
    <row r="50" spans="1:10" ht="18.75" customHeight="1">
      <c r="A50" s="221">
        <v>17</v>
      </c>
      <c r="B50" s="237" t="s">
        <v>1491</v>
      </c>
      <c r="C50" s="238">
        <v>1933</v>
      </c>
      <c r="D50" s="174" t="s">
        <v>1775</v>
      </c>
      <c r="E50" s="225">
        <v>270000</v>
      </c>
      <c r="F50" s="239"/>
      <c r="G50" s="240"/>
      <c r="H50" s="228">
        <f t="shared" si="0"/>
        <v>270000</v>
      </c>
      <c r="I50" s="241"/>
      <c r="J50" s="390"/>
    </row>
    <row r="51" spans="1:10" ht="18.75" customHeight="1">
      <c r="A51" s="171">
        <v>18</v>
      </c>
      <c r="B51" s="172" t="s">
        <v>1492</v>
      </c>
      <c r="C51" s="234">
        <v>1933</v>
      </c>
      <c r="D51" s="174" t="s">
        <v>1775</v>
      </c>
      <c r="E51" s="225">
        <v>270000</v>
      </c>
      <c r="F51" s="242"/>
      <c r="G51" s="230"/>
      <c r="H51" s="228">
        <f t="shared" si="0"/>
        <v>270000</v>
      </c>
      <c r="I51" s="178"/>
      <c r="J51" s="190"/>
    </row>
    <row r="52" spans="1:10" ht="18.75" customHeight="1">
      <c r="A52" s="221">
        <v>19</v>
      </c>
      <c r="B52" s="191" t="s">
        <v>1505</v>
      </c>
      <c r="C52" s="235">
        <v>1935</v>
      </c>
      <c r="D52" s="174" t="s">
        <v>1775</v>
      </c>
      <c r="E52" s="225">
        <v>270000</v>
      </c>
      <c r="F52" s="176"/>
      <c r="G52" s="236"/>
      <c r="H52" s="228">
        <f t="shared" si="0"/>
        <v>270000</v>
      </c>
      <c r="I52" s="229"/>
      <c r="J52" s="388"/>
    </row>
    <row r="53" spans="1:10" ht="18.75" customHeight="1">
      <c r="A53" s="171">
        <v>20</v>
      </c>
      <c r="B53" s="191" t="s">
        <v>1506</v>
      </c>
      <c r="C53" s="235">
        <v>1935</v>
      </c>
      <c r="D53" s="174" t="s">
        <v>1775</v>
      </c>
      <c r="E53" s="225">
        <v>270000</v>
      </c>
      <c r="F53" s="176"/>
      <c r="G53" s="236"/>
      <c r="H53" s="228">
        <f t="shared" si="0"/>
        <v>270000</v>
      </c>
      <c r="I53" s="229"/>
      <c r="J53" s="388"/>
    </row>
    <row r="54" spans="1:10" ht="18.75" customHeight="1">
      <c r="A54" s="221">
        <v>21</v>
      </c>
      <c r="B54" s="191" t="s">
        <v>1776</v>
      </c>
      <c r="C54" s="235">
        <v>1935</v>
      </c>
      <c r="D54" s="174" t="s">
        <v>1775</v>
      </c>
      <c r="E54" s="225">
        <v>270000</v>
      </c>
      <c r="F54" s="176"/>
      <c r="G54" s="236"/>
      <c r="H54" s="228">
        <f t="shared" si="0"/>
        <v>270000</v>
      </c>
      <c r="I54" s="229"/>
      <c r="J54" s="388"/>
    </row>
    <row r="55" spans="1:10" ht="18.75" customHeight="1">
      <c r="A55" s="171">
        <v>22</v>
      </c>
      <c r="B55" s="188" t="s">
        <v>1438</v>
      </c>
      <c r="C55" s="234">
        <v>1929</v>
      </c>
      <c r="D55" s="174" t="s">
        <v>327</v>
      </c>
      <c r="E55" s="225">
        <v>270000</v>
      </c>
      <c r="F55" s="176"/>
      <c r="G55" s="230"/>
      <c r="H55" s="228">
        <f t="shared" si="0"/>
        <v>270000</v>
      </c>
      <c r="I55" s="178"/>
      <c r="J55" s="190"/>
    </row>
    <row r="56" spans="1:10" ht="18.75" customHeight="1">
      <c r="A56" s="221">
        <v>23</v>
      </c>
      <c r="B56" s="172" t="s">
        <v>1120</v>
      </c>
      <c r="C56" s="233">
        <v>1925</v>
      </c>
      <c r="D56" s="197" t="s">
        <v>1772</v>
      </c>
      <c r="E56" s="225">
        <v>270000</v>
      </c>
      <c r="F56" s="176"/>
      <c r="G56" s="230"/>
      <c r="H56" s="228">
        <f t="shared" si="0"/>
        <v>270000</v>
      </c>
      <c r="I56" s="178"/>
      <c r="J56" s="190"/>
    </row>
    <row r="57" spans="1:10" ht="18.75" customHeight="1">
      <c r="A57" s="171">
        <v>24</v>
      </c>
      <c r="B57" s="172" t="s">
        <v>597</v>
      </c>
      <c r="C57" s="233">
        <v>1930</v>
      </c>
      <c r="D57" s="197" t="s">
        <v>1772</v>
      </c>
      <c r="E57" s="225">
        <v>270000</v>
      </c>
      <c r="F57" s="176"/>
      <c r="G57" s="230"/>
      <c r="H57" s="228">
        <f t="shared" si="0"/>
        <v>270000</v>
      </c>
      <c r="I57" s="178"/>
      <c r="J57" s="190"/>
    </row>
    <row r="58" spans="1:10" ht="18.75" customHeight="1">
      <c r="A58" s="221">
        <v>25</v>
      </c>
      <c r="B58" s="172" t="s">
        <v>1385</v>
      </c>
      <c r="C58" s="233">
        <v>1921</v>
      </c>
      <c r="D58" s="197" t="s">
        <v>1772</v>
      </c>
      <c r="E58" s="225">
        <v>270000</v>
      </c>
      <c r="F58" s="176"/>
      <c r="G58" s="230"/>
      <c r="H58" s="228">
        <f t="shared" si="0"/>
        <v>270000</v>
      </c>
      <c r="I58" s="178"/>
      <c r="J58" s="190"/>
    </row>
    <row r="59" spans="1:10" ht="18.75" customHeight="1">
      <c r="A59" s="171">
        <v>26</v>
      </c>
      <c r="B59" s="188" t="s">
        <v>1410</v>
      </c>
      <c r="C59" s="234">
        <v>1928</v>
      </c>
      <c r="D59" s="197" t="s">
        <v>1772</v>
      </c>
      <c r="E59" s="225">
        <v>270000</v>
      </c>
      <c r="F59" s="176"/>
      <c r="G59" s="230"/>
      <c r="H59" s="228">
        <f t="shared" si="0"/>
        <v>270000</v>
      </c>
      <c r="I59" s="178"/>
      <c r="J59" s="190"/>
    </row>
    <row r="60" spans="1:10" ht="18.75" customHeight="1">
      <c r="A60" s="221">
        <v>27</v>
      </c>
      <c r="B60" s="188" t="s">
        <v>1411</v>
      </c>
      <c r="C60" s="234">
        <v>1926</v>
      </c>
      <c r="D60" s="197" t="s">
        <v>1772</v>
      </c>
      <c r="E60" s="225">
        <v>270000</v>
      </c>
      <c r="F60" s="176"/>
      <c r="G60" s="230"/>
      <c r="H60" s="228">
        <f t="shared" si="0"/>
        <v>270000</v>
      </c>
      <c r="I60" s="178"/>
      <c r="J60" s="190"/>
    </row>
    <row r="61" spans="1:10" ht="18.75" customHeight="1">
      <c r="A61" s="171">
        <v>28</v>
      </c>
      <c r="B61" s="188" t="s">
        <v>1414</v>
      </c>
      <c r="C61" s="234">
        <v>1926</v>
      </c>
      <c r="D61" s="197" t="s">
        <v>1772</v>
      </c>
      <c r="E61" s="225">
        <v>270000</v>
      </c>
      <c r="F61" s="176"/>
      <c r="G61" s="230"/>
      <c r="H61" s="228">
        <f t="shared" si="0"/>
        <v>270000</v>
      </c>
      <c r="I61" s="178"/>
      <c r="J61" s="190"/>
    </row>
    <row r="62" spans="1:10" ht="18.75" customHeight="1">
      <c r="A62" s="221">
        <v>29</v>
      </c>
      <c r="B62" s="188" t="s">
        <v>1415</v>
      </c>
      <c r="C62" s="234">
        <v>1926</v>
      </c>
      <c r="D62" s="197" t="s">
        <v>1772</v>
      </c>
      <c r="E62" s="225">
        <v>270000</v>
      </c>
      <c r="F62" s="176"/>
      <c r="G62" s="230"/>
      <c r="H62" s="228">
        <f t="shared" si="0"/>
        <v>270000</v>
      </c>
      <c r="I62" s="178"/>
      <c r="J62" s="190"/>
    </row>
    <row r="63" spans="1:10" ht="18.75" customHeight="1">
      <c r="A63" s="171">
        <v>30</v>
      </c>
      <c r="B63" s="188" t="s">
        <v>1443</v>
      </c>
      <c r="C63" s="234">
        <v>1926</v>
      </c>
      <c r="D63" s="197" t="s">
        <v>1772</v>
      </c>
      <c r="E63" s="225">
        <v>270000</v>
      </c>
      <c r="F63" s="176"/>
      <c r="G63" s="230"/>
      <c r="H63" s="228">
        <f t="shared" si="0"/>
        <v>270000</v>
      </c>
      <c r="I63" s="178"/>
      <c r="J63" s="190"/>
    </row>
    <row r="64" spans="1:10" ht="18.75" customHeight="1">
      <c r="A64" s="221">
        <v>31</v>
      </c>
      <c r="B64" s="188" t="s">
        <v>1450</v>
      </c>
      <c r="C64" s="234">
        <v>1931</v>
      </c>
      <c r="D64" s="197" t="s">
        <v>1772</v>
      </c>
      <c r="E64" s="225">
        <v>270000</v>
      </c>
      <c r="F64" s="176"/>
      <c r="G64" s="230"/>
      <c r="H64" s="228">
        <f t="shared" si="0"/>
        <v>270000</v>
      </c>
      <c r="I64" s="178"/>
      <c r="J64" s="190"/>
    </row>
    <row r="65" spans="1:10" ht="18.75" customHeight="1">
      <c r="A65" s="171">
        <v>32</v>
      </c>
      <c r="B65" s="188" t="s">
        <v>1451</v>
      </c>
      <c r="C65" s="234">
        <v>1934</v>
      </c>
      <c r="D65" s="197" t="s">
        <v>1772</v>
      </c>
      <c r="E65" s="225">
        <v>270000</v>
      </c>
      <c r="F65" s="176"/>
      <c r="G65" s="230"/>
      <c r="H65" s="228">
        <f t="shared" si="0"/>
        <v>270000</v>
      </c>
      <c r="I65" s="178"/>
      <c r="J65" s="190"/>
    </row>
    <row r="66" spans="1:10" ht="18.75" customHeight="1">
      <c r="A66" s="221">
        <v>33</v>
      </c>
      <c r="B66" s="188" t="s">
        <v>1452</v>
      </c>
      <c r="C66" s="234">
        <v>1931</v>
      </c>
      <c r="D66" s="197" t="s">
        <v>1772</v>
      </c>
      <c r="E66" s="225">
        <v>270000</v>
      </c>
      <c r="F66" s="176"/>
      <c r="G66" s="230"/>
      <c r="H66" s="228">
        <f t="shared" si="0"/>
        <v>270000</v>
      </c>
      <c r="I66" s="178"/>
      <c r="J66" s="190"/>
    </row>
    <row r="67" spans="1:10" ht="18.75" customHeight="1">
      <c r="A67" s="171">
        <v>34</v>
      </c>
      <c r="B67" s="188" t="s">
        <v>1454</v>
      </c>
      <c r="C67" s="234">
        <v>1932</v>
      </c>
      <c r="D67" s="197" t="s">
        <v>1772</v>
      </c>
      <c r="E67" s="225">
        <v>270000</v>
      </c>
      <c r="F67" s="176"/>
      <c r="G67" s="230"/>
      <c r="H67" s="228">
        <f t="shared" si="0"/>
        <v>270000</v>
      </c>
      <c r="I67" s="178"/>
      <c r="J67" s="190"/>
    </row>
    <row r="68" spans="1:10" ht="18.75" customHeight="1">
      <c r="A68" s="221">
        <v>35</v>
      </c>
      <c r="B68" s="188" t="s">
        <v>591</v>
      </c>
      <c r="C68" s="234">
        <v>1932</v>
      </c>
      <c r="D68" s="197" t="s">
        <v>394</v>
      </c>
      <c r="E68" s="225">
        <v>270000</v>
      </c>
      <c r="F68" s="176"/>
      <c r="G68" s="230"/>
      <c r="H68" s="228">
        <f t="shared" si="0"/>
        <v>270000</v>
      </c>
      <c r="I68" s="178"/>
      <c r="J68" s="190"/>
    </row>
    <row r="69" spans="1:10" ht="18.75" customHeight="1">
      <c r="A69" s="171">
        <v>36</v>
      </c>
      <c r="B69" s="188" t="s">
        <v>2857</v>
      </c>
      <c r="C69" s="234">
        <v>1932</v>
      </c>
      <c r="D69" s="197" t="s">
        <v>1772</v>
      </c>
      <c r="E69" s="225">
        <v>270000</v>
      </c>
      <c r="F69" s="176"/>
      <c r="G69" s="230"/>
      <c r="H69" s="228">
        <f t="shared" si="0"/>
        <v>270000</v>
      </c>
      <c r="I69" s="178"/>
      <c r="J69" s="190"/>
    </row>
    <row r="70" spans="1:10" ht="18.75" customHeight="1">
      <c r="A70" s="221">
        <v>37</v>
      </c>
      <c r="B70" s="188" t="s">
        <v>1457</v>
      </c>
      <c r="C70" s="234">
        <v>1933</v>
      </c>
      <c r="D70" s="197" t="s">
        <v>1772</v>
      </c>
      <c r="E70" s="225">
        <v>270000</v>
      </c>
      <c r="F70" s="176"/>
      <c r="G70" s="230"/>
      <c r="H70" s="228">
        <f t="shared" si="0"/>
        <v>270000</v>
      </c>
      <c r="I70" s="178"/>
      <c r="J70" s="190"/>
    </row>
    <row r="71" spans="1:10" ht="18.75" customHeight="1">
      <c r="A71" s="171">
        <v>38</v>
      </c>
      <c r="B71" s="188" t="s">
        <v>1488</v>
      </c>
      <c r="C71" s="234">
        <v>1933</v>
      </c>
      <c r="D71" s="197" t="s">
        <v>1772</v>
      </c>
      <c r="E71" s="225">
        <v>270000</v>
      </c>
      <c r="F71" s="176"/>
      <c r="G71" s="162"/>
      <c r="H71" s="228">
        <f t="shared" si="0"/>
        <v>270000</v>
      </c>
      <c r="I71" s="178"/>
      <c r="J71" s="190"/>
    </row>
    <row r="72" spans="1:10" ht="18.75" customHeight="1">
      <c r="A72" s="221">
        <v>39</v>
      </c>
      <c r="B72" s="172" t="s">
        <v>1489</v>
      </c>
      <c r="C72" s="234">
        <v>1933</v>
      </c>
      <c r="D72" s="197" t="s">
        <v>1772</v>
      </c>
      <c r="E72" s="225">
        <v>270000</v>
      </c>
      <c r="F72" s="176"/>
      <c r="G72" s="230"/>
      <c r="H72" s="228">
        <f t="shared" si="0"/>
        <v>270000</v>
      </c>
      <c r="I72" s="178"/>
      <c r="J72" s="190"/>
    </row>
    <row r="73" spans="1:10" ht="18.75" customHeight="1">
      <c r="A73" s="171">
        <v>40</v>
      </c>
      <c r="B73" s="245" t="s">
        <v>1495</v>
      </c>
      <c r="C73" s="238">
        <v>1933</v>
      </c>
      <c r="D73" s="197" t="s">
        <v>1772</v>
      </c>
      <c r="E73" s="225">
        <v>270000</v>
      </c>
      <c r="F73" s="178"/>
      <c r="G73" s="229"/>
      <c r="H73" s="228">
        <f t="shared" si="0"/>
        <v>270000</v>
      </c>
      <c r="I73" s="229"/>
      <c r="J73" s="388"/>
    </row>
    <row r="74" spans="1:10" ht="18.75" customHeight="1">
      <c r="A74" s="221">
        <v>41</v>
      </c>
      <c r="B74" s="191" t="s">
        <v>1501</v>
      </c>
      <c r="C74" s="235">
        <v>1934</v>
      </c>
      <c r="D74" s="197" t="s">
        <v>1772</v>
      </c>
      <c r="E74" s="225">
        <v>270000</v>
      </c>
      <c r="F74" s="176"/>
      <c r="G74" s="227"/>
      <c r="H74" s="228">
        <f t="shared" si="0"/>
        <v>270000</v>
      </c>
      <c r="I74" s="229"/>
      <c r="J74" s="388"/>
    </row>
    <row r="75" spans="1:10" ht="18.75" customHeight="1">
      <c r="A75" s="171">
        <v>42</v>
      </c>
      <c r="B75" s="191" t="s">
        <v>188</v>
      </c>
      <c r="C75" s="246">
        <v>1936</v>
      </c>
      <c r="D75" s="197" t="s">
        <v>1772</v>
      </c>
      <c r="E75" s="225">
        <v>270000</v>
      </c>
      <c r="F75" s="176"/>
      <c r="G75" s="227"/>
      <c r="H75" s="228">
        <f t="shared" si="0"/>
        <v>270000</v>
      </c>
      <c r="I75" s="229"/>
      <c r="J75" s="388"/>
    </row>
    <row r="76" spans="1:10" ht="18.75" customHeight="1">
      <c r="A76" s="221">
        <v>43</v>
      </c>
      <c r="B76" s="191" t="s">
        <v>2140</v>
      </c>
      <c r="C76" s="246">
        <v>1936</v>
      </c>
      <c r="D76" s="197" t="s">
        <v>1772</v>
      </c>
      <c r="E76" s="225">
        <v>270000</v>
      </c>
      <c r="F76" s="176"/>
      <c r="G76" s="227"/>
      <c r="H76" s="228">
        <f t="shared" si="0"/>
        <v>270000</v>
      </c>
      <c r="I76" s="229"/>
      <c r="J76" s="388"/>
    </row>
    <row r="77" spans="1:10" ht="18.75" customHeight="1">
      <c r="A77" s="171">
        <v>44</v>
      </c>
      <c r="B77" s="188" t="s">
        <v>1305</v>
      </c>
      <c r="C77" s="238">
        <v>1935</v>
      </c>
      <c r="D77" s="197" t="s">
        <v>1772</v>
      </c>
      <c r="E77" s="225">
        <v>270000</v>
      </c>
      <c r="F77" s="196"/>
      <c r="G77" s="247"/>
      <c r="H77" s="228">
        <f t="shared" si="0"/>
        <v>270000</v>
      </c>
      <c r="I77" s="229"/>
      <c r="J77" s="388"/>
    </row>
    <row r="78" spans="1:10" ht="18.75" customHeight="1">
      <c r="A78" s="221">
        <v>45</v>
      </c>
      <c r="B78" s="188" t="s">
        <v>1444</v>
      </c>
      <c r="C78" s="234">
        <v>1928</v>
      </c>
      <c r="D78" s="187" t="s">
        <v>1445</v>
      </c>
      <c r="E78" s="225">
        <v>270000</v>
      </c>
      <c r="F78" s="176"/>
      <c r="G78" s="230"/>
      <c r="H78" s="228">
        <f t="shared" si="0"/>
        <v>270000</v>
      </c>
      <c r="I78" s="178"/>
      <c r="J78" s="190"/>
    </row>
    <row r="79" spans="1:10" ht="18.75" customHeight="1">
      <c r="A79" s="171">
        <v>46</v>
      </c>
      <c r="B79" s="172" t="s">
        <v>1494</v>
      </c>
      <c r="C79" s="234">
        <v>1927</v>
      </c>
      <c r="D79" s="224" t="s">
        <v>1445</v>
      </c>
      <c r="E79" s="225">
        <v>270000</v>
      </c>
      <c r="F79" s="176"/>
      <c r="G79" s="227"/>
      <c r="H79" s="228">
        <f t="shared" si="0"/>
        <v>270000</v>
      </c>
      <c r="I79" s="229"/>
      <c r="J79" s="388"/>
    </row>
    <row r="80" spans="1:10" ht="18.75" customHeight="1">
      <c r="A80" s="221">
        <v>47</v>
      </c>
      <c r="B80" s="188" t="s">
        <v>1416</v>
      </c>
      <c r="C80" s="234">
        <v>1930</v>
      </c>
      <c r="D80" s="174" t="s">
        <v>1770</v>
      </c>
      <c r="E80" s="225">
        <v>270000</v>
      </c>
      <c r="F80" s="176"/>
      <c r="G80" s="230"/>
      <c r="H80" s="228">
        <f t="shared" si="0"/>
        <v>270000</v>
      </c>
      <c r="I80" s="178"/>
      <c r="J80" s="190"/>
    </row>
    <row r="81" spans="1:10" ht="18.75" customHeight="1">
      <c r="A81" s="171">
        <v>48</v>
      </c>
      <c r="B81" s="172" t="s">
        <v>1375</v>
      </c>
      <c r="C81" s="233">
        <v>1932</v>
      </c>
      <c r="D81" s="174" t="s">
        <v>1770</v>
      </c>
      <c r="E81" s="225">
        <v>270000</v>
      </c>
      <c r="F81" s="176"/>
      <c r="G81" s="230"/>
      <c r="H81" s="228">
        <f t="shared" si="0"/>
        <v>270000</v>
      </c>
      <c r="I81" s="178"/>
      <c r="J81" s="190"/>
    </row>
    <row r="82" spans="1:10" ht="18.75" customHeight="1">
      <c r="A82" s="221">
        <v>49</v>
      </c>
      <c r="B82" s="188" t="s">
        <v>1439</v>
      </c>
      <c r="C82" s="234">
        <v>1930</v>
      </c>
      <c r="D82" s="174" t="s">
        <v>1770</v>
      </c>
      <c r="E82" s="225">
        <v>270000</v>
      </c>
      <c r="F82" s="176"/>
      <c r="G82" s="230"/>
      <c r="H82" s="228">
        <f t="shared" si="0"/>
        <v>270000</v>
      </c>
      <c r="I82" s="178"/>
      <c r="J82" s="190"/>
    </row>
    <row r="83" spans="1:10" ht="18.75" customHeight="1">
      <c r="A83" s="171">
        <v>50</v>
      </c>
      <c r="B83" s="188" t="s">
        <v>191</v>
      </c>
      <c r="C83" s="234">
        <v>1936</v>
      </c>
      <c r="D83" s="174" t="s">
        <v>190</v>
      </c>
      <c r="E83" s="225">
        <v>270000</v>
      </c>
      <c r="F83" s="176"/>
      <c r="G83" s="230"/>
      <c r="H83" s="228">
        <f t="shared" si="0"/>
        <v>270000</v>
      </c>
      <c r="I83" s="178"/>
      <c r="J83" s="190"/>
    </row>
    <row r="84" spans="1:10" ht="18.75" customHeight="1">
      <c r="A84" s="221">
        <v>51</v>
      </c>
      <c r="B84" s="188" t="s">
        <v>1121</v>
      </c>
      <c r="C84" s="234">
        <v>1935</v>
      </c>
      <c r="D84" s="174" t="s">
        <v>1770</v>
      </c>
      <c r="E84" s="225">
        <v>270000</v>
      </c>
      <c r="F84" s="176"/>
      <c r="G84" s="230"/>
      <c r="H84" s="228">
        <f t="shared" si="0"/>
        <v>270000</v>
      </c>
      <c r="I84" s="178"/>
      <c r="J84" s="190"/>
    </row>
    <row r="85" spans="1:10" ht="18.75" customHeight="1">
      <c r="A85" s="171">
        <v>52</v>
      </c>
      <c r="B85" s="1261" t="s">
        <v>1493</v>
      </c>
      <c r="C85" s="950">
        <v>1934</v>
      </c>
      <c r="D85" s="1265" t="s">
        <v>1378</v>
      </c>
      <c r="E85" s="1270">
        <v>0</v>
      </c>
      <c r="F85" s="937"/>
      <c r="G85" s="1271"/>
      <c r="H85" s="1272">
        <f t="shared" si="0"/>
        <v>0</v>
      </c>
      <c r="I85" s="1273" t="s">
        <v>1388</v>
      </c>
      <c r="J85" s="388"/>
    </row>
    <row r="86" spans="1:10" ht="18.75" customHeight="1">
      <c r="A86" s="221">
        <v>53</v>
      </c>
      <c r="B86" s="172" t="s">
        <v>2370</v>
      </c>
      <c r="C86" s="234">
        <v>1935</v>
      </c>
      <c r="D86" s="187" t="s">
        <v>1378</v>
      </c>
      <c r="E86" s="225">
        <v>270000</v>
      </c>
      <c r="F86" s="176"/>
      <c r="G86" s="248"/>
      <c r="H86" s="228">
        <f t="shared" si="0"/>
        <v>270000</v>
      </c>
      <c r="I86" s="229"/>
      <c r="J86" s="388"/>
    </row>
    <row r="87" spans="1:10" ht="18.75" customHeight="1">
      <c r="A87" s="171">
        <v>54</v>
      </c>
      <c r="B87" s="188" t="s">
        <v>1382</v>
      </c>
      <c r="C87" s="234">
        <v>1931</v>
      </c>
      <c r="D87" s="174" t="s">
        <v>1383</v>
      </c>
      <c r="E87" s="225">
        <v>270000</v>
      </c>
      <c r="F87" s="176"/>
      <c r="G87" s="230"/>
      <c r="H87" s="228">
        <f aca="true" t="shared" si="1" ref="H87:H105">E87+G87</f>
        <v>270000</v>
      </c>
      <c r="I87" s="178"/>
      <c r="J87" s="190"/>
    </row>
    <row r="88" spans="1:10" ht="18.75" customHeight="1">
      <c r="A88" s="221">
        <v>55</v>
      </c>
      <c r="B88" s="188" t="s">
        <v>1409</v>
      </c>
      <c r="C88" s="234">
        <v>1925</v>
      </c>
      <c r="D88" s="174" t="s">
        <v>1360</v>
      </c>
      <c r="E88" s="225">
        <v>270000</v>
      </c>
      <c r="F88" s="176"/>
      <c r="G88" s="230"/>
      <c r="H88" s="228">
        <f t="shared" si="1"/>
        <v>270000</v>
      </c>
      <c r="I88" s="178"/>
      <c r="J88" s="190"/>
    </row>
    <row r="89" spans="1:10" ht="18.75" customHeight="1">
      <c r="A89" s="171">
        <v>56</v>
      </c>
      <c r="B89" s="188" t="s">
        <v>1412</v>
      </c>
      <c r="C89" s="234">
        <v>1925</v>
      </c>
      <c r="D89" s="174" t="s">
        <v>1413</v>
      </c>
      <c r="E89" s="225">
        <v>270000</v>
      </c>
      <c r="F89" s="176"/>
      <c r="G89" s="230"/>
      <c r="H89" s="228">
        <f t="shared" si="1"/>
        <v>270000</v>
      </c>
      <c r="I89" s="178"/>
      <c r="J89" s="190"/>
    </row>
    <row r="90" spans="1:10" ht="18.75" customHeight="1">
      <c r="A90" s="221">
        <v>57</v>
      </c>
      <c r="B90" s="172" t="s">
        <v>1377</v>
      </c>
      <c r="C90" s="233">
        <v>1933</v>
      </c>
      <c r="D90" s="187" t="s">
        <v>1360</v>
      </c>
      <c r="E90" s="225">
        <v>270000</v>
      </c>
      <c r="F90" s="176"/>
      <c r="G90" s="230"/>
      <c r="H90" s="228">
        <f t="shared" si="1"/>
        <v>270000</v>
      </c>
      <c r="I90" s="178"/>
      <c r="J90" s="190"/>
    </row>
    <row r="91" spans="1:10" ht="18.75" customHeight="1">
      <c r="A91" s="171">
        <v>58</v>
      </c>
      <c r="B91" s="188" t="s">
        <v>1417</v>
      </c>
      <c r="C91" s="234">
        <v>1927</v>
      </c>
      <c r="D91" s="174" t="s">
        <v>1314</v>
      </c>
      <c r="E91" s="225">
        <v>270000</v>
      </c>
      <c r="F91" s="176"/>
      <c r="G91" s="230"/>
      <c r="H91" s="228">
        <f t="shared" si="1"/>
        <v>270000</v>
      </c>
      <c r="I91" s="178"/>
      <c r="J91" s="190"/>
    </row>
    <row r="92" spans="1:10" ht="18.75" customHeight="1">
      <c r="A92" s="221">
        <v>59</v>
      </c>
      <c r="B92" s="188" t="s">
        <v>1418</v>
      </c>
      <c r="C92" s="234">
        <v>1928</v>
      </c>
      <c r="D92" s="174" t="s">
        <v>1314</v>
      </c>
      <c r="E92" s="225">
        <v>270000</v>
      </c>
      <c r="F92" s="176"/>
      <c r="G92" s="230"/>
      <c r="H92" s="169">
        <f t="shared" si="1"/>
        <v>270000</v>
      </c>
      <c r="I92" s="178"/>
      <c r="J92" s="190"/>
    </row>
    <row r="93" spans="1:10" ht="18.75" customHeight="1">
      <c r="A93" s="171">
        <v>60</v>
      </c>
      <c r="B93" s="188" t="s">
        <v>1419</v>
      </c>
      <c r="C93" s="234">
        <v>1928</v>
      </c>
      <c r="D93" s="174" t="s">
        <v>1314</v>
      </c>
      <c r="E93" s="225">
        <v>270000</v>
      </c>
      <c r="F93" s="176"/>
      <c r="G93" s="230"/>
      <c r="H93" s="169">
        <f t="shared" si="1"/>
        <v>270000</v>
      </c>
      <c r="I93" s="178"/>
      <c r="J93" s="190"/>
    </row>
    <row r="94" spans="1:10" ht="18.75" customHeight="1">
      <c r="A94" s="221">
        <v>61</v>
      </c>
      <c r="B94" s="188" t="s">
        <v>1421</v>
      </c>
      <c r="C94" s="234">
        <v>1930</v>
      </c>
      <c r="D94" s="174" t="s">
        <v>1314</v>
      </c>
      <c r="E94" s="225">
        <v>270000</v>
      </c>
      <c r="F94" s="176"/>
      <c r="G94" s="230"/>
      <c r="H94" s="169">
        <f t="shared" si="1"/>
        <v>270000</v>
      </c>
      <c r="I94" s="178"/>
      <c r="J94" s="190"/>
    </row>
    <row r="95" spans="1:10" ht="18.75" customHeight="1">
      <c r="A95" s="171">
        <v>62</v>
      </c>
      <c r="B95" s="188" t="s">
        <v>1424</v>
      </c>
      <c r="C95" s="234">
        <v>1930</v>
      </c>
      <c r="D95" s="174" t="s">
        <v>1314</v>
      </c>
      <c r="E95" s="225">
        <v>270000</v>
      </c>
      <c r="F95" s="176"/>
      <c r="G95" s="230"/>
      <c r="H95" s="169">
        <f t="shared" si="1"/>
        <v>270000</v>
      </c>
      <c r="I95" s="178"/>
      <c r="J95" s="190"/>
    </row>
    <row r="96" spans="1:10" ht="18.75" customHeight="1">
      <c r="A96" s="221">
        <v>63</v>
      </c>
      <c r="B96" s="188" t="s">
        <v>2702</v>
      </c>
      <c r="C96" s="234">
        <v>1930</v>
      </c>
      <c r="D96" s="174" t="s">
        <v>1314</v>
      </c>
      <c r="E96" s="225">
        <v>270000</v>
      </c>
      <c r="F96" s="176"/>
      <c r="G96" s="230"/>
      <c r="H96" s="169">
        <f t="shared" si="1"/>
        <v>270000</v>
      </c>
      <c r="I96" s="178"/>
      <c r="J96" s="190"/>
    </row>
    <row r="97" spans="1:10" ht="18.75" customHeight="1">
      <c r="A97" s="171">
        <v>64</v>
      </c>
      <c r="B97" s="188" t="s">
        <v>1455</v>
      </c>
      <c r="C97" s="234">
        <v>1932</v>
      </c>
      <c r="D97" s="174" t="s">
        <v>1314</v>
      </c>
      <c r="E97" s="225">
        <v>270000</v>
      </c>
      <c r="F97" s="176"/>
      <c r="G97" s="230"/>
      <c r="H97" s="169">
        <f t="shared" si="1"/>
        <v>270000</v>
      </c>
      <c r="I97" s="178"/>
      <c r="J97" s="190"/>
    </row>
    <row r="98" spans="1:10" ht="18.75" customHeight="1">
      <c r="A98" s="221">
        <v>65</v>
      </c>
      <c r="B98" s="188" t="s">
        <v>1453</v>
      </c>
      <c r="C98" s="234">
        <v>1933</v>
      </c>
      <c r="D98" s="174" t="s">
        <v>1314</v>
      </c>
      <c r="E98" s="225">
        <v>270000</v>
      </c>
      <c r="F98" s="176"/>
      <c r="G98" s="230"/>
      <c r="H98" s="169">
        <f t="shared" si="1"/>
        <v>270000</v>
      </c>
      <c r="I98" s="178"/>
      <c r="J98" s="190"/>
    </row>
    <row r="99" spans="1:10" ht="18.75" customHeight="1">
      <c r="A99" s="171">
        <v>66</v>
      </c>
      <c r="B99" s="191" t="s">
        <v>1503</v>
      </c>
      <c r="C99" s="235">
        <v>1935</v>
      </c>
      <c r="D99" s="174" t="s">
        <v>1314</v>
      </c>
      <c r="E99" s="225">
        <v>270000</v>
      </c>
      <c r="F99" s="176"/>
      <c r="G99" s="236"/>
      <c r="H99" s="169">
        <f t="shared" si="1"/>
        <v>270000</v>
      </c>
      <c r="I99" s="229"/>
      <c r="J99" s="388"/>
    </row>
    <row r="100" spans="1:10" ht="18.75" customHeight="1">
      <c r="A100" s="221">
        <v>67</v>
      </c>
      <c r="B100" s="191" t="s">
        <v>1507</v>
      </c>
      <c r="C100" s="235">
        <v>1935</v>
      </c>
      <c r="D100" s="174" t="s">
        <v>1314</v>
      </c>
      <c r="E100" s="225">
        <v>270000</v>
      </c>
      <c r="F100" s="176"/>
      <c r="G100" s="236"/>
      <c r="H100" s="169">
        <f t="shared" si="1"/>
        <v>270000</v>
      </c>
      <c r="I100" s="229"/>
      <c r="J100" s="388"/>
    </row>
    <row r="101" spans="1:10" ht="18.75" customHeight="1">
      <c r="A101" s="171">
        <v>68</v>
      </c>
      <c r="B101" s="191" t="s">
        <v>189</v>
      </c>
      <c r="C101" s="235">
        <v>1936</v>
      </c>
      <c r="D101" s="174" t="s">
        <v>1314</v>
      </c>
      <c r="E101" s="175">
        <v>270000</v>
      </c>
      <c r="F101" s="176"/>
      <c r="G101" s="249"/>
      <c r="H101" s="169">
        <f t="shared" si="1"/>
        <v>270000</v>
      </c>
      <c r="I101" s="178"/>
      <c r="J101" s="190"/>
    </row>
    <row r="102" spans="1:10" ht="18.75" customHeight="1">
      <c r="A102" s="221">
        <v>69</v>
      </c>
      <c r="B102" s="250" t="s">
        <v>308</v>
      </c>
      <c r="C102" s="246">
        <v>1935</v>
      </c>
      <c r="D102" s="224" t="s">
        <v>309</v>
      </c>
      <c r="E102" s="225">
        <v>270000</v>
      </c>
      <c r="F102" s="226"/>
      <c r="G102" s="227"/>
      <c r="H102" s="228">
        <f t="shared" si="1"/>
        <v>270000</v>
      </c>
      <c r="I102" s="229"/>
      <c r="J102" s="388"/>
    </row>
    <row r="103" spans="1:10" ht="18.75" customHeight="1">
      <c r="A103" s="171">
        <v>70</v>
      </c>
      <c r="B103" s="191" t="s">
        <v>2242</v>
      </c>
      <c r="C103" s="246">
        <v>1936</v>
      </c>
      <c r="D103" s="197" t="s">
        <v>894</v>
      </c>
      <c r="E103" s="225">
        <v>270000</v>
      </c>
      <c r="F103" s="176"/>
      <c r="G103" s="227"/>
      <c r="H103" s="169">
        <f t="shared" si="1"/>
        <v>270000</v>
      </c>
      <c r="I103" s="229"/>
      <c r="J103" s="388"/>
    </row>
    <row r="104" spans="1:10" ht="18.75" customHeight="1">
      <c r="A104" s="221">
        <v>71</v>
      </c>
      <c r="B104" s="188" t="s">
        <v>1425</v>
      </c>
      <c r="C104" s="234">
        <v>1921</v>
      </c>
      <c r="D104" s="187" t="s">
        <v>1426</v>
      </c>
      <c r="E104" s="225">
        <v>270000</v>
      </c>
      <c r="F104" s="176"/>
      <c r="G104" s="227"/>
      <c r="H104" s="169">
        <f t="shared" si="1"/>
        <v>270000</v>
      </c>
      <c r="I104" s="229"/>
      <c r="J104" s="388"/>
    </row>
    <row r="105" spans="1:10" ht="18.75" customHeight="1">
      <c r="A105" s="171">
        <v>72</v>
      </c>
      <c r="B105" s="188" t="s">
        <v>1316</v>
      </c>
      <c r="C105" s="156">
        <v>1936</v>
      </c>
      <c r="D105" s="156" t="s">
        <v>1317</v>
      </c>
      <c r="E105" s="225">
        <v>270000</v>
      </c>
      <c r="F105" s="176"/>
      <c r="G105" s="230"/>
      <c r="H105" s="169">
        <f t="shared" si="1"/>
        <v>270000</v>
      </c>
      <c r="I105" s="178"/>
      <c r="J105" s="190"/>
    </row>
    <row r="106" spans="1:11" ht="18.75" customHeight="1">
      <c r="A106" s="221">
        <v>73</v>
      </c>
      <c r="B106" s="252" t="s">
        <v>1475</v>
      </c>
      <c r="C106" s="253">
        <v>1930</v>
      </c>
      <c r="D106" s="254" t="s">
        <v>1514</v>
      </c>
      <c r="E106" s="225">
        <v>270000</v>
      </c>
      <c r="F106" s="226"/>
      <c r="G106" s="227"/>
      <c r="H106" s="228">
        <v>270000</v>
      </c>
      <c r="I106" s="229"/>
      <c r="J106" s="388" t="s">
        <v>2435</v>
      </c>
      <c r="K106" s="366"/>
    </row>
    <row r="107" spans="1:10" ht="18.75" customHeight="1">
      <c r="A107" s="171">
        <v>74</v>
      </c>
      <c r="B107" s="172" t="s">
        <v>1512</v>
      </c>
      <c r="C107" s="189">
        <v>1933</v>
      </c>
      <c r="D107" s="197" t="s">
        <v>1775</v>
      </c>
      <c r="E107" s="175">
        <v>270000</v>
      </c>
      <c r="F107" s="176"/>
      <c r="G107" s="230"/>
      <c r="H107" s="169">
        <v>270000</v>
      </c>
      <c r="I107" s="178"/>
      <c r="J107" s="388" t="s">
        <v>2435</v>
      </c>
    </row>
    <row r="108" spans="1:10" ht="18.75" customHeight="1">
      <c r="A108" s="221">
        <v>75</v>
      </c>
      <c r="B108" s="172" t="s">
        <v>1513</v>
      </c>
      <c r="C108" s="173">
        <v>1932</v>
      </c>
      <c r="D108" s="174" t="s">
        <v>1778</v>
      </c>
      <c r="E108" s="175">
        <v>270000</v>
      </c>
      <c r="F108" s="176"/>
      <c r="G108" s="230"/>
      <c r="H108" s="169">
        <v>270000</v>
      </c>
      <c r="I108" s="178"/>
      <c r="J108" s="388" t="s">
        <v>2435</v>
      </c>
    </row>
    <row r="109" spans="1:10" ht="18.75" customHeight="1">
      <c r="A109" s="171">
        <v>76</v>
      </c>
      <c r="B109" s="188" t="s">
        <v>1508</v>
      </c>
      <c r="C109" s="189">
        <v>1929</v>
      </c>
      <c r="D109" s="197" t="s">
        <v>1772</v>
      </c>
      <c r="E109" s="175">
        <v>270000</v>
      </c>
      <c r="F109" s="176"/>
      <c r="G109" s="230"/>
      <c r="H109" s="169">
        <v>270000</v>
      </c>
      <c r="I109" s="178"/>
      <c r="J109" s="388" t="s">
        <v>2435</v>
      </c>
    </row>
    <row r="110" spans="1:10" ht="18.75" customHeight="1">
      <c r="A110" s="221">
        <v>77</v>
      </c>
      <c r="B110" s="188" t="s">
        <v>1510</v>
      </c>
      <c r="C110" s="189">
        <v>1932</v>
      </c>
      <c r="D110" s="197" t="s">
        <v>1772</v>
      </c>
      <c r="E110" s="175">
        <v>270000</v>
      </c>
      <c r="F110" s="176"/>
      <c r="G110" s="230"/>
      <c r="H110" s="169">
        <v>270000</v>
      </c>
      <c r="I110" s="178"/>
      <c r="J110" s="388" t="s">
        <v>2435</v>
      </c>
    </row>
    <row r="111" spans="1:10" ht="18.75" customHeight="1">
      <c r="A111" s="171">
        <v>78</v>
      </c>
      <c r="B111" s="172" t="s">
        <v>1504</v>
      </c>
      <c r="C111" s="189">
        <v>1934</v>
      </c>
      <c r="D111" s="224" t="s">
        <v>1515</v>
      </c>
      <c r="E111" s="175">
        <v>270000</v>
      </c>
      <c r="F111" s="176"/>
      <c r="G111" s="230"/>
      <c r="H111" s="169">
        <v>270000</v>
      </c>
      <c r="I111" s="229"/>
      <c r="J111" s="388" t="s">
        <v>2435</v>
      </c>
    </row>
    <row r="112" spans="1:10" ht="18.75" customHeight="1">
      <c r="A112" s="221">
        <v>79</v>
      </c>
      <c r="B112" s="172" t="s">
        <v>1516</v>
      </c>
      <c r="C112" s="189">
        <v>1934</v>
      </c>
      <c r="D112" s="224" t="s">
        <v>1515</v>
      </c>
      <c r="E112" s="175">
        <v>270000</v>
      </c>
      <c r="F112" s="176"/>
      <c r="G112" s="230"/>
      <c r="H112" s="169">
        <v>270000</v>
      </c>
      <c r="I112" s="229"/>
      <c r="J112" s="388" t="s">
        <v>2435</v>
      </c>
    </row>
    <row r="113" spans="1:10" ht="18.75" customHeight="1">
      <c r="A113" s="171">
        <v>80</v>
      </c>
      <c r="B113" s="188" t="s">
        <v>1509</v>
      </c>
      <c r="C113" s="189">
        <v>1928</v>
      </c>
      <c r="D113" s="174" t="s">
        <v>1413</v>
      </c>
      <c r="E113" s="175">
        <v>270000</v>
      </c>
      <c r="F113" s="176"/>
      <c r="G113" s="230"/>
      <c r="H113" s="169">
        <v>270000</v>
      </c>
      <c r="I113" s="178"/>
      <c r="J113" s="388" t="s">
        <v>2435</v>
      </c>
    </row>
    <row r="114" spans="1:10" ht="18.75" customHeight="1">
      <c r="A114" s="221">
        <v>81</v>
      </c>
      <c r="B114" s="188" t="s">
        <v>1511</v>
      </c>
      <c r="C114" s="189">
        <v>1933</v>
      </c>
      <c r="D114" s="174" t="s">
        <v>1360</v>
      </c>
      <c r="E114" s="175">
        <v>270000</v>
      </c>
      <c r="F114" s="176"/>
      <c r="G114" s="230"/>
      <c r="H114" s="169">
        <v>270000</v>
      </c>
      <c r="I114" s="178"/>
      <c r="J114" s="388" t="s">
        <v>2435</v>
      </c>
    </row>
    <row r="115" spans="1:10" ht="18.75" customHeight="1">
      <c r="A115" s="171">
        <v>82</v>
      </c>
      <c r="B115" s="188" t="s">
        <v>1422</v>
      </c>
      <c r="C115" s="234">
        <v>1929</v>
      </c>
      <c r="D115" s="174" t="s">
        <v>1314</v>
      </c>
      <c r="E115" s="175">
        <v>270000</v>
      </c>
      <c r="F115" s="176"/>
      <c r="G115" s="230"/>
      <c r="H115" s="169">
        <v>270000</v>
      </c>
      <c r="I115" s="178"/>
      <c r="J115" s="388" t="s">
        <v>2435</v>
      </c>
    </row>
    <row r="116" spans="1:10" ht="18.75" customHeight="1">
      <c r="A116" s="221">
        <v>83</v>
      </c>
      <c r="B116" s="188" t="s">
        <v>1268</v>
      </c>
      <c r="C116" s="234">
        <v>1928</v>
      </c>
      <c r="D116" s="174" t="s">
        <v>1314</v>
      </c>
      <c r="E116" s="175">
        <v>270000</v>
      </c>
      <c r="F116" s="176"/>
      <c r="G116" s="230"/>
      <c r="H116" s="169">
        <v>270000</v>
      </c>
      <c r="I116" s="178"/>
      <c r="J116" s="388" t="s">
        <v>2435</v>
      </c>
    </row>
    <row r="117" spans="1:10" ht="18.75" customHeight="1">
      <c r="A117" s="171">
        <v>84</v>
      </c>
      <c r="B117" s="188" t="s">
        <v>1420</v>
      </c>
      <c r="C117" s="234">
        <v>1927</v>
      </c>
      <c r="D117" s="174" t="s">
        <v>1314</v>
      </c>
      <c r="E117" s="175">
        <v>270000</v>
      </c>
      <c r="F117" s="176"/>
      <c r="G117" s="230"/>
      <c r="H117" s="169">
        <v>270000</v>
      </c>
      <c r="I117" s="178"/>
      <c r="J117" s="388" t="s">
        <v>2435</v>
      </c>
    </row>
    <row r="118" spans="1:10" ht="18.75" customHeight="1">
      <c r="A118" s="221">
        <v>85</v>
      </c>
      <c r="B118" s="188" t="s">
        <v>1446</v>
      </c>
      <c r="C118" s="234">
        <v>1931</v>
      </c>
      <c r="D118" s="187" t="s">
        <v>1378</v>
      </c>
      <c r="E118" s="175">
        <v>270000</v>
      </c>
      <c r="F118" s="176"/>
      <c r="G118" s="230"/>
      <c r="H118" s="169">
        <v>270000</v>
      </c>
      <c r="I118" s="178"/>
      <c r="J118" s="388" t="s">
        <v>2435</v>
      </c>
    </row>
    <row r="119" spans="1:10" ht="18.75" customHeight="1">
      <c r="A119" s="171">
        <v>86</v>
      </c>
      <c r="B119" s="188" t="s">
        <v>2701</v>
      </c>
      <c r="C119" s="234">
        <v>1929</v>
      </c>
      <c r="D119" s="174" t="s">
        <v>1770</v>
      </c>
      <c r="E119" s="175">
        <v>270000</v>
      </c>
      <c r="F119" s="176"/>
      <c r="G119" s="230"/>
      <c r="H119" s="169">
        <v>270000</v>
      </c>
      <c r="I119" s="178"/>
      <c r="J119" s="388" t="s">
        <v>2435</v>
      </c>
    </row>
    <row r="120" spans="1:10" ht="18.75" customHeight="1">
      <c r="A120" s="221">
        <v>87</v>
      </c>
      <c r="B120" s="188" t="s">
        <v>192</v>
      </c>
      <c r="C120" s="234">
        <v>1936</v>
      </c>
      <c r="D120" s="174" t="s">
        <v>193</v>
      </c>
      <c r="E120" s="175">
        <v>270000</v>
      </c>
      <c r="F120" s="176"/>
      <c r="G120" s="255"/>
      <c r="H120" s="169">
        <v>270000</v>
      </c>
      <c r="I120" s="178"/>
      <c r="J120" s="388" t="s">
        <v>2435</v>
      </c>
    </row>
    <row r="121" spans="1:10" ht="18.75" customHeight="1">
      <c r="A121" s="171">
        <v>88</v>
      </c>
      <c r="B121" s="188" t="s">
        <v>194</v>
      </c>
      <c r="C121" s="234">
        <v>1936</v>
      </c>
      <c r="D121" s="174" t="s">
        <v>195</v>
      </c>
      <c r="E121" s="175">
        <v>270000</v>
      </c>
      <c r="F121" s="176"/>
      <c r="G121" s="230"/>
      <c r="H121" s="169">
        <v>270000</v>
      </c>
      <c r="I121" s="178"/>
      <c r="J121" s="388" t="s">
        <v>2435</v>
      </c>
    </row>
    <row r="122" spans="1:10" ht="18.75" customHeight="1">
      <c r="A122" s="221">
        <v>89</v>
      </c>
      <c r="B122" s="188" t="s">
        <v>1436</v>
      </c>
      <c r="C122" s="234">
        <v>1928</v>
      </c>
      <c r="D122" s="174" t="s">
        <v>1769</v>
      </c>
      <c r="E122" s="175">
        <v>270000</v>
      </c>
      <c r="F122" s="176"/>
      <c r="G122" s="255"/>
      <c r="H122" s="169">
        <v>270000</v>
      </c>
      <c r="I122" s="178"/>
      <c r="J122" s="388"/>
    </row>
    <row r="123" spans="1:10" ht="18.75" customHeight="1">
      <c r="A123" s="171">
        <v>90</v>
      </c>
      <c r="B123" s="191" t="s">
        <v>1502</v>
      </c>
      <c r="C123" s="235">
        <v>1934</v>
      </c>
      <c r="D123" s="174" t="s">
        <v>1370</v>
      </c>
      <c r="E123" s="175">
        <v>270000</v>
      </c>
      <c r="F123" s="176"/>
      <c r="G123" s="255"/>
      <c r="H123" s="169">
        <v>270000</v>
      </c>
      <c r="I123" s="178"/>
      <c r="J123" s="388"/>
    </row>
    <row r="124" spans="1:10" ht="18.75" customHeight="1">
      <c r="A124" s="221">
        <v>91</v>
      </c>
      <c r="B124" s="256" t="s">
        <v>2205</v>
      </c>
      <c r="C124" s="235">
        <v>1936</v>
      </c>
      <c r="D124" s="257" t="s">
        <v>2721</v>
      </c>
      <c r="E124" s="175">
        <v>270000</v>
      </c>
      <c r="F124" s="176"/>
      <c r="G124" s="258"/>
      <c r="H124" s="169">
        <f>E124+G124</f>
        <v>270000</v>
      </c>
      <c r="I124" s="178"/>
      <c r="J124" s="388"/>
    </row>
    <row r="125" spans="1:10" ht="18.75" customHeight="1">
      <c r="A125" s="171">
        <v>92</v>
      </c>
      <c r="B125" s="256" t="s">
        <v>2722</v>
      </c>
      <c r="C125" s="235">
        <v>1936</v>
      </c>
      <c r="D125" s="257" t="s">
        <v>1772</v>
      </c>
      <c r="E125" s="175">
        <v>270000</v>
      </c>
      <c r="F125" s="176"/>
      <c r="G125" s="255"/>
      <c r="H125" s="169">
        <f>E125+G125</f>
        <v>270000</v>
      </c>
      <c r="I125" s="178"/>
      <c r="J125" s="388"/>
    </row>
    <row r="126" spans="1:10" ht="18.75" customHeight="1">
      <c r="A126" s="221">
        <v>93</v>
      </c>
      <c r="B126" s="259" t="s">
        <v>2058</v>
      </c>
      <c r="C126" s="260">
        <v>1936</v>
      </c>
      <c r="D126" s="261" t="s">
        <v>395</v>
      </c>
      <c r="E126" s="262">
        <v>270000</v>
      </c>
      <c r="F126" s="243"/>
      <c r="G126" s="263"/>
      <c r="H126" s="264">
        <f>E126+G126</f>
        <v>270000</v>
      </c>
      <c r="I126" s="178"/>
      <c r="J126" s="388"/>
    </row>
    <row r="127" spans="1:10" ht="18.75" customHeight="1">
      <c r="A127" s="171">
        <v>94</v>
      </c>
      <c r="B127" s="259" t="s">
        <v>1496</v>
      </c>
      <c r="C127" s="260">
        <v>1935</v>
      </c>
      <c r="D127" s="261" t="s">
        <v>1497</v>
      </c>
      <c r="E127" s="262">
        <v>270000</v>
      </c>
      <c r="F127" s="243"/>
      <c r="G127" s="263"/>
      <c r="H127" s="264">
        <f aca="true" t="shared" si="2" ref="H127:H144">G127+E127</f>
        <v>270000</v>
      </c>
      <c r="I127" s="178"/>
      <c r="J127" s="388"/>
    </row>
    <row r="128" spans="1:10" ht="18.75" customHeight="1">
      <c r="A128" s="221">
        <v>95</v>
      </c>
      <c r="B128" s="188" t="s">
        <v>2466</v>
      </c>
      <c r="C128" s="234">
        <v>1937</v>
      </c>
      <c r="D128" s="257" t="s">
        <v>1780</v>
      </c>
      <c r="E128" s="175">
        <v>270000</v>
      </c>
      <c r="F128" s="176"/>
      <c r="G128" s="255"/>
      <c r="H128" s="169">
        <f t="shared" si="2"/>
        <v>270000</v>
      </c>
      <c r="I128" s="178"/>
      <c r="J128" s="388" t="s">
        <v>2435</v>
      </c>
    </row>
    <row r="129" spans="1:10" ht="18.75" customHeight="1">
      <c r="A129" s="171">
        <v>96</v>
      </c>
      <c r="B129" s="191" t="s">
        <v>2467</v>
      </c>
      <c r="C129" s="234">
        <v>1937</v>
      </c>
      <c r="D129" s="174" t="s">
        <v>1770</v>
      </c>
      <c r="E129" s="175">
        <v>270000</v>
      </c>
      <c r="F129" s="176"/>
      <c r="G129" s="255"/>
      <c r="H129" s="169">
        <f t="shared" si="2"/>
        <v>270000</v>
      </c>
      <c r="I129" s="178"/>
      <c r="J129" s="388" t="s">
        <v>2435</v>
      </c>
    </row>
    <row r="130" spans="1:10" ht="18.75" customHeight="1">
      <c r="A130" s="221">
        <v>97</v>
      </c>
      <c r="B130" s="256" t="s">
        <v>1806</v>
      </c>
      <c r="C130" s="234">
        <v>1937</v>
      </c>
      <c r="D130" s="174" t="s">
        <v>1779</v>
      </c>
      <c r="E130" s="175">
        <v>270000</v>
      </c>
      <c r="F130" s="176"/>
      <c r="G130" s="255"/>
      <c r="H130" s="169">
        <f t="shared" si="2"/>
        <v>270000</v>
      </c>
      <c r="I130" s="178"/>
      <c r="J130" s="388" t="s">
        <v>2435</v>
      </c>
    </row>
    <row r="131" spans="1:10" ht="18.75" customHeight="1">
      <c r="A131" s="171">
        <v>98</v>
      </c>
      <c r="B131" s="256" t="s">
        <v>2468</v>
      </c>
      <c r="C131" s="234">
        <v>1937</v>
      </c>
      <c r="D131" s="174" t="s">
        <v>1779</v>
      </c>
      <c r="E131" s="175">
        <v>270000</v>
      </c>
      <c r="F131" s="176"/>
      <c r="G131" s="255"/>
      <c r="H131" s="169">
        <f t="shared" si="2"/>
        <v>270000</v>
      </c>
      <c r="I131" s="178"/>
      <c r="J131" s="388"/>
    </row>
    <row r="132" spans="1:10" ht="18.75" customHeight="1">
      <c r="A132" s="221">
        <v>99</v>
      </c>
      <c r="B132" s="259" t="s">
        <v>2469</v>
      </c>
      <c r="C132" s="234">
        <v>1937</v>
      </c>
      <c r="D132" s="257" t="s">
        <v>1772</v>
      </c>
      <c r="E132" s="175">
        <v>270000</v>
      </c>
      <c r="F132" s="243"/>
      <c r="G132" s="255"/>
      <c r="H132" s="169">
        <f t="shared" si="2"/>
        <v>270000</v>
      </c>
      <c r="I132" s="178"/>
      <c r="J132" s="388"/>
    </row>
    <row r="133" spans="1:10" ht="18.75" customHeight="1">
      <c r="A133" s="171">
        <v>100</v>
      </c>
      <c r="B133" s="259" t="s">
        <v>2470</v>
      </c>
      <c r="C133" s="234">
        <v>1937</v>
      </c>
      <c r="D133" s="257" t="s">
        <v>1772</v>
      </c>
      <c r="E133" s="175">
        <v>270000</v>
      </c>
      <c r="F133" s="243"/>
      <c r="G133" s="255"/>
      <c r="H133" s="169">
        <f t="shared" si="2"/>
        <v>270000</v>
      </c>
      <c r="I133" s="178"/>
      <c r="J133" s="388"/>
    </row>
    <row r="134" spans="1:10" ht="18.75" customHeight="1">
      <c r="A134" s="221">
        <v>101</v>
      </c>
      <c r="B134" s="256" t="s">
        <v>270</v>
      </c>
      <c r="C134" s="234">
        <v>1937</v>
      </c>
      <c r="D134" s="174" t="s">
        <v>271</v>
      </c>
      <c r="E134" s="175">
        <v>270000</v>
      </c>
      <c r="F134" s="176"/>
      <c r="G134" s="255"/>
      <c r="H134" s="169">
        <f t="shared" si="2"/>
        <v>270000</v>
      </c>
      <c r="I134" s="178"/>
      <c r="J134" s="388" t="s">
        <v>2435</v>
      </c>
    </row>
    <row r="135" spans="1:10" ht="18.75" customHeight="1">
      <c r="A135" s="171">
        <v>102</v>
      </c>
      <c r="B135" s="259" t="s">
        <v>272</v>
      </c>
      <c r="C135" s="234">
        <v>1937</v>
      </c>
      <c r="D135" s="257" t="s">
        <v>2478</v>
      </c>
      <c r="E135" s="175">
        <v>270000</v>
      </c>
      <c r="F135" s="243"/>
      <c r="G135" s="255"/>
      <c r="H135" s="169">
        <f t="shared" si="2"/>
        <v>270000</v>
      </c>
      <c r="I135" s="265"/>
      <c r="J135" s="388" t="s">
        <v>2435</v>
      </c>
    </row>
    <row r="136" spans="1:10" ht="18.75" customHeight="1">
      <c r="A136" s="221">
        <v>103</v>
      </c>
      <c r="B136" s="259" t="s">
        <v>2498</v>
      </c>
      <c r="C136" s="234">
        <v>1937</v>
      </c>
      <c r="D136" s="257" t="s">
        <v>2478</v>
      </c>
      <c r="E136" s="175">
        <v>270000</v>
      </c>
      <c r="F136" s="243"/>
      <c r="G136" s="255"/>
      <c r="H136" s="169">
        <f t="shared" si="2"/>
        <v>270000</v>
      </c>
      <c r="I136" s="265"/>
      <c r="J136" s="388"/>
    </row>
    <row r="137" spans="1:10" ht="18.75" customHeight="1">
      <c r="A137" s="171">
        <v>104</v>
      </c>
      <c r="B137" s="259" t="s">
        <v>273</v>
      </c>
      <c r="C137" s="234">
        <v>1937</v>
      </c>
      <c r="D137" s="257" t="s">
        <v>1772</v>
      </c>
      <c r="E137" s="175">
        <v>270000</v>
      </c>
      <c r="F137" s="243"/>
      <c r="G137" s="255"/>
      <c r="H137" s="169">
        <f t="shared" si="2"/>
        <v>270000</v>
      </c>
      <c r="I137" s="265"/>
      <c r="J137" s="388"/>
    </row>
    <row r="138" spans="1:10" ht="18.75" customHeight="1">
      <c r="A138" s="221">
        <v>105</v>
      </c>
      <c r="B138" s="259" t="s">
        <v>2732</v>
      </c>
      <c r="C138" s="234">
        <v>1937</v>
      </c>
      <c r="D138" s="257" t="s">
        <v>2478</v>
      </c>
      <c r="E138" s="175">
        <v>270000</v>
      </c>
      <c r="F138" s="243"/>
      <c r="G138" s="255"/>
      <c r="H138" s="169">
        <f t="shared" si="2"/>
        <v>270000</v>
      </c>
      <c r="I138" s="265"/>
      <c r="J138" s="388"/>
    </row>
    <row r="139" spans="1:10" ht="18.75" customHeight="1">
      <c r="A139" s="171">
        <v>106</v>
      </c>
      <c r="B139" s="259" t="s">
        <v>2733</v>
      </c>
      <c r="C139" s="234">
        <v>1937</v>
      </c>
      <c r="D139" s="257" t="s">
        <v>1773</v>
      </c>
      <c r="E139" s="175">
        <v>270000</v>
      </c>
      <c r="F139" s="243"/>
      <c r="G139" s="255"/>
      <c r="H139" s="169">
        <f t="shared" si="2"/>
        <v>270000</v>
      </c>
      <c r="I139" s="265"/>
      <c r="J139" s="388"/>
    </row>
    <row r="140" spans="1:10" ht="18.75" customHeight="1">
      <c r="A140" s="221">
        <v>107</v>
      </c>
      <c r="B140" s="259" t="s">
        <v>349</v>
      </c>
      <c r="C140" s="234">
        <v>1937</v>
      </c>
      <c r="D140" s="257" t="s">
        <v>1772</v>
      </c>
      <c r="E140" s="175">
        <v>270000</v>
      </c>
      <c r="F140" s="243"/>
      <c r="G140" s="255"/>
      <c r="H140" s="169">
        <f t="shared" si="2"/>
        <v>270000</v>
      </c>
      <c r="I140" s="265"/>
      <c r="J140" s="388"/>
    </row>
    <row r="141" spans="1:10" ht="18.75" customHeight="1">
      <c r="A141" s="171">
        <v>108</v>
      </c>
      <c r="B141" s="259" t="s">
        <v>487</v>
      </c>
      <c r="C141" s="234">
        <v>1937</v>
      </c>
      <c r="D141" s="257" t="s">
        <v>1772</v>
      </c>
      <c r="E141" s="175">
        <v>270000</v>
      </c>
      <c r="F141" s="243"/>
      <c r="G141" s="255"/>
      <c r="H141" s="169">
        <f t="shared" si="2"/>
        <v>270000</v>
      </c>
      <c r="I141" s="265"/>
      <c r="J141" s="388"/>
    </row>
    <row r="142" spans="1:10" s="941" customFormat="1" ht="18.75" customHeight="1">
      <c r="A142" s="221">
        <v>109</v>
      </c>
      <c r="B142" s="259" t="s">
        <v>226</v>
      </c>
      <c r="C142" s="234">
        <v>1937</v>
      </c>
      <c r="D142" s="257" t="s">
        <v>1770</v>
      </c>
      <c r="E142" s="175">
        <v>270000</v>
      </c>
      <c r="F142" s="243"/>
      <c r="G142" s="255"/>
      <c r="H142" s="169">
        <f t="shared" si="2"/>
        <v>270000</v>
      </c>
      <c r="I142" s="949"/>
      <c r="J142" s="951"/>
    </row>
    <row r="143" spans="1:10" s="941" customFormat="1" ht="18.75" customHeight="1">
      <c r="A143" s="171">
        <v>110</v>
      </c>
      <c r="B143" s="259" t="s">
        <v>1984</v>
      </c>
      <c r="C143" s="234">
        <v>1937</v>
      </c>
      <c r="D143" s="257" t="s">
        <v>1772</v>
      </c>
      <c r="E143" s="175">
        <v>270000</v>
      </c>
      <c r="F143" s="243"/>
      <c r="G143" s="255"/>
      <c r="H143" s="169">
        <f t="shared" si="2"/>
        <v>270000</v>
      </c>
      <c r="I143" s="949"/>
      <c r="J143" s="951"/>
    </row>
    <row r="144" spans="1:10" s="941" customFormat="1" ht="18.75" customHeight="1">
      <c r="A144" s="221">
        <v>111</v>
      </c>
      <c r="B144" s="259" t="s">
        <v>227</v>
      </c>
      <c r="C144" s="234">
        <v>1937</v>
      </c>
      <c r="D144" s="257" t="s">
        <v>1769</v>
      </c>
      <c r="E144" s="175">
        <v>270000</v>
      </c>
      <c r="F144" s="243"/>
      <c r="G144" s="255"/>
      <c r="H144" s="169">
        <f t="shared" si="2"/>
        <v>270000</v>
      </c>
      <c r="I144" s="949"/>
      <c r="J144" s="951"/>
    </row>
    <row r="145" spans="1:10" ht="18.75" customHeight="1">
      <c r="A145" s="207"/>
      <c r="B145" s="1451" t="s">
        <v>1211</v>
      </c>
      <c r="C145" s="1452"/>
      <c r="D145" s="1453"/>
      <c r="E145" s="195">
        <f>SUM(E34:E144)</f>
        <v>29700000</v>
      </c>
      <c r="F145" s="266"/>
      <c r="G145" s="588">
        <f>SUM(G134:G144)</f>
        <v>0</v>
      </c>
      <c r="H145" s="195">
        <f>E145+G145</f>
        <v>29700000</v>
      </c>
      <c r="I145" s="209"/>
      <c r="J145" s="385"/>
    </row>
    <row r="146" spans="1:10" ht="18.75" customHeight="1">
      <c r="A146" s="1457" t="s">
        <v>1028</v>
      </c>
      <c r="B146" s="1458"/>
      <c r="C146" s="1458"/>
      <c r="D146" s="1459"/>
      <c r="E146" s="267"/>
      <c r="F146" s="267"/>
      <c r="G146" s="267"/>
      <c r="H146" s="169"/>
      <c r="I146" s="268"/>
      <c r="J146" s="383"/>
    </row>
    <row r="147" spans="1:10" ht="18.75" customHeight="1">
      <c r="A147" s="171">
        <v>1</v>
      </c>
      <c r="B147" s="269" t="s">
        <v>396</v>
      </c>
      <c r="C147" s="189">
        <v>1990</v>
      </c>
      <c r="D147" s="257" t="s">
        <v>1780</v>
      </c>
      <c r="E147" s="175">
        <v>405000</v>
      </c>
      <c r="F147" s="176"/>
      <c r="G147" s="230"/>
      <c r="H147" s="169">
        <f aca="true" t="shared" si="3" ref="H147:H154">E147+G147</f>
        <v>405000</v>
      </c>
      <c r="I147" s="178" t="s">
        <v>2708</v>
      </c>
      <c r="J147" s="190"/>
    </row>
    <row r="148" spans="1:10" ht="18.75" customHeight="1">
      <c r="A148" s="171">
        <v>2</v>
      </c>
      <c r="B148" s="172" t="s">
        <v>1532</v>
      </c>
      <c r="C148" s="173">
        <v>1977</v>
      </c>
      <c r="D148" s="174" t="s">
        <v>1768</v>
      </c>
      <c r="E148" s="175">
        <v>405000</v>
      </c>
      <c r="F148" s="176"/>
      <c r="G148" s="230"/>
      <c r="H148" s="169">
        <f t="shared" si="3"/>
        <v>405000</v>
      </c>
      <c r="I148" s="178"/>
      <c r="J148" s="190"/>
    </row>
    <row r="149" spans="1:10" ht="18.75" customHeight="1">
      <c r="A149" s="171">
        <v>3</v>
      </c>
      <c r="B149" s="172" t="s">
        <v>790</v>
      </c>
      <c r="C149" s="173">
        <v>1962</v>
      </c>
      <c r="D149" s="174" t="s">
        <v>1781</v>
      </c>
      <c r="E149" s="175">
        <v>405000</v>
      </c>
      <c r="F149" s="176"/>
      <c r="G149" s="230"/>
      <c r="H149" s="169">
        <f t="shared" si="3"/>
        <v>405000</v>
      </c>
      <c r="I149" s="178"/>
      <c r="J149" s="190"/>
    </row>
    <row r="150" spans="1:10" ht="18.75" customHeight="1">
      <c r="A150" s="171">
        <v>4</v>
      </c>
      <c r="B150" s="172" t="s">
        <v>1517</v>
      </c>
      <c r="C150" s="173">
        <v>1965</v>
      </c>
      <c r="D150" s="174" t="s">
        <v>1379</v>
      </c>
      <c r="E150" s="175">
        <v>405000</v>
      </c>
      <c r="F150" s="176"/>
      <c r="G150" s="230"/>
      <c r="H150" s="169">
        <f t="shared" si="3"/>
        <v>405000</v>
      </c>
      <c r="I150" s="178"/>
      <c r="J150" s="190"/>
    </row>
    <row r="151" spans="1:10" ht="18.75" customHeight="1">
      <c r="A151" s="171">
        <v>5</v>
      </c>
      <c r="B151" s="269" t="s">
        <v>1526</v>
      </c>
      <c r="C151" s="189">
        <v>1994</v>
      </c>
      <c r="D151" s="257" t="s">
        <v>1527</v>
      </c>
      <c r="E151" s="175">
        <v>405000</v>
      </c>
      <c r="F151" s="176"/>
      <c r="G151" s="230"/>
      <c r="H151" s="169">
        <f t="shared" si="3"/>
        <v>405000</v>
      </c>
      <c r="I151" s="178"/>
      <c r="J151" s="190"/>
    </row>
    <row r="152" spans="1:10" ht="18.75" customHeight="1">
      <c r="A152" s="171">
        <v>6</v>
      </c>
      <c r="B152" s="188" t="s">
        <v>1520</v>
      </c>
      <c r="C152" s="189">
        <v>1964</v>
      </c>
      <c r="D152" s="197" t="s">
        <v>1772</v>
      </c>
      <c r="E152" s="175">
        <v>405000</v>
      </c>
      <c r="F152" s="176"/>
      <c r="G152" s="230"/>
      <c r="H152" s="169">
        <f t="shared" si="3"/>
        <v>405000</v>
      </c>
      <c r="I152" s="178"/>
      <c r="J152" s="190"/>
    </row>
    <row r="153" spans="1:10" ht="18.75" customHeight="1">
      <c r="A153" s="171">
        <v>7</v>
      </c>
      <c r="B153" s="188" t="s">
        <v>310</v>
      </c>
      <c r="C153" s="189">
        <v>1977</v>
      </c>
      <c r="D153" s="197" t="s">
        <v>1772</v>
      </c>
      <c r="E153" s="175">
        <v>405000</v>
      </c>
      <c r="F153" s="176"/>
      <c r="G153" s="230"/>
      <c r="H153" s="169">
        <f t="shared" si="3"/>
        <v>405000</v>
      </c>
      <c r="I153" s="178"/>
      <c r="J153" s="190"/>
    </row>
    <row r="154" spans="1:10" ht="18.75" customHeight="1">
      <c r="A154" s="171">
        <v>8</v>
      </c>
      <c r="B154" s="188" t="s">
        <v>1521</v>
      </c>
      <c r="C154" s="189">
        <v>1977</v>
      </c>
      <c r="D154" s="197" t="s">
        <v>1772</v>
      </c>
      <c r="E154" s="175">
        <v>405000</v>
      </c>
      <c r="F154" s="176"/>
      <c r="G154" s="230"/>
      <c r="H154" s="169">
        <f t="shared" si="3"/>
        <v>405000</v>
      </c>
      <c r="I154" s="178"/>
      <c r="J154" s="190"/>
    </row>
    <row r="155" spans="1:10" ht="18.75" customHeight="1">
      <c r="A155" s="171">
        <v>9</v>
      </c>
      <c r="B155" s="188" t="s">
        <v>311</v>
      </c>
      <c r="C155" s="189">
        <v>1965</v>
      </c>
      <c r="D155" s="197" t="s">
        <v>1772</v>
      </c>
      <c r="E155" s="175">
        <v>405000</v>
      </c>
      <c r="F155" s="176"/>
      <c r="G155" s="230"/>
      <c r="H155" s="169">
        <f>G155+E155</f>
        <v>405000</v>
      </c>
      <c r="I155" s="178"/>
      <c r="J155" s="190"/>
    </row>
    <row r="156" spans="1:10" ht="18.75" customHeight="1">
      <c r="A156" s="171">
        <v>10</v>
      </c>
      <c r="B156" s="188" t="s">
        <v>312</v>
      </c>
      <c r="C156" s="189">
        <v>1976</v>
      </c>
      <c r="D156" s="197" t="s">
        <v>1366</v>
      </c>
      <c r="E156" s="175">
        <v>405000</v>
      </c>
      <c r="F156" s="176"/>
      <c r="G156" s="230"/>
      <c r="H156" s="169">
        <f aca="true" t="shared" si="4" ref="H156:H172">E156+G156</f>
        <v>405000</v>
      </c>
      <c r="I156" s="178"/>
      <c r="J156" s="190"/>
    </row>
    <row r="157" spans="1:10" ht="18.75" customHeight="1">
      <c r="A157" s="171">
        <v>11</v>
      </c>
      <c r="B157" s="188" t="s">
        <v>2876</v>
      </c>
      <c r="C157" s="189">
        <v>1967</v>
      </c>
      <c r="D157" s="197" t="s">
        <v>1370</v>
      </c>
      <c r="E157" s="175">
        <v>405000</v>
      </c>
      <c r="F157" s="176"/>
      <c r="G157" s="230"/>
      <c r="H157" s="169">
        <f t="shared" si="4"/>
        <v>405000</v>
      </c>
      <c r="I157" s="178"/>
      <c r="J157" s="190"/>
    </row>
    <row r="158" spans="1:10" ht="18.75" customHeight="1">
      <c r="A158" s="171">
        <v>12</v>
      </c>
      <c r="B158" s="188" t="s">
        <v>313</v>
      </c>
      <c r="C158" s="189">
        <v>1965</v>
      </c>
      <c r="D158" s="197" t="s">
        <v>314</v>
      </c>
      <c r="E158" s="175">
        <v>405000</v>
      </c>
      <c r="F158" s="176"/>
      <c r="G158" s="230"/>
      <c r="H158" s="169">
        <f t="shared" si="4"/>
        <v>405000</v>
      </c>
      <c r="I158" s="178"/>
      <c r="J158" s="190"/>
    </row>
    <row r="159" spans="1:10" ht="18.75" customHeight="1">
      <c r="A159" s="171">
        <v>13</v>
      </c>
      <c r="B159" s="172" t="s">
        <v>1522</v>
      </c>
      <c r="C159" s="173">
        <v>1964</v>
      </c>
      <c r="D159" s="174" t="s">
        <v>1445</v>
      </c>
      <c r="E159" s="175">
        <v>405000</v>
      </c>
      <c r="F159" s="176"/>
      <c r="G159" s="230"/>
      <c r="H159" s="169">
        <f t="shared" si="4"/>
        <v>405000</v>
      </c>
      <c r="I159" s="178"/>
      <c r="J159" s="190"/>
    </row>
    <row r="160" spans="1:10" ht="18.75" customHeight="1">
      <c r="A160" s="171">
        <v>14</v>
      </c>
      <c r="B160" s="269" t="s">
        <v>397</v>
      </c>
      <c r="C160" s="189">
        <v>1985</v>
      </c>
      <c r="D160" s="174" t="s">
        <v>1770</v>
      </c>
      <c r="E160" s="175">
        <v>405000</v>
      </c>
      <c r="F160" s="176"/>
      <c r="G160" s="230"/>
      <c r="H160" s="169">
        <f t="shared" si="4"/>
        <v>405000</v>
      </c>
      <c r="I160" s="178"/>
      <c r="J160" s="190"/>
    </row>
    <row r="161" spans="1:10" ht="18.75" customHeight="1">
      <c r="A161" s="171">
        <v>15</v>
      </c>
      <c r="B161" s="269" t="s">
        <v>1525</v>
      </c>
      <c r="C161" s="189">
        <v>1994</v>
      </c>
      <c r="D161" s="257" t="s">
        <v>1378</v>
      </c>
      <c r="E161" s="175">
        <v>405000</v>
      </c>
      <c r="F161" s="176"/>
      <c r="G161" s="230"/>
      <c r="H161" s="169">
        <f t="shared" si="4"/>
        <v>405000</v>
      </c>
      <c r="I161" s="178"/>
      <c r="J161" s="190"/>
    </row>
    <row r="162" spans="1:10" ht="18.75" customHeight="1">
      <c r="A162" s="171">
        <v>16</v>
      </c>
      <c r="B162" s="269" t="s">
        <v>315</v>
      </c>
      <c r="C162" s="189">
        <v>1994</v>
      </c>
      <c r="D162" s="187" t="s">
        <v>1360</v>
      </c>
      <c r="E162" s="175">
        <v>405000</v>
      </c>
      <c r="F162" s="176"/>
      <c r="G162" s="230"/>
      <c r="H162" s="169">
        <f t="shared" si="4"/>
        <v>405000</v>
      </c>
      <c r="I162" s="178"/>
      <c r="J162" s="190"/>
    </row>
    <row r="163" spans="1:10" ht="18.75" customHeight="1">
      <c r="A163" s="171">
        <v>17</v>
      </c>
      <c r="B163" s="172" t="s">
        <v>1523</v>
      </c>
      <c r="C163" s="173">
        <v>1992</v>
      </c>
      <c r="D163" s="174" t="s">
        <v>1782</v>
      </c>
      <c r="E163" s="175">
        <v>405000</v>
      </c>
      <c r="F163" s="176"/>
      <c r="G163" s="230"/>
      <c r="H163" s="169">
        <f t="shared" si="4"/>
        <v>405000</v>
      </c>
      <c r="I163" s="178"/>
      <c r="J163" s="190"/>
    </row>
    <row r="164" spans="1:10" ht="18.75" customHeight="1">
      <c r="A164" s="171">
        <v>18</v>
      </c>
      <c r="B164" s="269" t="s">
        <v>1528</v>
      </c>
      <c r="C164" s="189">
        <v>1963</v>
      </c>
      <c r="D164" s="174" t="s">
        <v>1782</v>
      </c>
      <c r="E164" s="175">
        <v>405000</v>
      </c>
      <c r="F164" s="176"/>
      <c r="G164" s="230"/>
      <c r="H164" s="169">
        <f t="shared" si="4"/>
        <v>405000</v>
      </c>
      <c r="I164" s="178"/>
      <c r="J164" s="190"/>
    </row>
    <row r="165" spans="1:10" ht="18.75" customHeight="1">
      <c r="A165" s="171">
        <v>19</v>
      </c>
      <c r="B165" s="172" t="s">
        <v>1518</v>
      </c>
      <c r="C165" s="173">
        <v>1956</v>
      </c>
      <c r="D165" s="187" t="s">
        <v>1426</v>
      </c>
      <c r="E165" s="175">
        <v>405000</v>
      </c>
      <c r="F165" s="176"/>
      <c r="G165" s="230"/>
      <c r="H165" s="169">
        <f t="shared" si="4"/>
        <v>405000</v>
      </c>
      <c r="I165" s="178"/>
      <c r="J165" s="190"/>
    </row>
    <row r="166" spans="1:10" ht="18.75" customHeight="1">
      <c r="A166" s="171">
        <v>20</v>
      </c>
      <c r="B166" s="188" t="s">
        <v>1519</v>
      </c>
      <c r="C166" s="189">
        <v>1973</v>
      </c>
      <c r="D166" s="187" t="s">
        <v>1426</v>
      </c>
      <c r="E166" s="175">
        <v>405000</v>
      </c>
      <c r="F166" s="176"/>
      <c r="G166" s="230"/>
      <c r="H166" s="169">
        <f t="shared" si="4"/>
        <v>405000</v>
      </c>
      <c r="I166" s="178"/>
      <c r="J166" s="190"/>
    </row>
    <row r="167" spans="1:10" ht="18.75" customHeight="1">
      <c r="A167" s="171">
        <v>21</v>
      </c>
      <c r="B167" s="269" t="s">
        <v>1524</v>
      </c>
      <c r="C167" s="189">
        <v>1962</v>
      </c>
      <c r="D167" s="187" t="s">
        <v>1426</v>
      </c>
      <c r="E167" s="175">
        <v>405000</v>
      </c>
      <c r="F167" s="176"/>
      <c r="G167" s="230"/>
      <c r="H167" s="169">
        <f t="shared" si="4"/>
        <v>405000</v>
      </c>
      <c r="I167" s="178"/>
      <c r="J167" s="190"/>
    </row>
    <row r="168" spans="1:10" ht="18.75" customHeight="1">
      <c r="A168" s="171">
        <v>22</v>
      </c>
      <c r="B168" s="269" t="s">
        <v>317</v>
      </c>
      <c r="C168" s="189">
        <v>1959</v>
      </c>
      <c r="D168" s="187" t="s">
        <v>1426</v>
      </c>
      <c r="E168" s="175">
        <v>405000</v>
      </c>
      <c r="F168" s="176"/>
      <c r="G168" s="230"/>
      <c r="H168" s="169">
        <f t="shared" si="4"/>
        <v>405000</v>
      </c>
      <c r="I168" s="178"/>
      <c r="J168" s="190"/>
    </row>
    <row r="169" spans="1:10" ht="18.75" customHeight="1">
      <c r="A169" s="171">
        <v>23</v>
      </c>
      <c r="B169" s="269" t="s">
        <v>2876</v>
      </c>
      <c r="C169" s="189">
        <v>1991</v>
      </c>
      <c r="D169" s="187" t="s">
        <v>896</v>
      </c>
      <c r="E169" s="175">
        <v>405000</v>
      </c>
      <c r="F169" s="176"/>
      <c r="G169" s="230"/>
      <c r="H169" s="169">
        <f t="shared" si="4"/>
        <v>405000</v>
      </c>
      <c r="I169" s="178"/>
      <c r="J169" s="190"/>
    </row>
    <row r="170" spans="1:10" ht="18.75" customHeight="1">
      <c r="A170" s="171">
        <v>24</v>
      </c>
      <c r="B170" s="269" t="s">
        <v>895</v>
      </c>
      <c r="C170" s="189">
        <v>1998</v>
      </c>
      <c r="D170" s="187" t="s">
        <v>896</v>
      </c>
      <c r="E170" s="175">
        <v>405000</v>
      </c>
      <c r="F170" s="176"/>
      <c r="G170" s="230"/>
      <c r="H170" s="169">
        <f t="shared" si="4"/>
        <v>405000</v>
      </c>
      <c r="I170" s="178"/>
      <c r="J170" s="190"/>
    </row>
    <row r="171" spans="1:10" ht="18.75" customHeight="1">
      <c r="A171" s="171">
        <v>25</v>
      </c>
      <c r="B171" s="269" t="s">
        <v>897</v>
      </c>
      <c r="C171" s="189">
        <v>1986</v>
      </c>
      <c r="D171" s="187" t="s">
        <v>1773</v>
      </c>
      <c r="E171" s="175">
        <v>405000</v>
      </c>
      <c r="F171" s="176"/>
      <c r="G171" s="230"/>
      <c r="H171" s="169">
        <f t="shared" si="4"/>
        <v>405000</v>
      </c>
      <c r="I171" s="178"/>
      <c r="J171" s="190"/>
    </row>
    <row r="172" spans="1:10" ht="18.75" customHeight="1">
      <c r="A172" s="171">
        <v>26</v>
      </c>
      <c r="B172" s="269" t="s">
        <v>318</v>
      </c>
      <c r="C172" s="189">
        <v>1969</v>
      </c>
      <c r="D172" s="187" t="s">
        <v>1426</v>
      </c>
      <c r="E172" s="175">
        <v>405000</v>
      </c>
      <c r="F172" s="176"/>
      <c r="G172" s="230"/>
      <c r="H172" s="169">
        <f t="shared" si="4"/>
        <v>405000</v>
      </c>
      <c r="I172" s="178"/>
      <c r="J172" s="190"/>
    </row>
    <row r="173" spans="1:10" ht="18.75" customHeight="1">
      <c r="A173" s="171">
        <v>27</v>
      </c>
      <c r="B173" s="188" t="s">
        <v>2076</v>
      </c>
      <c r="C173" s="189">
        <v>1971</v>
      </c>
      <c r="D173" s="187" t="s">
        <v>1366</v>
      </c>
      <c r="E173" s="175">
        <v>405000</v>
      </c>
      <c r="F173" s="176"/>
      <c r="G173" s="230"/>
      <c r="H173" s="169">
        <f aca="true" t="shared" si="5" ref="H173:H189">E173+G173</f>
        <v>405000</v>
      </c>
      <c r="I173" s="178"/>
      <c r="J173" s="190" t="s">
        <v>2435</v>
      </c>
    </row>
    <row r="174" spans="1:10" ht="18.75" customHeight="1">
      <c r="A174" s="171">
        <v>28</v>
      </c>
      <c r="B174" s="269" t="s">
        <v>1531</v>
      </c>
      <c r="C174" s="189">
        <v>1960</v>
      </c>
      <c r="D174" s="187" t="s">
        <v>1366</v>
      </c>
      <c r="E174" s="175">
        <v>405000</v>
      </c>
      <c r="F174" s="176"/>
      <c r="G174" s="230"/>
      <c r="H174" s="169">
        <f t="shared" si="5"/>
        <v>405000</v>
      </c>
      <c r="I174" s="178"/>
      <c r="J174" s="190" t="s">
        <v>2435</v>
      </c>
    </row>
    <row r="175" spans="1:10" ht="18.75" customHeight="1">
      <c r="A175" s="171">
        <v>29</v>
      </c>
      <c r="B175" s="172" t="s">
        <v>1530</v>
      </c>
      <c r="C175" s="173">
        <v>1979</v>
      </c>
      <c r="D175" s="174" t="s">
        <v>1777</v>
      </c>
      <c r="E175" s="175">
        <v>405000</v>
      </c>
      <c r="F175" s="176"/>
      <c r="G175" s="230"/>
      <c r="H175" s="169">
        <f t="shared" si="5"/>
        <v>405000</v>
      </c>
      <c r="I175" s="178"/>
      <c r="J175" s="190" t="s">
        <v>2435</v>
      </c>
    </row>
    <row r="176" spans="1:10" ht="18.75" customHeight="1">
      <c r="A176" s="171">
        <v>30</v>
      </c>
      <c r="B176" s="172" t="s">
        <v>1533</v>
      </c>
      <c r="C176" s="173">
        <v>1963</v>
      </c>
      <c r="D176" s="174" t="s">
        <v>1767</v>
      </c>
      <c r="E176" s="175">
        <v>405000</v>
      </c>
      <c r="F176" s="176"/>
      <c r="G176" s="230"/>
      <c r="H176" s="169">
        <f t="shared" si="5"/>
        <v>405000</v>
      </c>
      <c r="I176" s="178"/>
      <c r="J176" s="190" t="s">
        <v>2435</v>
      </c>
    </row>
    <row r="177" spans="1:10" ht="18.75" customHeight="1">
      <c r="A177" s="171">
        <v>31</v>
      </c>
      <c r="B177" s="269" t="s">
        <v>1534</v>
      </c>
      <c r="C177" s="189">
        <v>1955</v>
      </c>
      <c r="D177" s="257" t="s">
        <v>1772</v>
      </c>
      <c r="E177" s="175">
        <v>405000</v>
      </c>
      <c r="F177" s="176"/>
      <c r="G177" s="230"/>
      <c r="H177" s="169">
        <f t="shared" si="5"/>
        <v>405000</v>
      </c>
      <c r="I177" s="178"/>
      <c r="J177" s="190" t="s">
        <v>2435</v>
      </c>
    </row>
    <row r="178" spans="1:10" ht="18.75" customHeight="1">
      <c r="A178" s="171">
        <v>32</v>
      </c>
      <c r="B178" s="188" t="s">
        <v>1529</v>
      </c>
      <c r="C178" s="189">
        <v>1981</v>
      </c>
      <c r="D178" s="174" t="s">
        <v>1360</v>
      </c>
      <c r="E178" s="175">
        <v>405000</v>
      </c>
      <c r="F178" s="176"/>
      <c r="G178" s="230"/>
      <c r="H178" s="169">
        <f t="shared" si="5"/>
        <v>405000</v>
      </c>
      <c r="I178" s="178"/>
      <c r="J178" s="190" t="s">
        <v>2435</v>
      </c>
    </row>
    <row r="179" spans="1:10" ht="18.75" customHeight="1">
      <c r="A179" s="171">
        <v>33</v>
      </c>
      <c r="B179" s="269" t="s">
        <v>316</v>
      </c>
      <c r="C179" s="189">
        <v>1993</v>
      </c>
      <c r="D179" s="187" t="s">
        <v>1314</v>
      </c>
      <c r="E179" s="175">
        <v>405000</v>
      </c>
      <c r="F179" s="176"/>
      <c r="G179" s="230"/>
      <c r="H179" s="169">
        <f t="shared" si="5"/>
        <v>405000</v>
      </c>
      <c r="I179" s="178"/>
      <c r="J179" s="190" t="s">
        <v>2435</v>
      </c>
    </row>
    <row r="180" spans="1:10" ht="18.75" customHeight="1">
      <c r="A180" s="171">
        <v>34</v>
      </c>
      <c r="B180" s="270" t="s">
        <v>398</v>
      </c>
      <c r="C180" s="271">
        <v>1981</v>
      </c>
      <c r="D180" s="272" t="s">
        <v>399</v>
      </c>
      <c r="E180" s="262">
        <v>405000</v>
      </c>
      <c r="F180" s="243"/>
      <c r="G180" s="244"/>
      <c r="H180" s="264">
        <f t="shared" si="5"/>
        <v>405000</v>
      </c>
      <c r="I180" s="265"/>
      <c r="J180" s="190" t="s">
        <v>2435</v>
      </c>
    </row>
    <row r="181" spans="1:10" ht="18.75" customHeight="1">
      <c r="A181" s="171">
        <v>35</v>
      </c>
      <c r="B181" s="270" t="s">
        <v>400</v>
      </c>
      <c r="C181" s="271">
        <v>1973</v>
      </c>
      <c r="D181" s="272" t="s">
        <v>401</v>
      </c>
      <c r="E181" s="262">
        <v>405000</v>
      </c>
      <c r="F181" s="243"/>
      <c r="G181" s="244"/>
      <c r="H181" s="264">
        <f t="shared" si="5"/>
        <v>405000</v>
      </c>
      <c r="I181" s="265"/>
      <c r="J181" s="190" t="s">
        <v>2435</v>
      </c>
    </row>
    <row r="182" spans="1:10" ht="18.75" customHeight="1">
      <c r="A182" s="171">
        <v>36</v>
      </c>
      <c r="B182" s="270" t="s">
        <v>402</v>
      </c>
      <c r="C182" s="271">
        <v>1959</v>
      </c>
      <c r="D182" s="272" t="s">
        <v>403</v>
      </c>
      <c r="E182" s="262">
        <v>405000</v>
      </c>
      <c r="F182" s="243"/>
      <c r="G182" s="244"/>
      <c r="H182" s="264">
        <f t="shared" si="5"/>
        <v>405000</v>
      </c>
      <c r="I182" s="265"/>
      <c r="J182" s="190" t="s">
        <v>2435</v>
      </c>
    </row>
    <row r="183" spans="1:10" ht="18.75" customHeight="1">
      <c r="A183" s="171">
        <v>37</v>
      </c>
      <c r="B183" s="270" t="s">
        <v>404</v>
      </c>
      <c r="C183" s="271">
        <v>1981</v>
      </c>
      <c r="D183" s="272" t="s">
        <v>401</v>
      </c>
      <c r="E183" s="262">
        <v>405000</v>
      </c>
      <c r="F183" s="243"/>
      <c r="G183" s="244"/>
      <c r="H183" s="264">
        <f t="shared" si="5"/>
        <v>405000</v>
      </c>
      <c r="I183" s="265"/>
      <c r="J183" s="190" t="s">
        <v>2435</v>
      </c>
    </row>
    <row r="184" spans="1:10" ht="18.75" customHeight="1">
      <c r="A184" s="171">
        <v>38</v>
      </c>
      <c r="B184" s="270" t="s">
        <v>405</v>
      </c>
      <c r="C184" s="271">
        <v>1994</v>
      </c>
      <c r="D184" s="272" t="s">
        <v>406</v>
      </c>
      <c r="E184" s="262">
        <v>405000</v>
      </c>
      <c r="F184" s="243"/>
      <c r="G184" s="244"/>
      <c r="H184" s="264">
        <f t="shared" si="5"/>
        <v>405000</v>
      </c>
      <c r="I184" s="265"/>
      <c r="J184" s="190" t="s">
        <v>2435</v>
      </c>
    </row>
    <row r="185" spans="1:10" ht="18.75" customHeight="1">
      <c r="A185" s="171">
        <v>39</v>
      </c>
      <c r="B185" s="270" t="s">
        <v>407</v>
      </c>
      <c r="C185" s="271">
        <v>1961</v>
      </c>
      <c r="D185" s="272" t="s">
        <v>1770</v>
      </c>
      <c r="E185" s="262">
        <v>405000</v>
      </c>
      <c r="F185" s="243"/>
      <c r="G185" s="244"/>
      <c r="H185" s="264">
        <f t="shared" si="5"/>
        <v>405000</v>
      </c>
      <c r="I185" s="265"/>
      <c r="J185" s="190" t="s">
        <v>2435</v>
      </c>
    </row>
    <row r="186" spans="1:10" ht="18.75" customHeight="1">
      <c r="A186" s="171">
        <v>40</v>
      </c>
      <c r="B186" s="270" t="s">
        <v>411</v>
      </c>
      <c r="C186" s="271">
        <v>1958</v>
      </c>
      <c r="D186" s="272" t="s">
        <v>406</v>
      </c>
      <c r="E186" s="262">
        <v>405000</v>
      </c>
      <c r="F186" s="243"/>
      <c r="G186" s="244"/>
      <c r="H186" s="264">
        <f t="shared" si="5"/>
        <v>405000</v>
      </c>
      <c r="I186" s="265"/>
      <c r="J186" s="190" t="s">
        <v>2435</v>
      </c>
    </row>
    <row r="187" spans="1:10" ht="18.75" customHeight="1">
      <c r="A187" s="171">
        <v>41</v>
      </c>
      <c r="B187" s="270" t="s">
        <v>412</v>
      </c>
      <c r="C187" s="271">
        <v>1965</v>
      </c>
      <c r="D187" s="272" t="s">
        <v>399</v>
      </c>
      <c r="E187" s="262">
        <v>405000</v>
      </c>
      <c r="F187" s="243"/>
      <c r="G187" s="244"/>
      <c r="H187" s="264">
        <f t="shared" si="5"/>
        <v>405000</v>
      </c>
      <c r="I187" s="265"/>
      <c r="J187" s="190" t="s">
        <v>2435</v>
      </c>
    </row>
    <row r="188" spans="1:10" ht="18.75" customHeight="1">
      <c r="A188" s="171">
        <v>42</v>
      </c>
      <c r="B188" s="270" t="s">
        <v>577</v>
      </c>
      <c r="C188" s="271">
        <v>1979</v>
      </c>
      <c r="D188" s="272" t="s">
        <v>399</v>
      </c>
      <c r="E188" s="262">
        <v>405000</v>
      </c>
      <c r="F188" s="243"/>
      <c r="G188" s="244"/>
      <c r="H188" s="264">
        <f t="shared" si="5"/>
        <v>405000</v>
      </c>
      <c r="I188" s="265"/>
      <c r="J188" s="190"/>
    </row>
    <row r="189" spans="1:10" ht="18.75" customHeight="1">
      <c r="A189" s="171">
        <v>43</v>
      </c>
      <c r="B189" s="275" t="s">
        <v>319</v>
      </c>
      <c r="C189" s="173">
        <v>2000</v>
      </c>
      <c r="D189" s="174" t="s">
        <v>1536</v>
      </c>
      <c r="E189" s="262">
        <v>405000</v>
      </c>
      <c r="F189" s="371"/>
      <c r="G189" s="372"/>
      <c r="H189" s="264">
        <f t="shared" si="5"/>
        <v>405000</v>
      </c>
      <c r="I189" s="265"/>
      <c r="J189" s="190"/>
    </row>
    <row r="190" spans="1:10" ht="18.75" customHeight="1">
      <c r="A190" s="171">
        <v>44</v>
      </c>
      <c r="B190" s="275" t="s">
        <v>1471</v>
      </c>
      <c r="C190" s="173">
        <v>1978</v>
      </c>
      <c r="D190" s="174" t="s">
        <v>1468</v>
      </c>
      <c r="E190" s="262">
        <v>405000</v>
      </c>
      <c r="F190" s="371"/>
      <c r="G190" s="262"/>
      <c r="H190" s="264">
        <f>SUM(E190:G190)</f>
        <v>405000</v>
      </c>
      <c r="I190" s="265"/>
      <c r="J190" s="190"/>
    </row>
    <row r="191" spans="1:10" ht="18.75" customHeight="1">
      <c r="A191" s="171">
        <v>45</v>
      </c>
      <c r="B191" s="275" t="s">
        <v>1474</v>
      </c>
      <c r="C191" s="173">
        <v>1963</v>
      </c>
      <c r="D191" s="174" t="s">
        <v>401</v>
      </c>
      <c r="E191" s="262">
        <v>405000</v>
      </c>
      <c r="F191" s="371"/>
      <c r="G191" s="262"/>
      <c r="H191" s="264">
        <f>SUM(E191:G191)</f>
        <v>405000</v>
      </c>
      <c r="I191" s="265"/>
      <c r="J191" s="190"/>
    </row>
    <row r="192" spans="1:10" ht="18.75" customHeight="1">
      <c r="A192" s="171">
        <v>46</v>
      </c>
      <c r="B192" s="275" t="s">
        <v>1472</v>
      </c>
      <c r="C192" s="173">
        <v>1985</v>
      </c>
      <c r="D192" s="174" t="s">
        <v>1473</v>
      </c>
      <c r="E192" s="262">
        <v>405000</v>
      </c>
      <c r="F192" s="371"/>
      <c r="G192" s="262"/>
      <c r="H192" s="264">
        <f>SUM(E192:G192)</f>
        <v>405000</v>
      </c>
      <c r="I192" s="265"/>
      <c r="J192" s="190"/>
    </row>
    <row r="193" spans="1:10" ht="18.75" customHeight="1">
      <c r="A193" s="171">
        <v>47</v>
      </c>
      <c r="B193" s="595" t="s">
        <v>2473</v>
      </c>
      <c r="C193" s="271">
        <v>1975</v>
      </c>
      <c r="D193" s="272" t="s">
        <v>406</v>
      </c>
      <c r="E193" s="262">
        <v>405000</v>
      </c>
      <c r="F193" s="243"/>
      <c r="G193" s="244"/>
      <c r="H193" s="264">
        <f>E193+G193</f>
        <v>405000</v>
      </c>
      <c r="I193" s="265"/>
      <c r="J193" s="190" t="s">
        <v>2435</v>
      </c>
    </row>
    <row r="194" spans="1:10" ht="18.75" customHeight="1">
      <c r="A194" s="171">
        <v>48</v>
      </c>
      <c r="B194" s="275" t="s">
        <v>2474</v>
      </c>
      <c r="C194" s="173">
        <v>1961</v>
      </c>
      <c r="D194" s="174" t="s">
        <v>1770</v>
      </c>
      <c r="E194" s="262">
        <v>405000</v>
      </c>
      <c r="F194" s="371"/>
      <c r="G194" s="244"/>
      <c r="H194" s="264">
        <f>E194+G194</f>
        <v>405000</v>
      </c>
      <c r="I194" s="265"/>
      <c r="J194" s="190"/>
    </row>
    <row r="195" spans="1:10" ht="18.75" customHeight="1">
      <c r="A195" s="171">
        <v>49</v>
      </c>
      <c r="B195" s="275" t="s">
        <v>2475</v>
      </c>
      <c r="C195" s="173">
        <v>1959</v>
      </c>
      <c r="D195" s="174" t="s">
        <v>1770</v>
      </c>
      <c r="E195" s="262">
        <v>405000</v>
      </c>
      <c r="F195" s="371"/>
      <c r="G195" s="244"/>
      <c r="H195" s="264">
        <f aca="true" t="shared" si="6" ref="H195:H200">SUM(E195:G195)</f>
        <v>405000</v>
      </c>
      <c r="I195" s="265"/>
      <c r="J195" s="190"/>
    </row>
    <row r="196" spans="1:10" ht="18.75" customHeight="1">
      <c r="A196" s="171">
        <v>50</v>
      </c>
      <c r="B196" s="944" t="s">
        <v>2476</v>
      </c>
      <c r="C196" s="945">
        <v>1972</v>
      </c>
      <c r="D196" s="935" t="s">
        <v>896</v>
      </c>
      <c r="E196" s="948">
        <v>0</v>
      </c>
      <c r="F196" s="942"/>
      <c r="G196" s="1274"/>
      <c r="H196" s="943">
        <f t="shared" si="6"/>
        <v>0</v>
      </c>
      <c r="I196" s="949" t="s">
        <v>682</v>
      </c>
      <c r="J196" s="190"/>
    </row>
    <row r="197" spans="1:10" ht="18.75" customHeight="1">
      <c r="A197" s="171">
        <v>51</v>
      </c>
      <c r="B197" s="275" t="s">
        <v>2471</v>
      </c>
      <c r="C197" s="173">
        <v>1985</v>
      </c>
      <c r="D197" s="272" t="s">
        <v>2472</v>
      </c>
      <c r="E197" s="262">
        <v>405000</v>
      </c>
      <c r="F197" s="371"/>
      <c r="G197" s="244"/>
      <c r="H197" s="264">
        <f t="shared" si="6"/>
        <v>405000</v>
      </c>
      <c r="I197" s="265"/>
      <c r="J197" s="190"/>
    </row>
    <row r="198" spans="1:10" ht="18.75" customHeight="1">
      <c r="A198" s="171">
        <v>52</v>
      </c>
      <c r="B198" s="275" t="s">
        <v>2734</v>
      </c>
      <c r="C198" s="173">
        <v>2000</v>
      </c>
      <c r="D198" s="174" t="s">
        <v>1770</v>
      </c>
      <c r="E198" s="262">
        <v>405000</v>
      </c>
      <c r="F198" s="371"/>
      <c r="G198" s="244"/>
      <c r="H198" s="264">
        <f t="shared" si="6"/>
        <v>405000</v>
      </c>
      <c r="I198" s="265"/>
      <c r="J198" s="190"/>
    </row>
    <row r="199" spans="1:10" ht="18.75" customHeight="1">
      <c r="A199" s="171">
        <v>53</v>
      </c>
      <c r="B199" s="275" t="s">
        <v>2735</v>
      </c>
      <c r="C199" s="173">
        <v>1972</v>
      </c>
      <c r="D199" s="174" t="s">
        <v>1556</v>
      </c>
      <c r="E199" s="262">
        <v>405000</v>
      </c>
      <c r="F199" s="371"/>
      <c r="G199" s="244"/>
      <c r="H199" s="264">
        <f t="shared" si="6"/>
        <v>405000</v>
      </c>
      <c r="I199" s="265"/>
      <c r="J199" s="190"/>
    </row>
    <row r="200" spans="1:10" ht="18.75" customHeight="1">
      <c r="A200" s="171">
        <v>54</v>
      </c>
      <c r="B200" s="944" t="s">
        <v>2736</v>
      </c>
      <c r="C200" s="945">
        <v>1962</v>
      </c>
      <c r="D200" s="947" t="s">
        <v>1536</v>
      </c>
      <c r="E200" s="948">
        <v>0</v>
      </c>
      <c r="F200" s="942"/>
      <c r="G200" s="1274"/>
      <c r="H200" s="943">
        <f t="shared" si="6"/>
        <v>0</v>
      </c>
      <c r="I200" s="265" t="s">
        <v>1388</v>
      </c>
      <c r="J200" s="190"/>
    </row>
    <row r="201" spans="1:10" s="941" customFormat="1" ht="18.75" customHeight="1">
      <c r="A201" s="934">
        <v>55</v>
      </c>
      <c r="B201" s="275" t="s">
        <v>228</v>
      </c>
      <c r="C201" s="173">
        <v>1994</v>
      </c>
      <c r="D201" s="272" t="s">
        <v>1767</v>
      </c>
      <c r="E201" s="262">
        <v>405000</v>
      </c>
      <c r="F201" s="371"/>
      <c r="G201" s="372"/>
      <c r="H201" s="264">
        <f aca="true" t="shared" si="7" ref="H201:H209">G201+E201</f>
        <v>405000</v>
      </c>
      <c r="I201" s="265"/>
      <c r="J201" s="940"/>
    </row>
    <row r="202" spans="1:10" s="941" customFormat="1" ht="18.75" customHeight="1">
      <c r="A202" s="934">
        <v>56</v>
      </c>
      <c r="B202" s="275" t="s">
        <v>2437</v>
      </c>
      <c r="C202" s="173">
        <v>1965</v>
      </c>
      <c r="D202" s="272" t="s">
        <v>229</v>
      </c>
      <c r="E202" s="262">
        <v>405000</v>
      </c>
      <c r="F202" s="371"/>
      <c r="G202" s="372"/>
      <c r="H202" s="264">
        <f t="shared" si="7"/>
        <v>405000</v>
      </c>
      <c r="I202" s="265"/>
      <c r="J202" s="940"/>
    </row>
    <row r="203" spans="1:10" s="941" customFormat="1" ht="18.75" customHeight="1">
      <c r="A203" s="934">
        <v>57</v>
      </c>
      <c r="B203" s="275" t="s">
        <v>230</v>
      </c>
      <c r="C203" s="173">
        <v>1999</v>
      </c>
      <c r="D203" s="272" t="s">
        <v>1554</v>
      </c>
      <c r="E203" s="262">
        <v>405000</v>
      </c>
      <c r="F203" s="371"/>
      <c r="G203" s="372"/>
      <c r="H203" s="264">
        <f t="shared" si="7"/>
        <v>405000</v>
      </c>
      <c r="I203" s="265"/>
      <c r="J203" s="940"/>
    </row>
    <row r="204" spans="1:10" s="941" customFormat="1" ht="18.75" customHeight="1">
      <c r="A204" s="934">
        <v>58</v>
      </c>
      <c r="B204" s="275" t="s">
        <v>231</v>
      </c>
      <c r="C204" s="173">
        <v>1975</v>
      </c>
      <c r="D204" s="272" t="s">
        <v>1773</v>
      </c>
      <c r="E204" s="262">
        <v>405000</v>
      </c>
      <c r="F204" s="371"/>
      <c r="G204" s="372"/>
      <c r="H204" s="264">
        <f t="shared" si="7"/>
        <v>405000</v>
      </c>
      <c r="I204" s="265"/>
      <c r="J204" s="940"/>
    </row>
    <row r="205" spans="1:10" s="941" customFormat="1" ht="18.75" customHeight="1">
      <c r="A205" s="934">
        <v>59</v>
      </c>
      <c r="B205" s="275" t="s">
        <v>232</v>
      </c>
      <c r="C205" s="173">
        <v>1971</v>
      </c>
      <c r="D205" s="272" t="s">
        <v>1787</v>
      </c>
      <c r="E205" s="262">
        <v>405000</v>
      </c>
      <c r="F205" s="371"/>
      <c r="G205" s="372"/>
      <c r="H205" s="264">
        <f t="shared" si="7"/>
        <v>405000</v>
      </c>
      <c r="I205" s="265"/>
      <c r="J205" s="940"/>
    </row>
    <row r="206" spans="1:10" s="941" customFormat="1" ht="18.75" customHeight="1">
      <c r="A206" s="934">
        <v>60</v>
      </c>
      <c r="B206" s="275" t="s">
        <v>233</v>
      </c>
      <c r="C206" s="173">
        <v>1972</v>
      </c>
      <c r="D206" s="272" t="s">
        <v>1787</v>
      </c>
      <c r="E206" s="262">
        <v>405000</v>
      </c>
      <c r="F206" s="371"/>
      <c r="G206" s="372"/>
      <c r="H206" s="264">
        <f t="shared" si="7"/>
        <v>405000</v>
      </c>
      <c r="I206" s="265"/>
      <c r="J206" s="940"/>
    </row>
    <row r="207" spans="1:10" s="941" customFormat="1" ht="18.75" customHeight="1">
      <c r="A207" s="934">
        <v>61</v>
      </c>
      <c r="B207" s="275" t="s">
        <v>684</v>
      </c>
      <c r="C207" s="173">
        <v>1985</v>
      </c>
      <c r="D207" s="257" t="s">
        <v>1772</v>
      </c>
      <c r="E207" s="262">
        <v>405000</v>
      </c>
      <c r="F207" s="371"/>
      <c r="G207" s="372"/>
      <c r="H207" s="264">
        <f t="shared" si="7"/>
        <v>405000</v>
      </c>
      <c r="I207" s="265"/>
      <c r="J207" s="940"/>
    </row>
    <row r="208" spans="1:10" s="941" customFormat="1" ht="18.75" customHeight="1">
      <c r="A208" s="934">
        <v>62</v>
      </c>
      <c r="B208" s="275" t="s">
        <v>685</v>
      </c>
      <c r="C208" s="173">
        <v>1965</v>
      </c>
      <c r="D208" s="272" t="s">
        <v>1785</v>
      </c>
      <c r="E208" s="262">
        <v>405000</v>
      </c>
      <c r="F208" s="371"/>
      <c r="G208" s="372"/>
      <c r="H208" s="264">
        <f t="shared" si="7"/>
        <v>405000</v>
      </c>
      <c r="I208" s="265"/>
      <c r="J208" s="940"/>
    </row>
    <row r="209" spans="1:10" s="941" customFormat="1" ht="18.75" customHeight="1">
      <c r="A209" s="934">
        <v>63</v>
      </c>
      <c r="B209" s="275" t="s">
        <v>686</v>
      </c>
      <c r="C209" s="173"/>
      <c r="D209" s="272" t="s">
        <v>1787</v>
      </c>
      <c r="E209" s="262">
        <v>405000</v>
      </c>
      <c r="F209" s="371"/>
      <c r="G209" s="372"/>
      <c r="H209" s="264">
        <f t="shared" si="7"/>
        <v>405000</v>
      </c>
      <c r="I209" s="265"/>
      <c r="J209" s="940"/>
    </row>
    <row r="210" spans="1:10" ht="18.75" customHeight="1">
      <c r="A210" s="179"/>
      <c r="B210" s="589" t="s">
        <v>1211</v>
      </c>
      <c r="C210" s="589"/>
      <c r="D210" s="589"/>
      <c r="E210" s="251">
        <f>SUM(E147:E209)</f>
        <v>24705000</v>
      </c>
      <c r="F210" s="251"/>
      <c r="G210" s="251">
        <f>SUM(G201:G206)</f>
        <v>0</v>
      </c>
      <c r="H210" s="251">
        <f>SUM(H147:H209)</f>
        <v>24705000</v>
      </c>
      <c r="I210" s="184"/>
      <c r="J210" s="382"/>
    </row>
    <row r="211" spans="1:10" ht="18.75" customHeight="1">
      <c r="A211" s="1457" t="s">
        <v>1026</v>
      </c>
      <c r="B211" s="1458"/>
      <c r="C211" s="1458"/>
      <c r="D211" s="1458"/>
      <c r="E211" s="1459"/>
      <c r="F211" s="185"/>
      <c r="G211" s="185"/>
      <c r="H211" s="273"/>
      <c r="I211" s="186"/>
      <c r="J211" s="383"/>
    </row>
    <row r="212" spans="1:10" ht="18.75" customHeight="1">
      <c r="A212" s="274">
        <v>1</v>
      </c>
      <c r="B212" s="275" t="s">
        <v>1535</v>
      </c>
      <c r="C212" s="173">
        <v>2005</v>
      </c>
      <c r="D212" s="174" t="s">
        <v>1536</v>
      </c>
      <c r="E212" s="276">
        <v>540000</v>
      </c>
      <c r="F212" s="230"/>
      <c r="G212" s="277"/>
      <c r="H212" s="169">
        <f aca="true" t="shared" si="8" ref="H212:H219">E212+G212</f>
        <v>540000</v>
      </c>
      <c r="I212" s="178"/>
      <c r="J212" s="190"/>
    </row>
    <row r="213" spans="1:10" ht="18.75" customHeight="1">
      <c r="A213" s="274">
        <v>2</v>
      </c>
      <c r="B213" s="275" t="s">
        <v>1537</v>
      </c>
      <c r="C213" s="173">
        <v>2005</v>
      </c>
      <c r="D213" s="174" t="s">
        <v>1536</v>
      </c>
      <c r="E213" s="276">
        <v>540000</v>
      </c>
      <c r="F213" s="230"/>
      <c r="G213" s="277"/>
      <c r="H213" s="169">
        <f t="shared" si="8"/>
        <v>540000</v>
      </c>
      <c r="I213" s="178"/>
      <c r="J213" s="190"/>
    </row>
    <row r="214" spans="1:10" ht="18.75" customHeight="1">
      <c r="A214" s="274">
        <v>3</v>
      </c>
      <c r="B214" s="275" t="s">
        <v>321</v>
      </c>
      <c r="C214" s="173">
        <v>2011</v>
      </c>
      <c r="D214" s="174" t="s">
        <v>1370</v>
      </c>
      <c r="E214" s="276">
        <v>540000</v>
      </c>
      <c r="F214" s="230"/>
      <c r="G214" s="277"/>
      <c r="H214" s="169">
        <f t="shared" si="8"/>
        <v>540000</v>
      </c>
      <c r="I214" s="178"/>
      <c r="J214" s="190"/>
    </row>
    <row r="215" spans="1:10" ht="18.75" customHeight="1">
      <c r="A215" s="274">
        <v>4</v>
      </c>
      <c r="B215" s="275" t="s">
        <v>322</v>
      </c>
      <c r="C215" s="173">
        <v>2011</v>
      </c>
      <c r="D215" s="174" t="s">
        <v>1370</v>
      </c>
      <c r="E215" s="276">
        <v>540000</v>
      </c>
      <c r="F215" s="230"/>
      <c r="G215" s="277"/>
      <c r="H215" s="169">
        <f t="shared" si="8"/>
        <v>540000</v>
      </c>
      <c r="I215" s="178"/>
      <c r="J215" s="190"/>
    </row>
    <row r="216" spans="1:10" ht="18.75" customHeight="1">
      <c r="A216" s="274">
        <v>5</v>
      </c>
      <c r="B216" s="275" t="s">
        <v>1539</v>
      </c>
      <c r="C216" s="173">
        <v>2007</v>
      </c>
      <c r="D216" s="257" t="s">
        <v>1772</v>
      </c>
      <c r="E216" s="276">
        <v>540000</v>
      </c>
      <c r="F216" s="230"/>
      <c r="G216" s="277"/>
      <c r="H216" s="169">
        <f t="shared" si="8"/>
        <v>540000</v>
      </c>
      <c r="I216" s="178"/>
      <c r="J216" s="190"/>
    </row>
    <row r="217" spans="1:10" ht="18.75" customHeight="1">
      <c r="A217" s="274">
        <v>6</v>
      </c>
      <c r="B217" s="275" t="s">
        <v>323</v>
      </c>
      <c r="C217" s="173">
        <v>2007</v>
      </c>
      <c r="D217" s="257" t="s">
        <v>1772</v>
      </c>
      <c r="E217" s="276">
        <v>540000</v>
      </c>
      <c r="F217" s="230"/>
      <c r="G217" s="277"/>
      <c r="H217" s="169">
        <f t="shared" si="8"/>
        <v>540000</v>
      </c>
      <c r="I217" s="178"/>
      <c r="J217" s="190"/>
    </row>
    <row r="218" spans="1:12" ht="18.75" customHeight="1">
      <c r="A218" s="274">
        <v>7</v>
      </c>
      <c r="B218" s="275" t="s">
        <v>413</v>
      </c>
      <c r="C218" s="173">
        <v>2011</v>
      </c>
      <c r="D218" s="257" t="s">
        <v>1772</v>
      </c>
      <c r="E218" s="276">
        <v>540000</v>
      </c>
      <c r="F218" s="230"/>
      <c r="G218" s="277"/>
      <c r="H218" s="169">
        <f t="shared" si="8"/>
        <v>540000</v>
      </c>
      <c r="I218" s="178"/>
      <c r="J218" s="190"/>
      <c r="L218" s="156">
        <f>540*9</f>
        <v>4860</v>
      </c>
    </row>
    <row r="219" spans="1:10" ht="18.75" customHeight="1">
      <c r="A219" s="274">
        <v>8</v>
      </c>
      <c r="B219" s="275" t="s">
        <v>2698</v>
      </c>
      <c r="C219" s="173">
        <v>2011</v>
      </c>
      <c r="D219" s="174" t="s">
        <v>1783</v>
      </c>
      <c r="E219" s="276">
        <v>540000</v>
      </c>
      <c r="F219" s="230"/>
      <c r="G219" s="277"/>
      <c r="H219" s="169">
        <f t="shared" si="8"/>
        <v>540000</v>
      </c>
      <c r="I219" s="178"/>
      <c r="J219" s="190"/>
    </row>
    <row r="220" spans="1:10" ht="18.75" customHeight="1">
      <c r="A220" s="274">
        <v>9</v>
      </c>
      <c r="B220" s="275" t="s">
        <v>1538</v>
      </c>
      <c r="C220" s="173">
        <v>2009</v>
      </c>
      <c r="D220" s="174" t="s">
        <v>1783</v>
      </c>
      <c r="E220" s="276">
        <v>540000</v>
      </c>
      <c r="F220" s="230"/>
      <c r="G220" s="277"/>
      <c r="H220" s="169">
        <f>E220+G220</f>
        <v>540000</v>
      </c>
      <c r="I220" s="186"/>
      <c r="J220" s="383" t="s">
        <v>2435</v>
      </c>
    </row>
    <row r="221" spans="1:10" ht="18.75" customHeight="1">
      <c r="A221" s="274">
        <v>10</v>
      </c>
      <c r="B221" s="275" t="s">
        <v>1540</v>
      </c>
      <c r="C221" s="173">
        <v>2007</v>
      </c>
      <c r="D221" s="174" t="s">
        <v>1783</v>
      </c>
      <c r="E221" s="276">
        <v>540000</v>
      </c>
      <c r="F221" s="230"/>
      <c r="G221" s="277"/>
      <c r="H221" s="169">
        <f>E221+G221</f>
        <v>540000</v>
      </c>
      <c r="I221" s="178"/>
      <c r="J221" s="190" t="s">
        <v>2435</v>
      </c>
    </row>
    <row r="222" spans="1:10" ht="18.75" customHeight="1">
      <c r="A222" s="274">
        <v>11</v>
      </c>
      <c r="B222" s="403" t="s">
        <v>1469</v>
      </c>
      <c r="C222" s="404">
        <v>2010</v>
      </c>
      <c r="D222" s="257" t="s">
        <v>1470</v>
      </c>
      <c r="E222" s="276">
        <v>540000</v>
      </c>
      <c r="F222" s="230"/>
      <c r="G222" s="277"/>
      <c r="H222" s="169">
        <f>G222+E222</f>
        <v>540000</v>
      </c>
      <c r="I222" s="178"/>
      <c r="J222" s="190"/>
    </row>
    <row r="223" spans="1:10" ht="18.75" customHeight="1">
      <c r="A223" s="274">
        <v>12</v>
      </c>
      <c r="B223" s="275" t="s">
        <v>2477</v>
      </c>
      <c r="C223" s="173">
        <v>2004</v>
      </c>
      <c r="D223" s="174" t="s">
        <v>1769</v>
      </c>
      <c r="E223" s="276">
        <v>540000</v>
      </c>
      <c r="F223" s="230"/>
      <c r="G223" s="277"/>
      <c r="H223" s="169">
        <f>G223+E223</f>
        <v>540000</v>
      </c>
      <c r="I223" s="178"/>
      <c r="J223" s="190"/>
    </row>
    <row r="224" spans="1:10" s="941" customFormat="1" ht="18.75" customHeight="1">
      <c r="A224" s="274">
        <v>13</v>
      </c>
      <c r="B224" s="275" t="s">
        <v>234</v>
      </c>
      <c r="C224" s="173">
        <v>2013</v>
      </c>
      <c r="D224" s="174" t="s">
        <v>235</v>
      </c>
      <c r="E224" s="276">
        <v>540000</v>
      </c>
      <c r="F224" s="230"/>
      <c r="G224" s="277"/>
      <c r="H224" s="169">
        <f>G224+E224</f>
        <v>540000</v>
      </c>
      <c r="I224" s="178"/>
      <c r="J224" s="940"/>
    </row>
    <row r="225" spans="1:10" ht="18.75" customHeight="1">
      <c r="A225" s="207"/>
      <c r="B225" s="1444" t="s">
        <v>1211</v>
      </c>
      <c r="C225" s="1444"/>
      <c r="D225" s="1444"/>
      <c r="E225" s="195">
        <f>SUM(E212:E224)</f>
        <v>7020000</v>
      </c>
      <c r="F225" s="278"/>
      <c r="G225" s="590"/>
      <c r="H225" s="267">
        <f>G225+E225</f>
        <v>7020000</v>
      </c>
      <c r="I225" s="279"/>
      <c r="J225" s="391"/>
    </row>
    <row r="226" spans="1:10" ht="18.75" customHeight="1">
      <c r="A226" s="1457" t="s">
        <v>1027</v>
      </c>
      <c r="B226" s="1458"/>
      <c r="C226" s="1458"/>
      <c r="D226" s="1459"/>
      <c r="E226" s="267"/>
      <c r="F226" s="267"/>
      <c r="G226" s="267"/>
      <c r="H226" s="169"/>
      <c r="I226" s="268"/>
      <c r="J226" s="383"/>
    </row>
    <row r="227" spans="1:10" ht="18.75" customHeight="1">
      <c r="A227" s="280">
        <v>1</v>
      </c>
      <c r="B227" s="191" t="s">
        <v>1541</v>
      </c>
      <c r="C227" s="398">
        <v>1948</v>
      </c>
      <c r="D227" s="257" t="s">
        <v>1772</v>
      </c>
      <c r="E227" s="175">
        <v>540000</v>
      </c>
      <c r="F227" s="176"/>
      <c r="G227" s="230"/>
      <c r="H227" s="169">
        <f>E227+G227</f>
        <v>540000</v>
      </c>
      <c r="I227" s="178"/>
      <c r="J227" s="190"/>
    </row>
    <row r="228" spans="1:10" ht="18.75" customHeight="1">
      <c r="A228" s="281">
        <v>2</v>
      </c>
      <c r="B228" s="191" t="s">
        <v>324</v>
      </c>
      <c r="C228" s="398">
        <v>1943</v>
      </c>
      <c r="D228" s="257" t="s">
        <v>1772</v>
      </c>
      <c r="E228" s="175">
        <v>540000</v>
      </c>
      <c r="F228" s="176"/>
      <c r="G228" s="230"/>
      <c r="H228" s="169">
        <f>E228+G228</f>
        <v>540000</v>
      </c>
      <c r="I228" s="178"/>
      <c r="J228" s="190"/>
    </row>
    <row r="229" spans="1:10" ht="18.75" customHeight="1">
      <c r="A229" s="280">
        <v>3</v>
      </c>
      <c r="B229" s="191" t="s">
        <v>1542</v>
      </c>
      <c r="C229" s="398">
        <v>1950</v>
      </c>
      <c r="D229" s="170" t="s">
        <v>1554</v>
      </c>
      <c r="E229" s="175">
        <v>540000</v>
      </c>
      <c r="F229" s="176"/>
      <c r="G229" s="230"/>
      <c r="H229" s="169">
        <f>E229+G229</f>
        <v>540000</v>
      </c>
      <c r="I229" s="178"/>
      <c r="J229" s="190"/>
    </row>
    <row r="230" spans="1:10" ht="18.75" customHeight="1">
      <c r="A230" s="281">
        <v>4</v>
      </c>
      <c r="B230" s="191" t="s">
        <v>1545</v>
      </c>
      <c r="C230" s="398">
        <v>1954</v>
      </c>
      <c r="D230" s="170" t="s">
        <v>1784</v>
      </c>
      <c r="E230" s="175">
        <v>540000</v>
      </c>
      <c r="F230" s="176"/>
      <c r="G230" s="230"/>
      <c r="H230" s="169">
        <f>E230+G230</f>
        <v>540000</v>
      </c>
      <c r="I230" s="178"/>
      <c r="J230" s="190"/>
    </row>
    <row r="231" spans="1:10" ht="18.75" customHeight="1">
      <c r="A231" s="280">
        <v>5</v>
      </c>
      <c r="B231" s="188" t="s">
        <v>1440</v>
      </c>
      <c r="C231" s="399">
        <v>1930</v>
      </c>
      <c r="D231" s="174" t="s">
        <v>1370</v>
      </c>
      <c r="E231" s="175">
        <v>540000</v>
      </c>
      <c r="F231" s="176"/>
      <c r="G231" s="255"/>
      <c r="H231" s="169">
        <f>E231+G231</f>
        <v>540000</v>
      </c>
      <c r="I231" s="178"/>
      <c r="J231" s="190"/>
    </row>
    <row r="232" spans="1:10" ht="18.75" customHeight="1">
      <c r="A232" s="281">
        <v>6</v>
      </c>
      <c r="B232" s="275" t="s">
        <v>325</v>
      </c>
      <c r="C232" s="400">
        <v>1946</v>
      </c>
      <c r="D232" s="282" t="s">
        <v>1447</v>
      </c>
      <c r="E232" s="175">
        <v>540000</v>
      </c>
      <c r="F232" s="175"/>
      <c r="G232" s="230"/>
      <c r="H232" s="169">
        <f>G232+E232</f>
        <v>540000</v>
      </c>
      <c r="I232" s="268"/>
      <c r="J232" s="383" t="s">
        <v>2435</v>
      </c>
    </row>
    <row r="233" spans="1:10" ht="18.75" customHeight="1">
      <c r="A233" s="280">
        <v>7</v>
      </c>
      <c r="B233" s="275" t="s">
        <v>2886</v>
      </c>
      <c r="C233" s="400">
        <v>1929</v>
      </c>
      <c r="D233" s="282" t="s">
        <v>1370</v>
      </c>
      <c r="E233" s="175">
        <v>540000</v>
      </c>
      <c r="F233" s="175"/>
      <c r="G233" s="230"/>
      <c r="H233" s="169">
        <f>G233+E233</f>
        <v>540000</v>
      </c>
      <c r="I233" s="268"/>
      <c r="J233" s="383" t="s">
        <v>2435</v>
      </c>
    </row>
    <row r="234" spans="1:10" ht="18.75" customHeight="1">
      <c r="A234" s="281">
        <v>8</v>
      </c>
      <c r="B234" s="191" t="s">
        <v>1546</v>
      </c>
      <c r="C234" s="398">
        <v>1952</v>
      </c>
      <c r="D234" s="170" t="s">
        <v>1785</v>
      </c>
      <c r="E234" s="175">
        <v>540000</v>
      </c>
      <c r="F234" s="176"/>
      <c r="G234" s="230"/>
      <c r="H234" s="198">
        <f aca="true" t="shared" si="9" ref="H234:H242">E234+G234</f>
        <v>540000</v>
      </c>
      <c r="I234" s="268"/>
      <c r="J234" s="383" t="s">
        <v>2435</v>
      </c>
    </row>
    <row r="235" spans="1:10" ht="18.75" customHeight="1">
      <c r="A235" s="280">
        <v>9</v>
      </c>
      <c r="B235" s="191" t="s">
        <v>1544</v>
      </c>
      <c r="C235" s="398">
        <v>1936</v>
      </c>
      <c r="D235" s="257" t="s">
        <v>1772</v>
      </c>
      <c r="E235" s="175">
        <v>540000</v>
      </c>
      <c r="F235" s="176"/>
      <c r="G235" s="230"/>
      <c r="H235" s="198">
        <f t="shared" si="9"/>
        <v>540000</v>
      </c>
      <c r="I235" s="268"/>
      <c r="J235" s="383" t="s">
        <v>2435</v>
      </c>
    </row>
    <row r="236" spans="1:10" ht="18.75" customHeight="1">
      <c r="A236" s="281">
        <v>10</v>
      </c>
      <c r="B236" s="191" t="s">
        <v>898</v>
      </c>
      <c r="C236" s="398">
        <v>1954</v>
      </c>
      <c r="D236" s="257" t="s">
        <v>1787</v>
      </c>
      <c r="E236" s="175">
        <v>540000</v>
      </c>
      <c r="F236" s="176"/>
      <c r="G236" s="230"/>
      <c r="H236" s="198">
        <f t="shared" si="9"/>
        <v>540000</v>
      </c>
      <c r="I236" s="268"/>
      <c r="J236" s="383" t="s">
        <v>2435</v>
      </c>
    </row>
    <row r="237" spans="1:10" ht="18.75" customHeight="1">
      <c r="A237" s="280">
        <v>11</v>
      </c>
      <c r="B237" s="191" t="s">
        <v>2325</v>
      </c>
      <c r="C237" s="398">
        <v>1947</v>
      </c>
      <c r="D237" s="257" t="s">
        <v>1773</v>
      </c>
      <c r="E237" s="175">
        <v>540000</v>
      </c>
      <c r="F237" s="176"/>
      <c r="G237" s="230"/>
      <c r="H237" s="198">
        <f t="shared" si="9"/>
        <v>540000</v>
      </c>
      <c r="I237" s="268"/>
      <c r="J237" s="383" t="s">
        <v>2435</v>
      </c>
    </row>
    <row r="238" spans="1:10" ht="18.75" customHeight="1">
      <c r="A238" s="281">
        <v>12</v>
      </c>
      <c r="B238" s="191" t="s">
        <v>1543</v>
      </c>
      <c r="C238" s="398">
        <v>1945</v>
      </c>
      <c r="D238" s="174" t="s">
        <v>1777</v>
      </c>
      <c r="E238" s="175">
        <v>540000</v>
      </c>
      <c r="F238" s="176"/>
      <c r="G238" s="255"/>
      <c r="H238" s="198">
        <f t="shared" si="9"/>
        <v>540000</v>
      </c>
      <c r="I238" s="178"/>
      <c r="J238" s="383" t="s">
        <v>2435</v>
      </c>
    </row>
    <row r="239" spans="1:10" ht="18.75" customHeight="1">
      <c r="A239" s="280">
        <v>13</v>
      </c>
      <c r="B239" s="259" t="s">
        <v>414</v>
      </c>
      <c r="C239" s="401">
        <v>1952</v>
      </c>
      <c r="D239" s="261" t="s">
        <v>399</v>
      </c>
      <c r="E239" s="175">
        <v>540000</v>
      </c>
      <c r="F239" s="243"/>
      <c r="G239" s="263"/>
      <c r="H239" s="264">
        <f t="shared" si="9"/>
        <v>540000</v>
      </c>
      <c r="I239" s="178"/>
      <c r="J239" s="383" t="s">
        <v>2435</v>
      </c>
    </row>
    <row r="240" spans="1:10" ht="18.75" customHeight="1">
      <c r="A240" s="281">
        <v>14</v>
      </c>
      <c r="B240" s="259" t="s">
        <v>415</v>
      </c>
      <c r="C240" s="401">
        <v>1941</v>
      </c>
      <c r="D240" s="261" t="s">
        <v>401</v>
      </c>
      <c r="E240" s="175">
        <v>540000</v>
      </c>
      <c r="F240" s="243"/>
      <c r="G240" s="263"/>
      <c r="H240" s="264">
        <f t="shared" si="9"/>
        <v>540000</v>
      </c>
      <c r="I240" s="178"/>
      <c r="J240" s="383" t="s">
        <v>2435</v>
      </c>
    </row>
    <row r="241" spans="1:10" ht="18.75" customHeight="1">
      <c r="A241" s="280">
        <v>15</v>
      </c>
      <c r="B241" s="259" t="s">
        <v>416</v>
      </c>
      <c r="C241" s="401">
        <v>1939</v>
      </c>
      <c r="D241" s="261" t="s">
        <v>399</v>
      </c>
      <c r="E241" s="175">
        <v>540000</v>
      </c>
      <c r="F241" s="243"/>
      <c r="G241" s="263"/>
      <c r="H241" s="264">
        <f t="shared" si="9"/>
        <v>540000</v>
      </c>
      <c r="I241" s="178"/>
      <c r="J241" s="383" t="s">
        <v>2435</v>
      </c>
    </row>
    <row r="242" spans="1:10" ht="18.75" customHeight="1">
      <c r="A242" s="281">
        <v>16</v>
      </c>
      <c r="B242" s="259" t="s">
        <v>417</v>
      </c>
      <c r="C242" s="401">
        <v>1928</v>
      </c>
      <c r="D242" s="261" t="s">
        <v>399</v>
      </c>
      <c r="E242" s="175">
        <v>540000</v>
      </c>
      <c r="F242" s="243"/>
      <c r="G242" s="263"/>
      <c r="H242" s="264">
        <f t="shared" si="9"/>
        <v>540000</v>
      </c>
      <c r="I242" s="178"/>
      <c r="J242" s="190"/>
    </row>
    <row r="243" spans="1:10" s="941" customFormat="1" ht="18.75" customHeight="1">
      <c r="A243" s="280">
        <v>17</v>
      </c>
      <c r="B243" s="259" t="s">
        <v>236</v>
      </c>
      <c r="C243" s="410">
        <v>1955</v>
      </c>
      <c r="D243" s="261" t="s">
        <v>229</v>
      </c>
      <c r="E243" s="175">
        <v>540000</v>
      </c>
      <c r="F243" s="371"/>
      <c r="G243" s="411"/>
      <c r="H243" s="264">
        <f>G243+E243</f>
        <v>540000</v>
      </c>
      <c r="I243" s="178"/>
      <c r="J243" s="940"/>
    </row>
    <row r="244" spans="1:10" ht="18.75" customHeight="1">
      <c r="A244" s="281">
        <v>18</v>
      </c>
      <c r="B244" s="259" t="s">
        <v>1466</v>
      </c>
      <c r="C244" s="410">
        <v>1946</v>
      </c>
      <c r="D244" s="261" t="s">
        <v>1467</v>
      </c>
      <c r="E244" s="175">
        <v>540000</v>
      </c>
      <c r="F244" s="371"/>
      <c r="G244" s="411"/>
      <c r="H244" s="264">
        <f>G244+E244</f>
        <v>540000</v>
      </c>
      <c r="I244" s="178"/>
      <c r="J244" s="190"/>
    </row>
    <row r="245" spans="1:10" ht="18.75" customHeight="1">
      <c r="A245" s="207"/>
      <c r="B245" s="1451" t="s">
        <v>1211</v>
      </c>
      <c r="C245" s="1452"/>
      <c r="D245" s="1453"/>
      <c r="E245" s="251">
        <f>SUM(E227:E244)</f>
        <v>9720000</v>
      </c>
      <c r="F245" s="251"/>
      <c r="G245" s="251"/>
      <c r="H245" s="251">
        <f>SUM(H227:H244)</f>
        <v>9720000</v>
      </c>
      <c r="I245" s="279"/>
      <c r="J245" s="391"/>
    </row>
    <row r="246" spans="1:10" ht="18.75" customHeight="1">
      <c r="A246" s="1454" t="s">
        <v>1025</v>
      </c>
      <c r="B246" s="1455"/>
      <c r="C246" s="1455"/>
      <c r="D246" s="1456"/>
      <c r="E246" s="267"/>
      <c r="F246" s="185"/>
      <c r="G246" s="185"/>
      <c r="H246" s="169"/>
      <c r="I246" s="186"/>
      <c r="J246" s="383"/>
    </row>
    <row r="247" spans="1:10" ht="18.75" customHeight="1">
      <c r="A247" s="171">
        <v>1</v>
      </c>
      <c r="B247" s="172" t="s">
        <v>1555</v>
      </c>
      <c r="C247" s="233">
        <v>1992</v>
      </c>
      <c r="D247" s="174" t="s">
        <v>1556</v>
      </c>
      <c r="E247" s="175">
        <v>540000</v>
      </c>
      <c r="F247" s="176"/>
      <c r="G247" s="230"/>
      <c r="H247" s="169">
        <f>E247+G247</f>
        <v>540000</v>
      </c>
      <c r="I247" s="178"/>
      <c r="J247" s="190"/>
    </row>
    <row r="248" spans="1:10" ht="18.75" customHeight="1">
      <c r="A248" s="171">
        <v>2</v>
      </c>
      <c r="B248" s="172" t="s">
        <v>1558</v>
      </c>
      <c r="C248" s="233">
        <v>1992</v>
      </c>
      <c r="D248" s="174" t="s">
        <v>1781</v>
      </c>
      <c r="E248" s="175">
        <v>540000</v>
      </c>
      <c r="F248" s="176"/>
      <c r="G248" s="230"/>
      <c r="H248" s="169">
        <f aca="true" t="shared" si="10" ref="H248:H270">E248+G248</f>
        <v>540000</v>
      </c>
      <c r="I248" s="178"/>
      <c r="J248" s="190"/>
    </row>
    <row r="249" spans="1:10" ht="18.75" customHeight="1">
      <c r="A249" s="171">
        <v>3</v>
      </c>
      <c r="B249" s="188" t="s">
        <v>1565</v>
      </c>
      <c r="C249" s="234">
        <v>1970</v>
      </c>
      <c r="D249" s="174" t="s">
        <v>1781</v>
      </c>
      <c r="E249" s="175">
        <v>540000</v>
      </c>
      <c r="F249" s="176"/>
      <c r="G249" s="230"/>
      <c r="H249" s="169">
        <f t="shared" si="10"/>
        <v>540000</v>
      </c>
      <c r="I249" s="178"/>
      <c r="J249" s="190"/>
    </row>
    <row r="250" spans="1:10" ht="18.75" customHeight="1">
      <c r="A250" s="171">
        <v>4</v>
      </c>
      <c r="B250" s="172" t="s">
        <v>1936</v>
      </c>
      <c r="C250" s="233">
        <v>1969</v>
      </c>
      <c r="D250" s="174" t="s">
        <v>1379</v>
      </c>
      <c r="E250" s="175">
        <v>540000</v>
      </c>
      <c r="F250" s="176"/>
      <c r="G250" s="230"/>
      <c r="H250" s="169">
        <f t="shared" si="10"/>
        <v>540000</v>
      </c>
      <c r="I250" s="178"/>
      <c r="J250" s="190"/>
    </row>
    <row r="251" spans="1:10" ht="18.75" customHeight="1">
      <c r="A251" s="171">
        <v>5</v>
      </c>
      <c r="B251" s="172" t="s">
        <v>1938</v>
      </c>
      <c r="C251" s="233">
        <v>1961</v>
      </c>
      <c r="D251" s="197" t="s">
        <v>1379</v>
      </c>
      <c r="E251" s="175">
        <v>540000</v>
      </c>
      <c r="F251" s="176"/>
      <c r="G251" s="230"/>
      <c r="H251" s="169">
        <f t="shared" si="10"/>
        <v>540000</v>
      </c>
      <c r="I251" s="178"/>
      <c r="J251" s="190"/>
    </row>
    <row r="252" spans="1:10" ht="18.75" customHeight="1">
      <c r="A252" s="171">
        <v>6</v>
      </c>
      <c r="B252" s="172" t="s">
        <v>1548</v>
      </c>
      <c r="C252" s="233">
        <v>1970</v>
      </c>
      <c r="D252" s="174" t="s">
        <v>1370</v>
      </c>
      <c r="E252" s="175">
        <v>540000</v>
      </c>
      <c r="F252" s="176"/>
      <c r="G252" s="230"/>
      <c r="H252" s="169">
        <f t="shared" si="10"/>
        <v>540000</v>
      </c>
      <c r="I252" s="178"/>
      <c r="J252" s="190"/>
    </row>
    <row r="253" spans="1:10" ht="18.75" customHeight="1">
      <c r="A253" s="171">
        <v>7</v>
      </c>
      <c r="B253" s="172" t="s">
        <v>1937</v>
      </c>
      <c r="C253" s="233">
        <v>1988</v>
      </c>
      <c r="D253" s="197" t="s">
        <v>1772</v>
      </c>
      <c r="E253" s="175">
        <v>540000</v>
      </c>
      <c r="F253" s="176"/>
      <c r="G253" s="230"/>
      <c r="H253" s="169">
        <f t="shared" si="10"/>
        <v>540000</v>
      </c>
      <c r="I253" s="178"/>
      <c r="J253" s="190"/>
    </row>
    <row r="254" spans="1:10" ht="18.75" customHeight="1">
      <c r="A254" s="171">
        <v>8</v>
      </c>
      <c r="B254" s="172" t="s">
        <v>1559</v>
      </c>
      <c r="C254" s="233">
        <v>1986</v>
      </c>
      <c r="D254" s="197" t="s">
        <v>1772</v>
      </c>
      <c r="E254" s="175">
        <v>540000</v>
      </c>
      <c r="F254" s="176"/>
      <c r="G254" s="230"/>
      <c r="H254" s="169">
        <f t="shared" si="10"/>
        <v>540000</v>
      </c>
      <c r="I254" s="178"/>
      <c r="J254" s="190"/>
    </row>
    <row r="255" spans="1:10" ht="18.75" customHeight="1">
      <c r="A255" s="171">
        <v>9</v>
      </c>
      <c r="B255" s="188" t="s">
        <v>1939</v>
      </c>
      <c r="C255" s="234">
        <v>1969</v>
      </c>
      <c r="D255" s="197" t="s">
        <v>1772</v>
      </c>
      <c r="E255" s="175">
        <v>540000</v>
      </c>
      <c r="F255" s="176"/>
      <c r="G255" s="230"/>
      <c r="H255" s="169">
        <f t="shared" si="10"/>
        <v>540000</v>
      </c>
      <c r="I255" s="178"/>
      <c r="J255" s="190"/>
    </row>
    <row r="256" spans="1:10" ht="18.75" customHeight="1">
      <c r="A256" s="171">
        <v>10</v>
      </c>
      <c r="B256" s="188" t="s">
        <v>1566</v>
      </c>
      <c r="C256" s="234">
        <v>1964</v>
      </c>
      <c r="D256" s="197" t="s">
        <v>1772</v>
      </c>
      <c r="E256" s="175">
        <v>540000</v>
      </c>
      <c r="F256" s="176"/>
      <c r="G256" s="230"/>
      <c r="H256" s="169">
        <f t="shared" si="10"/>
        <v>540000</v>
      </c>
      <c r="I256" s="178"/>
      <c r="J256" s="190"/>
    </row>
    <row r="257" spans="1:10" ht="18.75" customHeight="1">
      <c r="A257" s="171">
        <v>11</v>
      </c>
      <c r="B257" s="188" t="s">
        <v>1570</v>
      </c>
      <c r="C257" s="234">
        <v>1956</v>
      </c>
      <c r="D257" s="197" t="s">
        <v>1772</v>
      </c>
      <c r="E257" s="175">
        <v>540000</v>
      </c>
      <c r="F257" s="176"/>
      <c r="G257" s="230"/>
      <c r="H257" s="169">
        <f t="shared" si="10"/>
        <v>540000</v>
      </c>
      <c r="I257" s="178"/>
      <c r="J257" s="190"/>
    </row>
    <row r="258" spans="1:10" ht="18.75" customHeight="1">
      <c r="A258" s="171">
        <v>12</v>
      </c>
      <c r="B258" s="283" t="s">
        <v>1571</v>
      </c>
      <c r="C258" s="235">
        <v>1969</v>
      </c>
      <c r="D258" s="197" t="s">
        <v>1772</v>
      </c>
      <c r="E258" s="175">
        <v>540000</v>
      </c>
      <c r="F258" s="176"/>
      <c r="G258" s="230"/>
      <c r="H258" s="169">
        <f t="shared" si="10"/>
        <v>540000</v>
      </c>
      <c r="I258" s="178"/>
      <c r="J258" s="190"/>
    </row>
    <row r="259" spans="1:10" ht="18.75" customHeight="1">
      <c r="A259" s="171">
        <v>13</v>
      </c>
      <c r="B259" s="191" t="s">
        <v>1574</v>
      </c>
      <c r="C259" s="235">
        <v>1971</v>
      </c>
      <c r="D259" s="197" t="s">
        <v>1772</v>
      </c>
      <c r="E259" s="175">
        <v>540000</v>
      </c>
      <c r="F259" s="178"/>
      <c r="G259" s="178"/>
      <c r="H259" s="169">
        <f t="shared" si="10"/>
        <v>540000</v>
      </c>
      <c r="I259" s="178"/>
      <c r="J259" s="190"/>
    </row>
    <row r="260" spans="1:10" ht="18.75" customHeight="1">
      <c r="A260" s="171">
        <v>14</v>
      </c>
      <c r="B260" s="191" t="s">
        <v>1575</v>
      </c>
      <c r="C260" s="235">
        <v>1998</v>
      </c>
      <c r="D260" s="197" t="s">
        <v>1772</v>
      </c>
      <c r="E260" s="175">
        <v>540000</v>
      </c>
      <c r="F260" s="176"/>
      <c r="G260" s="230"/>
      <c r="H260" s="169">
        <f t="shared" si="10"/>
        <v>540000</v>
      </c>
      <c r="I260" s="178"/>
      <c r="J260" s="190"/>
    </row>
    <row r="261" spans="1:10" ht="18.75" customHeight="1">
      <c r="A261" s="171">
        <v>15</v>
      </c>
      <c r="B261" s="188" t="s">
        <v>1549</v>
      </c>
      <c r="C261" s="234">
        <v>1964</v>
      </c>
      <c r="D261" s="174" t="s">
        <v>1550</v>
      </c>
      <c r="E261" s="175">
        <v>540000</v>
      </c>
      <c r="F261" s="176"/>
      <c r="G261" s="230"/>
      <c r="H261" s="169">
        <f t="shared" si="10"/>
        <v>540000</v>
      </c>
      <c r="I261" s="178"/>
      <c r="J261" s="190"/>
    </row>
    <row r="262" spans="1:10" ht="18.75" customHeight="1">
      <c r="A262" s="171">
        <v>16</v>
      </c>
      <c r="B262" s="172" t="s">
        <v>1551</v>
      </c>
      <c r="C262" s="233">
        <v>1964</v>
      </c>
      <c r="D262" s="174" t="s">
        <v>1550</v>
      </c>
      <c r="E262" s="175">
        <v>540000</v>
      </c>
      <c r="F262" s="176"/>
      <c r="G262" s="230"/>
      <c r="H262" s="169">
        <f t="shared" si="10"/>
        <v>540000</v>
      </c>
      <c r="I262" s="178"/>
      <c r="J262" s="190"/>
    </row>
    <row r="263" spans="1:10" ht="18.75" customHeight="1">
      <c r="A263" s="171">
        <v>17</v>
      </c>
      <c r="B263" s="283" t="s">
        <v>1572</v>
      </c>
      <c r="C263" s="235">
        <v>1971</v>
      </c>
      <c r="D263" s="284" t="s">
        <v>1445</v>
      </c>
      <c r="E263" s="175">
        <v>540000</v>
      </c>
      <c r="F263" s="176"/>
      <c r="G263" s="230"/>
      <c r="H263" s="169">
        <f t="shared" si="10"/>
        <v>540000</v>
      </c>
      <c r="I263" s="178"/>
      <c r="J263" s="190"/>
    </row>
    <row r="264" spans="1:10" ht="18.75" customHeight="1">
      <c r="A264" s="171">
        <v>18</v>
      </c>
      <c r="B264" s="172" t="s">
        <v>1553</v>
      </c>
      <c r="C264" s="233">
        <v>1957</v>
      </c>
      <c r="D264" s="174" t="s">
        <v>1554</v>
      </c>
      <c r="E264" s="175">
        <v>540000</v>
      </c>
      <c r="F264" s="176"/>
      <c r="G264" s="230"/>
      <c r="H264" s="169">
        <f t="shared" si="10"/>
        <v>540000</v>
      </c>
      <c r="I264" s="178"/>
      <c r="J264" s="190"/>
    </row>
    <row r="265" spans="1:10" ht="18.75" customHeight="1">
      <c r="A265" s="171">
        <v>19</v>
      </c>
      <c r="B265" s="188" t="s">
        <v>1567</v>
      </c>
      <c r="C265" s="234">
        <v>1995</v>
      </c>
      <c r="D265" s="187" t="s">
        <v>1554</v>
      </c>
      <c r="E265" s="175">
        <v>540000</v>
      </c>
      <c r="F265" s="176"/>
      <c r="G265" s="230"/>
      <c r="H265" s="169">
        <f t="shared" si="10"/>
        <v>540000</v>
      </c>
      <c r="I265" s="178"/>
      <c r="J265" s="190" t="s">
        <v>2708</v>
      </c>
    </row>
    <row r="266" spans="1:10" ht="18.75" customHeight="1">
      <c r="A266" s="171">
        <v>20</v>
      </c>
      <c r="B266" s="188" t="s">
        <v>1564</v>
      </c>
      <c r="C266" s="234">
        <v>1972</v>
      </c>
      <c r="D266" s="174" t="s">
        <v>1561</v>
      </c>
      <c r="E266" s="175">
        <v>540000</v>
      </c>
      <c r="F266" s="176"/>
      <c r="G266" s="230"/>
      <c r="H266" s="169">
        <f t="shared" si="10"/>
        <v>540000</v>
      </c>
      <c r="I266" s="178"/>
      <c r="J266" s="190"/>
    </row>
    <row r="267" spans="1:10" ht="18.75" customHeight="1">
      <c r="A267" s="171">
        <v>21</v>
      </c>
      <c r="B267" s="172" t="s">
        <v>1557</v>
      </c>
      <c r="C267" s="233">
        <v>1986</v>
      </c>
      <c r="D267" s="197" t="s">
        <v>1773</v>
      </c>
      <c r="E267" s="175">
        <v>540000</v>
      </c>
      <c r="F267" s="176"/>
      <c r="G267" s="230"/>
      <c r="H267" s="169">
        <f t="shared" si="10"/>
        <v>540000</v>
      </c>
      <c r="I267" s="178"/>
      <c r="J267" s="190"/>
    </row>
    <row r="268" spans="1:10" ht="18.75" customHeight="1">
      <c r="A268" s="171">
        <v>22</v>
      </c>
      <c r="B268" s="172" t="s">
        <v>1547</v>
      </c>
      <c r="C268" s="233">
        <v>1956</v>
      </c>
      <c r="D268" s="174" t="s">
        <v>1360</v>
      </c>
      <c r="E268" s="175">
        <v>540000</v>
      </c>
      <c r="F268" s="176"/>
      <c r="G268" s="230"/>
      <c r="H268" s="169">
        <f t="shared" si="10"/>
        <v>540000</v>
      </c>
      <c r="I268" s="178"/>
      <c r="J268" s="190"/>
    </row>
    <row r="269" spans="1:10" ht="18.75" customHeight="1">
      <c r="A269" s="171">
        <v>23</v>
      </c>
      <c r="B269" s="188" t="s">
        <v>1940</v>
      </c>
      <c r="C269" s="234">
        <v>1990</v>
      </c>
      <c r="D269" s="187" t="s">
        <v>1426</v>
      </c>
      <c r="E269" s="175">
        <v>540000</v>
      </c>
      <c r="F269" s="176"/>
      <c r="G269" s="230"/>
      <c r="H269" s="169">
        <f t="shared" si="10"/>
        <v>540000</v>
      </c>
      <c r="I269" s="178"/>
      <c r="J269" s="190"/>
    </row>
    <row r="270" spans="1:10" ht="18.75" customHeight="1">
      <c r="A270" s="171">
        <v>24</v>
      </c>
      <c r="B270" s="188" t="s">
        <v>1495</v>
      </c>
      <c r="C270" s="235">
        <v>2000</v>
      </c>
      <c r="D270" s="174" t="s">
        <v>1781</v>
      </c>
      <c r="E270" s="175">
        <v>540000</v>
      </c>
      <c r="F270" s="176"/>
      <c r="G270" s="230"/>
      <c r="H270" s="169">
        <f t="shared" si="10"/>
        <v>540000</v>
      </c>
      <c r="I270" s="178"/>
      <c r="J270" s="190"/>
    </row>
    <row r="271" spans="1:10" ht="18.75" customHeight="1">
      <c r="A271" s="171">
        <v>25</v>
      </c>
      <c r="B271" s="172" t="s">
        <v>1576</v>
      </c>
      <c r="C271" s="233">
        <v>1956</v>
      </c>
      <c r="D271" s="174" t="s">
        <v>1577</v>
      </c>
      <c r="E271" s="175">
        <v>540000</v>
      </c>
      <c r="F271" s="176"/>
      <c r="G271" s="230"/>
      <c r="H271" s="169">
        <f aca="true" t="shared" si="11" ref="H271:H283">E271+G271</f>
        <v>540000</v>
      </c>
      <c r="I271" s="178"/>
      <c r="J271" s="190" t="s">
        <v>2435</v>
      </c>
    </row>
    <row r="272" spans="1:10" ht="18.75" customHeight="1">
      <c r="A272" s="171">
        <v>26</v>
      </c>
      <c r="B272" s="188" t="s">
        <v>1582</v>
      </c>
      <c r="C272" s="234">
        <v>1956</v>
      </c>
      <c r="D272" s="174" t="s">
        <v>1781</v>
      </c>
      <c r="E272" s="175">
        <v>540000</v>
      </c>
      <c r="F272" s="176"/>
      <c r="G272" s="230"/>
      <c r="H272" s="169">
        <f t="shared" si="11"/>
        <v>540000</v>
      </c>
      <c r="I272" s="178"/>
      <c r="J272" s="190" t="s">
        <v>2435</v>
      </c>
    </row>
    <row r="273" spans="1:10" ht="18.75" customHeight="1">
      <c r="A273" s="171">
        <v>27</v>
      </c>
      <c r="B273" s="188" t="s">
        <v>1583</v>
      </c>
      <c r="C273" s="234">
        <v>1970</v>
      </c>
      <c r="D273" s="197" t="s">
        <v>1772</v>
      </c>
      <c r="E273" s="175">
        <v>540000</v>
      </c>
      <c r="F273" s="176"/>
      <c r="G273" s="230"/>
      <c r="H273" s="169">
        <f t="shared" si="11"/>
        <v>540000</v>
      </c>
      <c r="I273" s="178"/>
      <c r="J273" s="190" t="s">
        <v>2435</v>
      </c>
    </row>
    <row r="274" spans="1:10" ht="18.75" customHeight="1">
      <c r="A274" s="171">
        <v>28</v>
      </c>
      <c r="B274" s="285" t="s">
        <v>1578</v>
      </c>
      <c r="C274" s="286">
        <v>1954</v>
      </c>
      <c r="D274" s="197" t="s">
        <v>1772</v>
      </c>
      <c r="E274" s="175">
        <v>540000</v>
      </c>
      <c r="F274" s="176"/>
      <c r="G274" s="230"/>
      <c r="H274" s="169">
        <f t="shared" si="11"/>
        <v>540000</v>
      </c>
      <c r="I274" s="178"/>
      <c r="J274" s="190" t="s">
        <v>2435</v>
      </c>
    </row>
    <row r="275" spans="1:10" ht="18.75" customHeight="1">
      <c r="A275" s="171">
        <v>29</v>
      </c>
      <c r="B275" s="188" t="s">
        <v>418</v>
      </c>
      <c r="C275" s="234">
        <v>1954</v>
      </c>
      <c r="D275" s="174" t="s">
        <v>1370</v>
      </c>
      <c r="E275" s="175">
        <v>540000</v>
      </c>
      <c r="F275" s="176"/>
      <c r="G275" s="230"/>
      <c r="H275" s="169">
        <f t="shared" si="11"/>
        <v>540000</v>
      </c>
      <c r="I275" s="178"/>
      <c r="J275" s="190" t="s">
        <v>2435</v>
      </c>
    </row>
    <row r="276" spans="1:10" ht="18.75" customHeight="1">
      <c r="A276" s="171">
        <v>30</v>
      </c>
      <c r="B276" s="287" t="s">
        <v>1579</v>
      </c>
      <c r="C276" s="288">
        <v>1967</v>
      </c>
      <c r="D276" s="289" t="s">
        <v>1580</v>
      </c>
      <c r="E276" s="175">
        <v>540000</v>
      </c>
      <c r="F276" s="176"/>
      <c r="G276" s="230"/>
      <c r="H276" s="169">
        <f t="shared" si="11"/>
        <v>540000</v>
      </c>
      <c r="I276" s="178"/>
      <c r="J276" s="190" t="s">
        <v>2435</v>
      </c>
    </row>
    <row r="277" spans="1:10" ht="18.75" customHeight="1">
      <c r="A277" s="171">
        <v>31</v>
      </c>
      <c r="B277" s="172" t="s">
        <v>1584</v>
      </c>
      <c r="C277" s="233">
        <v>1977</v>
      </c>
      <c r="D277" s="174" t="s">
        <v>1580</v>
      </c>
      <c r="E277" s="175">
        <v>540000</v>
      </c>
      <c r="F277" s="176"/>
      <c r="G277" s="230"/>
      <c r="H277" s="169">
        <f t="shared" si="11"/>
        <v>540000</v>
      </c>
      <c r="I277" s="178"/>
      <c r="J277" s="190" t="s">
        <v>2435</v>
      </c>
    </row>
    <row r="278" spans="1:10" ht="18.75" customHeight="1">
      <c r="A278" s="171">
        <v>32</v>
      </c>
      <c r="B278" s="172" t="s">
        <v>1560</v>
      </c>
      <c r="C278" s="233">
        <v>1992</v>
      </c>
      <c r="D278" s="174" t="s">
        <v>1378</v>
      </c>
      <c r="E278" s="175">
        <v>540000</v>
      </c>
      <c r="F278" s="176"/>
      <c r="G278" s="230"/>
      <c r="H278" s="169">
        <f t="shared" si="11"/>
        <v>540000</v>
      </c>
      <c r="I278" s="178"/>
      <c r="J278" s="190" t="s">
        <v>2435</v>
      </c>
    </row>
    <row r="279" spans="1:10" ht="18.75" customHeight="1">
      <c r="A279" s="171">
        <v>33</v>
      </c>
      <c r="B279" s="283" t="s">
        <v>1573</v>
      </c>
      <c r="C279" s="235">
        <v>1981</v>
      </c>
      <c r="D279" s="284" t="s">
        <v>1786</v>
      </c>
      <c r="E279" s="175">
        <v>540000</v>
      </c>
      <c r="F279" s="176"/>
      <c r="G279" s="230"/>
      <c r="H279" s="169">
        <f t="shared" si="11"/>
        <v>540000</v>
      </c>
      <c r="I279" s="178"/>
      <c r="J279" s="190" t="s">
        <v>2435</v>
      </c>
    </row>
    <row r="280" spans="1:10" ht="18.75" customHeight="1">
      <c r="A280" s="171">
        <v>34</v>
      </c>
      <c r="B280" s="188" t="s">
        <v>1568</v>
      </c>
      <c r="C280" s="234">
        <v>1986</v>
      </c>
      <c r="D280" s="187" t="s">
        <v>1787</v>
      </c>
      <c r="E280" s="175">
        <v>540000</v>
      </c>
      <c r="F280" s="176"/>
      <c r="G280" s="230"/>
      <c r="H280" s="169">
        <f t="shared" si="11"/>
        <v>540000</v>
      </c>
      <c r="I280" s="178"/>
      <c r="J280" s="190" t="s">
        <v>2435</v>
      </c>
    </row>
    <row r="281" spans="1:10" ht="18.75" customHeight="1">
      <c r="A281" s="171">
        <v>35</v>
      </c>
      <c r="B281" s="188" t="s">
        <v>1569</v>
      </c>
      <c r="C281" s="234">
        <v>1988</v>
      </c>
      <c r="D281" s="187" t="s">
        <v>1787</v>
      </c>
      <c r="E281" s="175">
        <v>540000</v>
      </c>
      <c r="F281" s="176"/>
      <c r="G281" s="230"/>
      <c r="H281" s="169">
        <f t="shared" si="11"/>
        <v>540000</v>
      </c>
      <c r="I281" s="178"/>
      <c r="J281" s="190" t="s">
        <v>2435</v>
      </c>
    </row>
    <row r="282" spans="1:10" ht="18.75" customHeight="1">
      <c r="A282" s="171">
        <v>36</v>
      </c>
      <c r="B282" s="172" t="s">
        <v>1552</v>
      </c>
      <c r="C282" s="233">
        <v>1972</v>
      </c>
      <c r="D282" s="174" t="s">
        <v>1769</v>
      </c>
      <c r="E282" s="175">
        <v>540000</v>
      </c>
      <c r="F282" s="176"/>
      <c r="G282" s="230"/>
      <c r="H282" s="169">
        <f t="shared" si="11"/>
        <v>540000</v>
      </c>
      <c r="I282" s="178"/>
      <c r="J282" s="190" t="s">
        <v>2435</v>
      </c>
    </row>
    <row r="283" spans="1:10" ht="18.75" customHeight="1">
      <c r="A283" s="171">
        <v>37</v>
      </c>
      <c r="B283" s="290" t="s">
        <v>899</v>
      </c>
      <c r="C283" s="291">
        <v>1975</v>
      </c>
      <c r="D283" s="257" t="s">
        <v>1536</v>
      </c>
      <c r="E283" s="175">
        <v>540000</v>
      </c>
      <c r="F283" s="176"/>
      <c r="G283" s="230"/>
      <c r="H283" s="169">
        <f t="shared" si="11"/>
        <v>540000</v>
      </c>
      <c r="I283" s="178"/>
      <c r="J283" s="190" t="s">
        <v>2435</v>
      </c>
    </row>
    <row r="284" spans="1:10" ht="18.75" customHeight="1">
      <c r="A284" s="171">
        <v>38</v>
      </c>
      <c r="B284" s="290" t="s">
        <v>1464</v>
      </c>
      <c r="C284" s="291">
        <v>1980</v>
      </c>
      <c r="D284" s="257" t="s">
        <v>1465</v>
      </c>
      <c r="E284" s="175">
        <v>0</v>
      </c>
      <c r="F284" s="176"/>
      <c r="G284" s="230"/>
      <c r="H284" s="169">
        <f aca="true" t="shared" si="12" ref="H284:H289">G284+E284</f>
        <v>0</v>
      </c>
      <c r="I284" s="939" t="s">
        <v>683</v>
      </c>
      <c r="J284" s="190"/>
    </row>
    <row r="285" spans="1:10" ht="18.75" customHeight="1">
      <c r="A285" s="171">
        <v>39</v>
      </c>
      <c r="B285" s="290" t="s">
        <v>2737</v>
      </c>
      <c r="C285" s="291">
        <v>1972</v>
      </c>
      <c r="D285" s="257" t="s">
        <v>1768</v>
      </c>
      <c r="E285" s="175">
        <v>540000</v>
      </c>
      <c r="F285" s="176"/>
      <c r="G285" s="230"/>
      <c r="H285" s="169">
        <f t="shared" si="12"/>
        <v>540000</v>
      </c>
      <c r="J285" s="190"/>
    </row>
    <row r="286" spans="1:10" ht="18.75" customHeight="1">
      <c r="A286" s="171">
        <v>40</v>
      </c>
      <c r="B286" s="268" t="s">
        <v>2518</v>
      </c>
      <c r="C286" s="235">
        <v>2001</v>
      </c>
      <c r="D286" s="170" t="s">
        <v>1514</v>
      </c>
      <c r="E286" s="175">
        <v>540000</v>
      </c>
      <c r="F286" s="176"/>
      <c r="G286" s="230"/>
      <c r="H286" s="169">
        <f t="shared" si="12"/>
        <v>540000</v>
      </c>
      <c r="I286" s="939"/>
      <c r="J286" s="190"/>
    </row>
    <row r="287" spans="1:10" ht="18.75" customHeight="1">
      <c r="A287" s="171">
        <v>41</v>
      </c>
      <c r="B287" s="1275" t="s">
        <v>687</v>
      </c>
      <c r="C287" s="1276">
        <v>1975</v>
      </c>
      <c r="D287" s="1277" t="s">
        <v>1770</v>
      </c>
      <c r="E287" s="936">
        <v>540000</v>
      </c>
      <c r="F287" s="937"/>
      <c r="G287" s="938"/>
      <c r="H287" s="946">
        <f t="shared" si="12"/>
        <v>540000</v>
      </c>
      <c r="I287" s="939"/>
      <c r="J287" s="190"/>
    </row>
    <row r="288" spans="1:10" ht="18.75" customHeight="1">
      <c r="A288" s="171">
        <v>42</v>
      </c>
      <c r="B288" s="1278" t="s">
        <v>688</v>
      </c>
      <c r="C288" s="1279">
        <v>1989</v>
      </c>
      <c r="D288" s="1277" t="s">
        <v>1770</v>
      </c>
      <c r="E288" s="936">
        <v>540000</v>
      </c>
      <c r="F288" s="937"/>
      <c r="G288" s="938"/>
      <c r="H288" s="946">
        <f t="shared" si="12"/>
        <v>540000</v>
      </c>
      <c r="I288" s="178"/>
      <c r="J288" s="190"/>
    </row>
    <row r="289" spans="1:10" ht="18.75" customHeight="1">
      <c r="A289" s="292"/>
      <c r="B289" s="1451" t="s">
        <v>1211</v>
      </c>
      <c r="C289" s="1452"/>
      <c r="D289" s="1453"/>
      <c r="E289" s="195">
        <f>SUM(E247:E288)</f>
        <v>22140000</v>
      </c>
      <c r="F289" s="183"/>
      <c r="G289" s="402"/>
      <c r="H289" s="195">
        <f t="shared" si="12"/>
        <v>22140000</v>
      </c>
      <c r="I289" s="279"/>
      <c r="J289" s="391"/>
    </row>
    <row r="290" spans="1:10" ht="18.75" customHeight="1">
      <c r="A290" s="1467" t="s">
        <v>1024</v>
      </c>
      <c r="B290" s="1467"/>
      <c r="C290" s="1467"/>
      <c r="D290" s="1467"/>
      <c r="E290" s="267"/>
      <c r="F290" s="185"/>
      <c r="G290" s="185"/>
      <c r="H290" s="169"/>
      <c r="I290" s="186"/>
      <c r="J290" s="383"/>
    </row>
    <row r="291" spans="1:10" ht="18.75" customHeight="1">
      <c r="A291" s="171">
        <v>1</v>
      </c>
      <c r="B291" s="268" t="s">
        <v>1586</v>
      </c>
      <c r="C291" s="235">
        <v>2007</v>
      </c>
      <c r="D291" s="170" t="s">
        <v>1445</v>
      </c>
      <c r="E291" s="175">
        <v>675000</v>
      </c>
      <c r="F291" s="176"/>
      <c r="G291" s="230"/>
      <c r="H291" s="169">
        <f>E291+G291</f>
        <v>675000</v>
      </c>
      <c r="I291" s="178"/>
      <c r="J291" s="190"/>
    </row>
    <row r="292" spans="1:10" ht="18.75" customHeight="1">
      <c r="A292" s="171">
        <v>2</v>
      </c>
      <c r="B292" s="191" t="s">
        <v>1587</v>
      </c>
      <c r="C292" s="235">
        <v>2008</v>
      </c>
      <c r="D292" s="284" t="s">
        <v>1786</v>
      </c>
      <c r="E292" s="175">
        <v>675000</v>
      </c>
      <c r="F292" s="176"/>
      <c r="G292" s="230"/>
      <c r="H292" s="169">
        <f>E292+G292</f>
        <v>675000</v>
      </c>
      <c r="I292" s="178"/>
      <c r="J292" s="190"/>
    </row>
    <row r="293" spans="1:10" ht="18.75" customHeight="1">
      <c r="A293" s="171">
        <v>3</v>
      </c>
      <c r="B293" s="191" t="s">
        <v>1585</v>
      </c>
      <c r="C293" s="235">
        <v>2007</v>
      </c>
      <c r="D293" s="170" t="s">
        <v>1360</v>
      </c>
      <c r="E293" s="175">
        <v>675000</v>
      </c>
      <c r="F293" s="176"/>
      <c r="G293" s="230"/>
      <c r="H293" s="169">
        <f>E293+G293</f>
        <v>675000</v>
      </c>
      <c r="I293" s="178"/>
      <c r="J293" s="190"/>
    </row>
    <row r="294" spans="1:10" ht="18.75" customHeight="1">
      <c r="A294" s="171">
        <v>4</v>
      </c>
      <c r="B294" s="191" t="s">
        <v>326</v>
      </c>
      <c r="C294" s="235">
        <v>2011</v>
      </c>
      <c r="D294" s="284" t="s">
        <v>1581</v>
      </c>
      <c r="E294" s="175">
        <v>675000</v>
      </c>
      <c r="F294" s="176"/>
      <c r="G294" s="230"/>
      <c r="H294" s="169">
        <f>E294+G294</f>
        <v>675000</v>
      </c>
      <c r="I294" s="178"/>
      <c r="J294" s="190"/>
    </row>
    <row r="295" spans="1:10" ht="18.75" customHeight="1">
      <c r="A295" s="171">
        <v>5</v>
      </c>
      <c r="B295" s="191" t="s">
        <v>1788</v>
      </c>
      <c r="C295" s="192">
        <v>2007</v>
      </c>
      <c r="D295" s="187" t="s">
        <v>1787</v>
      </c>
      <c r="E295" s="175">
        <v>675000</v>
      </c>
      <c r="F295" s="176"/>
      <c r="G295" s="230"/>
      <c r="H295" s="169">
        <f>E295+G295</f>
        <v>675000</v>
      </c>
      <c r="I295" s="178"/>
      <c r="J295" s="190" t="s">
        <v>2435</v>
      </c>
    </row>
    <row r="296" spans="1:10" ht="18.75" customHeight="1">
      <c r="A296" s="293"/>
      <c r="B296" s="1451" t="s">
        <v>1211</v>
      </c>
      <c r="C296" s="1452"/>
      <c r="D296" s="1453"/>
      <c r="E296" s="195">
        <f>SUM(E291:E295)</f>
        <v>3375000</v>
      </c>
      <c r="F296" s="183"/>
      <c r="G296" s="183"/>
      <c r="H296" s="195">
        <f>G296+E296</f>
        <v>3375000</v>
      </c>
      <c r="I296" s="279"/>
      <c r="J296" s="391"/>
    </row>
    <row r="297" spans="1:10" ht="18.75" customHeight="1">
      <c r="A297" s="1454" t="s">
        <v>1023</v>
      </c>
      <c r="B297" s="1455"/>
      <c r="C297" s="1455"/>
      <c r="D297" s="1456"/>
      <c r="E297" s="267"/>
      <c r="F297" s="185"/>
      <c r="G297" s="185"/>
      <c r="H297" s="169"/>
      <c r="I297" s="186"/>
      <c r="J297" s="383"/>
    </row>
    <row r="298" spans="1:10" ht="18.75" customHeight="1">
      <c r="A298" s="171">
        <v>1</v>
      </c>
      <c r="B298" s="294" t="s">
        <v>1789</v>
      </c>
      <c r="C298" s="295">
        <v>1940</v>
      </c>
      <c r="D298" s="174" t="s">
        <v>1790</v>
      </c>
      <c r="E298" s="175">
        <v>675000</v>
      </c>
      <c r="F298" s="176"/>
      <c r="G298" s="230"/>
      <c r="H298" s="175">
        <f>E298+G298</f>
        <v>675000</v>
      </c>
      <c r="I298" s="178"/>
      <c r="J298" s="190"/>
    </row>
    <row r="299" spans="1:10" ht="18.75" customHeight="1">
      <c r="A299" s="171">
        <v>2</v>
      </c>
      <c r="B299" s="172" t="s">
        <v>1974</v>
      </c>
      <c r="C299" s="173">
        <v>1950</v>
      </c>
      <c r="D299" s="174" t="s">
        <v>1768</v>
      </c>
      <c r="E299" s="175">
        <v>675000</v>
      </c>
      <c r="F299" s="176"/>
      <c r="G299" s="230"/>
      <c r="H299" s="175">
        <f>E299+G299</f>
        <v>675000</v>
      </c>
      <c r="I299" s="178"/>
      <c r="J299" s="190"/>
    </row>
    <row r="300" spans="1:10" ht="18.75" customHeight="1">
      <c r="A300" s="171">
        <v>3</v>
      </c>
      <c r="B300" s="294" t="s">
        <v>2000</v>
      </c>
      <c r="C300" s="295">
        <v>1938</v>
      </c>
      <c r="D300" s="197" t="s">
        <v>1772</v>
      </c>
      <c r="E300" s="175">
        <v>675000</v>
      </c>
      <c r="F300" s="176"/>
      <c r="G300" s="230"/>
      <c r="H300" s="175">
        <f>E300+G300</f>
        <v>675000</v>
      </c>
      <c r="I300" s="178"/>
      <c r="J300" s="190"/>
    </row>
    <row r="301" spans="1:10" ht="18.75" customHeight="1">
      <c r="A301" s="171">
        <v>4</v>
      </c>
      <c r="B301" s="294" t="s">
        <v>900</v>
      </c>
      <c r="C301" s="295">
        <v>1942</v>
      </c>
      <c r="D301" s="197" t="s">
        <v>1772</v>
      </c>
      <c r="E301" s="175">
        <v>675000</v>
      </c>
      <c r="F301" s="176"/>
      <c r="G301" s="230"/>
      <c r="H301" s="175">
        <f>E301+G301</f>
        <v>675000</v>
      </c>
      <c r="I301" s="178"/>
      <c r="J301" s="190"/>
    </row>
    <row r="302" spans="1:10" ht="18.75" customHeight="1">
      <c r="A302" s="171">
        <v>5</v>
      </c>
      <c r="B302" s="294" t="s">
        <v>2006</v>
      </c>
      <c r="C302" s="295">
        <v>1950</v>
      </c>
      <c r="D302" s="174" t="s">
        <v>1769</v>
      </c>
      <c r="E302" s="175">
        <v>675000</v>
      </c>
      <c r="F302" s="176"/>
      <c r="G302" s="230"/>
      <c r="H302" s="175">
        <f>E302+G302</f>
        <v>675000</v>
      </c>
      <c r="I302" s="178"/>
      <c r="J302" s="190"/>
    </row>
    <row r="303" spans="1:10" ht="18.75" customHeight="1">
      <c r="A303" s="171">
        <v>6</v>
      </c>
      <c r="B303" s="188" t="s">
        <v>1423</v>
      </c>
      <c r="C303" s="234">
        <v>1929</v>
      </c>
      <c r="D303" s="197" t="s">
        <v>1772</v>
      </c>
      <c r="E303" s="175">
        <v>675000</v>
      </c>
      <c r="F303" s="176"/>
      <c r="G303" s="255"/>
      <c r="H303" s="175">
        <f>SUM(E303:G303)</f>
        <v>675000</v>
      </c>
      <c r="I303" s="178"/>
      <c r="J303" s="190"/>
    </row>
    <row r="304" spans="1:10" ht="18.75" customHeight="1">
      <c r="A304" s="171">
        <v>7</v>
      </c>
      <c r="B304" s="172" t="s">
        <v>2002</v>
      </c>
      <c r="C304" s="173" t="s">
        <v>2003</v>
      </c>
      <c r="D304" s="174" t="s">
        <v>1514</v>
      </c>
      <c r="E304" s="175">
        <v>675000</v>
      </c>
      <c r="F304" s="176"/>
      <c r="G304" s="230"/>
      <c r="H304" s="175">
        <f aca="true" t="shared" si="13" ref="H304:H314">G304+E304</f>
        <v>675000</v>
      </c>
      <c r="I304" s="178"/>
      <c r="J304" s="190" t="s">
        <v>2435</v>
      </c>
    </row>
    <row r="305" spans="1:10" ht="18.75" customHeight="1">
      <c r="A305" s="171">
        <v>8</v>
      </c>
      <c r="B305" s="172" t="s">
        <v>2004</v>
      </c>
      <c r="C305" s="173">
        <v>1933</v>
      </c>
      <c r="D305" s="174" t="s">
        <v>1781</v>
      </c>
      <c r="E305" s="175">
        <v>675000</v>
      </c>
      <c r="F305" s="176"/>
      <c r="G305" s="230"/>
      <c r="H305" s="175">
        <f t="shared" si="13"/>
        <v>675000</v>
      </c>
      <c r="I305" s="178"/>
      <c r="J305" s="190" t="s">
        <v>2435</v>
      </c>
    </row>
    <row r="306" spans="1:10" ht="18.75" customHeight="1">
      <c r="A306" s="171">
        <v>9</v>
      </c>
      <c r="B306" s="294" t="s">
        <v>1943</v>
      </c>
      <c r="C306" s="295">
        <v>1926</v>
      </c>
      <c r="D306" s="296" t="s">
        <v>1999</v>
      </c>
      <c r="E306" s="175">
        <v>675000</v>
      </c>
      <c r="F306" s="176"/>
      <c r="G306" s="230"/>
      <c r="H306" s="175">
        <f t="shared" si="13"/>
        <v>675000</v>
      </c>
      <c r="I306" s="178"/>
      <c r="J306" s="190" t="s">
        <v>2435</v>
      </c>
    </row>
    <row r="307" spans="1:10" ht="18.75" customHeight="1">
      <c r="A307" s="171">
        <v>10</v>
      </c>
      <c r="B307" s="294" t="s">
        <v>2007</v>
      </c>
      <c r="C307" s="295">
        <v>1953</v>
      </c>
      <c r="D307" s="174" t="s">
        <v>1781</v>
      </c>
      <c r="E307" s="175">
        <v>675000</v>
      </c>
      <c r="F307" s="176"/>
      <c r="G307" s="230"/>
      <c r="H307" s="175">
        <f t="shared" si="13"/>
        <v>675000</v>
      </c>
      <c r="I307" s="178"/>
      <c r="J307" s="190" t="s">
        <v>2435</v>
      </c>
    </row>
    <row r="308" spans="1:10" ht="18.75" customHeight="1">
      <c r="A308" s="171">
        <v>11</v>
      </c>
      <c r="B308" s="172" t="s">
        <v>2005</v>
      </c>
      <c r="C308" s="173">
        <v>1935</v>
      </c>
      <c r="D308" s="197" t="s">
        <v>1772</v>
      </c>
      <c r="E308" s="175">
        <v>675000</v>
      </c>
      <c r="F308" s="176"/>
      <c r="G308" s="230"/>
      <c r="H308" s="175">
        <f t="shared" si="13"/>
        <v>675000</v>
      </c>
      <c r="I308" s="178"/>
      <c r="J308" s="190" t="s">
        <v>2435</v>
      </c>
    </row>
    <row r="309" spans="1:10" ht="18.75" customHeight="1">
      <c r="A309" s="171">
        <v>12</v>
      </c>
      <c r="B309" s="294" t="s">
        <v>1942</v>
      </c>
      <c r="C309" s="295">
        <v>1947</v>
      </c>
      <c r="D309" s="197" t="s">
        <v>1772</v>
      </c>
      <c r="E309" s="175">
        <v>675000</v>
      </c>
      <c r="F309" s="176"/>
      <c r="G309" s="230"/>
      <c r="H309" s="175">
        <f t="shared" si="13"/>
        <v>675000</v>
      </c>
      <c r="I309" s="178"/>
      <c r="J309" s="190" t="s">
        <v>2435</v>
      </c>
    </row>
    <row r="310" spans="1:10" ht="18.75" customHeight="1">
      <c r="A310" s="171">
        <v>13</v>
      </c>
      <c r="B310" s="188" t="s">
        <v>2008</v>
      </c>
      <c r="C310" s="295">
        <v>1950</v>
      </c>
      <c r="D310" s="174" t="s">
        <v>1771</v>
      </c>
      <c r="E310" s="175">
        <v>675000</v>
      </c>
      <c r="F310" s="176"/>
      <c r="G310" s="230"/>
      <c r="H310" s="175">
        <f t="shared" si="13"/>
        <v>675000</v>
      </c>
      <c r="I310" s="178"/>
      <c r="J310" s="190" t="s">
        <v>2435</v>
      </c>
    </row>
    <row r="311" spans="1:10" ht="18.75" customHeight="1">
      <c r="A311" s="171">
        <v>14</v>
      </c>
      <c r="B311" s="191" t="s">
        <v>2001</v>
      </c>
      <c r="C311" s="192">
        <v>1939</v>
      </c>
      <c r="D311" s="170" t="s">
        <v>1332</v>
      </c>
      <c r="E311" s="175">
        <v>675000</v>
      </c>
      <c r="F311" s="176"/>
      <c r="G311" s="230"/>
      <c r="H311" s="175">
        <f t="shared" si="13"/>
        <v>675000</v>
      </c>
      <c r="I311" s="178"/>
      <c r="J311" s="190" t="s">
        <v>2435</v>
      </c>
    </row>
    <row r="312" spans="1:10" ht="18.75" customHeight="1">
      <c r="A312" s="171">
        <v>15</v>
      </c>
      <c r="B312" s="294" t="s">
        <v>1998</v>
      </c>
      <c r="C312" s="295">
        <v>1946</v>
      </c>
      <c r="D312" s="174" t="s">
        <v>1771</v>
      </c>
      <c r="E312" s="175">
        <v>675000</v>
      </c>
      <c r="F312" s="176"/>
      <c r="G312" s="230"/>
      <c r="H312" s="175">
        <f t="shared" si="13"/>
        <v>675000</v>
      </c>
      <c r="I312" s="178"/>
      <c r="J312" s="190" t="s">
        <v>2435</v>
      </c>
    </row>
    <row r="313" spans="1:10" ht="18.75" customHeight="1">
      <c r="A313" s="171">
        <v>16</v>
      </c>
      <c r="B313" s="294" t="s">
        <v>2894</v>
      </c>
      <c r="C313" s="295">
        <v>1941</v>
      </c>
      <c r="D313" s="174" t="s">
        <v>1773</v>
      </c>
      <c r="E313" s="175">
        <v>675000</v>
      </c>
      <c r="F313" s="176"/>
      <c r="G313" s="230"/>
      <c r="H313" s="175">
        <f>G313+E313</f>
        <v>675000</v>
      </c>
      <c r="I313" s="178"/>
      <c r="J313" s="190"/>
    </row>
    <row r="314" spans="1:10" ht="18.75" customHeight="1">
      <c r="A314" s="171">
        <v>17</v>
      </c>
      <c r="B314" s="294" t="s">
        <v>748</v>
      </c>
      <c r="C314" s="295">
        <v>1946</v>
      </c>
      <c r="D314" s="197" t="s">
        <v>1773</v>
      </c>
      <c r="E314" s="175">
        <v>675000</v>
      </c>
      <c r="F314" s="176"/>
      <c r="G314" s="230"/>
      <c r="H314" s="175">
        <f t="shared" si="13"/>
        <v>675000</v>
      </c>
      <c r="I314" s="178"/>
      <c r="J314" s="190" t="s">
        <v>2435</v>
      </c>
    </row>
    <row r="315" spans="1:10" ht="18.75" customHeight="1">
      <c r="A315" s="297"/>
      <c r="B315" s="1468" t="s">
        <v>1211</v>
      </c>
      <c r="C315" s="1469"/>
      <c r="D315" s="1470"/>
      <c r="E315" s="195">
        <f>SUM(E298:E314)</f>
        <v>11475000</v>
      </c>
      <c r="F315" s="298"/>
      <c r="G315" s="402"/>
      <c r="H315" s="267">
        <f>SUM(H298:H314)</f>
        <v>11475000</v>
      </c>
      <c r="I315" s="299"/>
      <c r="J315" s="190"/>
    </row>
    <row r="316" spans="1:10" ht="18.75" customHeight="1">
      <c r="A316" s="78"/>
      <c r="B316" s="1374" t="s">
        <v>2226</v>
      </c>
      <c r="C316" s="1375"/>
      <c r="D316" s="1375"/>
      <c r="E316" s="1376"/>
      <c r="F316" s="81"/>
      <c r="G316" s="81"/>
      <c r="H316" s="80"/>
      <c r="I316" s="82"/>
      <c r="J316" s="83"/>
    </row>
    <row r="317" spans="1:10" ht="18.75" customHeight="1">
      <c r="A317" s="78">
        <v>1</v>
      </c>
      <c r="B317" s="283" t="s">
        <v>2471</v>
      </c>
      <c r="C317" s="34">
        <v>1985</v>
      </c>
      <c r="D317" s="34" t="s">
        <v>488</v>
      </c>
      <c r="E317" s="175">
        <v>405000</v>
      </c>
      <c r="F317" s="34"/>
      <c r="G317" s="198"/>
      <c r="H317" s="198">
        <f>G317+E317</f>
        <v>405000</v>
      </c>
      <c r="I317" s="82"/>
      <c r="J317" s="86" t="s">
        <v>1948</v>
      </c>
    </row>
    <row r="318" spans="1:10" ht="18.75" customHeight="1">
      <c r="A318" s="78"/>
      <c r="B318" s="283"/>
      <c r="C318" s="34"/>
      <c r="D318" s="34"/>
      <c r="E318" s="175">
        <v>0</v>
      </c>
      <c r="F318" s="34"/>
      <c r="G318" s="198">
        <v>0</v>
      </c>
      <c r="H318" s="198">
        <v>0</v>
      </c>
      <c r="I318" s="82"/>
      <c r="J318" s="86"/>
    </row>
    <row r="319" spans="1:10" ht="18.75" customHeight="1">
      <c r="A319" s="1373" t="s">
        <v>2700</v>
      </c>
      <c r="B319" s="1373"/>
      <c r="C319" s="1373"/>
      <c r="D319" s="1373"/>
      <c r="E319" s="80">
        <f>SUM(E317)</f>
        <v>405000</v>
      </c>
      <c r="F319" s="77"/>
      <c r="G319" s="80">
        <f>SUM(G317:G318)</f>
        <v>0</v>
      </c>
      <c r="H319" s="80">
        <f>SUM(E319:G319)</f>
        <v>405000</v>
      </c>
      <c r="I319" s="82"/>
      <c r="J319" s="87"/>
    </row>
    <row r="320" spans="1:10" ht="18.75" customHeight="1">
      <c r="A320" s="1454" t="s">
        <v>1996</v>
      </c>
      <c r="B320" s="1455"/>
      <c r="C320" s="1455"/>
      <c r="D320" s="1456"/>
      <c r="E320" s="267"/>
      <c r="F320" s="185"/>
      <c r="G320" s="185"/>
      <c r="H320" s="195"/>
      <c r="I320" s="300"/>
      <c r="J320" s="392"/>
    </row>
    <row r="321" spans="1:10" ht="18.75" customHeight="1">
      <c r="A321" s="179">
        <v>1</v>
      </c>
      <c r="B321" s="283" t="s">
        <v>2647</v>
      </c>
      <c r="C321" s="235">
        <v>1953</v>
      </c>
      <c r="D321" s="284" t="s">
        <v>1366</v>
      </c>
      <c r="E321" s="301">
        <v>270000</v>
      </c>
      <c r="F321" s="177"/>
      <c r="G321" s="177"/>
      <c r="H321" s="169">
        <f aca="true" t="shared" si="14" ref="H321:H369">E321+G321</f>
        <v>270000</v>
      </c>
      <c r="I321" s="178"/>
      <c r="J321" s="190"/>
    </row>
    <row r="322" spans="1:10" ht="18.75" customHeight="1">
      <c r="A322" s="179">
        <v>2</v>
      </c>
      <c r="B322" s="283" t="s">
        <v>2057</v>
      </c>
      <c r="C322" s="235">
        <v>1980</v>
      </c>
      <c r="D322" s="284" t="s">
        <v>1366</v>
      </c>
      <c r="E322" s="301">
        <v>270000</v>
      </c>
      <c r="F322" s="177"/>
      <c r="G322" s="177"/>
      <c r="H322" s="169">
        <f t="shared" si="14"/>
        <v>270000</v>
      </c>
      <c r="I322" s="178"/>
      <c r="J322" s="190"/>
    </row>
    <row r="323" spans="1:10" ht="18.75" customHeight="1">
      <c r="A323" s="179">
        <v>3</v>
      </c>
      <c r="B323" s="283" t="s">
        <v>2016</v>
      </c>
      <c r="C323" s="235">
        <v>1953</v>
      </c>
      <c r="D323" s="284" t="s">
        <v>1780</v>
      </c>
      <c r="E323" s="301">
        <v>270000</v>
      </c>
      <c r="F323" s="177"/>
      <c r="G323" s="177"/>
      <c r="H323" s="169">
        <f t="shared" si="14"/>
        <v>270000</v>
      </c>
      <c r="I323" s="178"/>
      <c r="J323" s="190"/>
    </row>
    <row r="324" spans="1:10" ht="18.75" customHeight="1">
      <c r="A324" s="179">
        <v>4</v>
      </c>
      <c r="B324" s="283" t="s">
        <v>2017</v>
      </c>
      <c r="C324" s="235">
        <v>1963</v>
      </c>
      <c r="D324" s="284" t="s">
        <v>1780</v>
      </c>
      <c r="E324" s="301">
        <v>270000</v>
      </c>
      <c r="F324" s="177"/>
      <c r="G324" s="177"/>
      <c r="H324" s="169">
        <f t="shared" si="14"/>
        <v>270000</v>
      </c>
      <c r="I324" s="178"/>
      <c r="J324" s="190"/>
    </row>
    <row r="325" spans="1:10" ht="18.75" customHeight="1">
      <c r="A325" s="179">
        <v>5</v>
      </c>
      <c r="B325" s="283" t="s">
        <v>419</v>
      </c>
      <c r="C325" s="302">
        <v>1960</v>
      </c>
      <c r="D325" s="284" t="s">
        <v>1780</v>
      </c>
      <c r="E325" s="301">
        <v>270000</v>
      </c>
      <c r="F325" s="177"/>
      <c r="G325" s="177"/>
      <c r="H325" s="169">
        <f t="shared" si="14"/>
        <v>270000</v>
      </c>
      <c r="I325" s="178"/>
      <c r="J325" s="190"/>
    </row>
    <row r="326" spans="1:10" ht="18.75" customHeight="1">
      <c r="A326" s="179">
        <v>6</v>
      </c>
      <c r="B326" s="283" t="s">
        <v>2009</v>
      </c>
      <c r="C326" s="235">
        <v>1966</v>
      </c>
      <c r="D326" s="174" t="s">
        <v>1781</v>
      </c>
      <c r="E326" s="301">
        <v>270000</v>
      </c>
      <c r="F326" s="177"/>
      <c r="G326" s="177"/>
      <c r="H326" s="169">
        <f t="shared" si="14"/>
        <v>270000</v>
      </c>
      <c r="I326" s="178"/>
      <c r="J326" s="190"/>
    </row>
    <row r="327" spans="1:10" ht="18.75" customHeight="1">
      <c r="A327" s="179">
        <v>7</v>
      </c>
      <c r="B327" s="283" t="s">
        <v>2009</v>
      </c>
      <c r="C327" s="235">
        <v>1966</v>
      </c>
      <c r="D327" s="174" t="s">
        <v>1781</v>
      </c>
      <c r="E327" s="301">
        <v>270000</v>
      </c>
      <c r="F327" s="177"/>
      <c r="G327" s="177"/>
      <c r="H327" s="169">
        <f t="shared" si="14"/>
        <v>270000</v>
      </c>
      <c r="I327" s="178"/>
      <c r="J327" s="190"/>
    </row>
    <row r="328" spans="1:10" ht="18.75" customHeight="1">
      <c r="A328" s="179">
        <v>8</v>
      </c>
      <c r="B328" s="283" t="s">
        <v>2019</v>
      </c>
      <c r="C328" s="235">
        <v>1968</v>
      </c>
      <c r="D328" s="174" t="s">
        <v>1781</v>
      </c>
      <c r="E328" s="301">
        <v>270000</v>
      </c>
      <c r="F328" s="177"/>
      <c r="G328" s="177"/>
      <c r="H328" s="169">
        <f t="shared" si="14"/>
        <v>270000</v>
      </c>
      <c r="I328" s="178"/>
      <c r="J328" s="190"/>
    </row>
    <row r="329" spans="1:10" ht="18.75" customHeight="1">
      <c r="A329" s="179">
        <v>9</v>
      </c>
      <c r="B329" s="250" t="s">
        <v>2070</v>
      </c>
      <c r="C329" s="233">
        <v>1962</v>
      </c>
      <c r="D329" s="174" t="s">
        <v>1781</v>
      </c>
      <c r="E329" s="301">
        <v>270000</v>
      </c>
      <c r="F329" s="177"/>
      <c r="G329" s="177"/>
      <c r="H329" s="169">
        <f t="shared" si="14"/>
        <v>270000</v>
      </c>
      <c r="I329" s="178"/>
      <c r="J329" s="190"/>
    </row>
    <row r="330" spans="1:10" ht="18.75" customHeight="1">
      <c r="A330" s="179">
        <v>10</v>
      </c>
      <c r="B330" s="413" t="s">
        <v>1107</v>
      </c>
      <c r="C330" s="235">
        <v>1966</v>
      </c>
      <c r="D330" s="284" t="s">
        <v>1791</v>
      </c>
      <c r="E330" s="301">
        <v>270000</v>
      </c>
      <c r="F330" s="177"/>
      <c r="G330" s="177"/>
      <c r="H330" s="169">
        <f t="shared" si="14"/>
        <v>270000</v>
      </c>
      <c r="I330" s="178"/>
      <c r="J330" s="190"/>
    </row>
    <row r="331" spans="1:10" ht="18.75" customHeight="1">
      <c r="A331" s="179">
        <v>11</v>
      </c>
      <c r="B331" s="283" t="s">
        <v>2013</v>
      </c>
      <c r="C331" s="235">
        <v>1941</v>
      </c>
      <c r="D331" s="284" t="s">
        <v>1777</v>
      </c>
      <c r="E331" s="301">
        <v>270000</v>
      </c>
      <c r="F331" s="177"/>
      <c r="G331" s="177"/>
      <c r="H331" s="169">
        <f t="shared" si="14"/>
        <v>270000</v>
      </c>
      <c r="I331" s="178"/>
      <c r="J331" s="190"/>
    </row>
    <row r="332" spans="1:10" ht="18.75" customHeight="1">
      <c r="A332" s="179">
        <v>12</v>
      </c>
      <c r="B332" s="283" t="s">
        <v>2049</v>
      </c>
      <c r="C332" s="235">
        <v>1986</v>
      </c>
      <c r="D332" s="284" t="s">
        <v>1777</v>
      </c>
      <c r="E332" s="301">
        <v>270000</v>
      </c>
      <c r="F332" s="177"/>
      <c r="G332" s="177"/>
      <c r="H332" s="169">
        <f t="shared" si="14"/>
        <v>270000</v>
      </c>
      <c r="I332" s="178"/>
      <c r="J332" s="190"/>
    </row>
    <row r="333" spans="1:10" ht="18.75" customHeight="1">
      <c r="A333" s="179">
        <v>13</v>
      </c>
      <c r="B333" s="283" t="s">
        <v>1845</v>
      </c>
      <c r="C333" s="235">
        <v>1972</v>
      </c>
      <c r="D333" s="174" t="s">
        <v>1769</v>
      </c>
      <c r="E333" s="301">
        <v>270000</v>
      </c>
      <c r="F333" s="177"/>
      <c r="G333" s="177"/>
      <c r="H333" s="169">
        <f t="shared" si="14"/>
        <v>270000</v>
      </c>
      <c r="I333" s="178"/>
      <c r="J333" s="190"/>
    </row>
    <row r="334" spans="1:10" ht="18.75" customHeight="1">
      <c r="A334" s="179">
        <v>14</v>
      </c>
      <c r="B334" s="283" t="s">
        <v>2056</v>
      </c>
      <c r="C334" s="235">
        <v>1980</v>
      </c>
      <c r="D334" s="174" t="s">
        <v>1769</v>
      </c>
      <c r="E334" s="301">
        <v>270000</v>
      </c>
      <c r="F334" s="177"/>
      <c r="G334" s="177"/>
      <c r="H334" s="169">
        <f t="shared" si="14"/>
        <v>270000</v>
      </c>
      <c r="I334" s="178"/>
      <c r="J334" s="190"/>
    </row>
    <row r="335" spans="1:10" ht="18.75" customHeight="1">
      <c r="A335" s="179">
        <v>15</v>
      </c>
      <c r="B335" s="283" t="s">
        <v>2051</v>
      </c>
      <c r="C335" s="235">
        <v>1975</v>
      </c>
      <c r="D335" s="174" t="s">
        <v>1771</v>
      </c>
      <c r="E335" s="301">
        <v>270000</v>
      </c>
      <c r="F335" s="177"/>
      <c r="G335" s="177"/>
      <c r="H335" s="169">
        <f t="shared" si="14"/>
        <v>270000</v>
      </c>
      <c r="I335" s="178"/>
      <c r="J335" s="190"/>
    </row>
    <row r="336" spans="1:10" ht="18.75" customHeight="1">
      <c r="A336" s="179">
        <v>16</v>
      </c>
      <c r="B336" s="304" t="s">
        <v>420</v>
      </c>
      <c r="C336" s="305">
        <v>1978</v>
      </c>
      <c r="D336" s="306" t="s">
        <v>1771</v>
      </c>
      <c r="E336" s="301">
        <v>270000</v>
      </c>
      <c r="F336" s="177"/>
      <c r="G336" s="177"/>
      <c r="H336" s="169">
        <f t="shared" si="14"/>
        <v>270000</v>
      </c>
      <c r="I336" s="178"/>
      <c r="J336" s="190"/>
    </row>
    <row r="337" spans="1:10" ht="18.75" customHeight="1">
      <c r="A337" s="179">
        <v>17</v>
      </c>
      <c r="B337" s="250" t="s">
        <v>421</v>
      </c>
      <c r="C337" s="233">
        <v>1972</v>
      </c>
      <c r="D337" s="174" t="s">
        <v>1771</v>
      </c>
      <c r="E337" s="301">
        <v>270000</v>
      </c>
      <c r="F337" s="177"/>
      <c r="G337" s="177"/>
      <c r="H337" s="169">
        <f t="shared" si="14"/>
        <v>270000</v>
      </c>
      <c r="I337" s="178"/>
      <c r="J337" s="190"/>
    </row>
    <row r="338" spans="1:10" ht="18.75" customHeight="1">
      <c r="A338" s="179">
        <v>18</v>
      </c>
      <c r="B338" s="283" t="s">
        <v>2010</v>
      </c>
      <c r="C338" s="235">
        <v>1964</v>
      </c>
      <c r="D338" s="197" t="s">
        <v>1772</v>
      </c>
      <c r="E338" s="301">
        <v>270000</v>
      </c>
      <c r="F338" s="177"/>
      <c r="G338" s="177"/>
      <c r="H338" s="169">
        <f t="shared" si="14"/>
        <v>270000</v>
      </c>
      <c r="I338" s="178"/>
      <c r="J338" s="190"/>
    </row>
    <row r="339" spans="1:10" ht="18.75" customHeight="1">
      <c r="A339" s="179">
        <v>19</v>
      </c>
      <c r="B339" s="283" t="s">
        <v>2015</v>
      </c>
      <c r="C339" s="235">
        <v>1959</v>
      </c>
      <c r="D339" s="197" t="s">
        <v>1772</v>
      </c>
      <c r="E339" s="301">
        <v>270000</v>
      </c>
      <c r="F339" s="177"/>
      <c r="G339" s="177"/>
      <c r="H339" s="169">
        <f t="shared" si="14"/>
        <v>270000</v>
      </c>
      <c r="I339" s="178"/>
      <c r="J339" s="190"/>
    </row>
    <row r="340" spans="1:10" ht="18.75" customHeight="1">
      <c r="A340" s="179">
        <v>20</v>
      </c>
      <c r="B340" s="283" t="s">
        <v>2043</v>
      </c>
      <c r="C340" s="235">
        <v>1962</v>
      </c>
      <c r="D340" s="197" t="s">
        <v>1772</v>
      </c>
      <c r="E340" s="301">
        <v>270000</v>
      </c>
      <c r="F340" s="177"/>
      <c r="G340" s="177"/>
      <c r="H340" s="169">
        <f t="shared" si="14"/>
        <v>270000</v>
      </c>
      <c r="I340" s="178"/>
      <c r="J340" s="190"/>
    </row>
    <row r="341" spans="1:10" ht="18.75" customHeight="1">
      <c r="A341" s="179">
        <v>21</v>
      </c>
      <c r="B341" s="283" t="s">
        <v>2048</v>
      </c>
      <c r="C341" s="235">
        <v>1970</v>
      </c>
      <c r="D341" s="197" t="s">
        <v>1772</v>
      </c>
      <c r="E341" s="301">
        <v>270000</v>
      </c>
      <c r="F341" s="177"/>
      <c r="G341" s="177"/>
      <c r="H341" s="169">
        <f t="shared" si="14"/>
        <v>270000</v>
      </c>
      <c r="I341" s="178"/>
      <c r="J341" s="190"/>
    </row>
    <row r="342" spans="1:10" ht="18.75" customHeight="1">
      <c r="A342" s="179">
        <v>22</v>
      </c>
      <c r="B342" s="283" t="s">
        <v>2052</v>
      </c>
      <c r="C342" s="235">
        <v>1933</v>
      </c>
      <c r="D342" s="197" t="s">
        <v>1772</v>
      </c>
      <c r="E342" s="301">
        <v>270000</v>
      </c>
      <c r="F342" s="177"/>
      <c r="G342" s="177"/>
      <c r="H342" s="169">
        <f t="shared" si="14"/>
        <v>270000</v>
      </c>
      <c r="I342" s="178"/>
      <c r="J342" s="190"/>
    </row>
    <row r="343" spans="1:10" ht="18.75" customHeight="1">
      <c r="A343" s="179">
        <v>23</v>
      </c>
      <c r="B343" s="283" t="s">
        <v>2055</v>
      </c>
      <c r="C343" s="235">
        <v>1975</v>
      </c>
      <c r="D343" s="197" t="s">
        <v>1772</v>
      </c>
      <c r="E343" s="301">
        <v>270000</v>
      </c>
      <c r="F343" s="177"/>
      <c r="G343" s="177"/>
      <c r="H343" s="169">
        <f t="shared" si="14"/>
        <v>270000</v>
      </c>
      <c r="I343" s="178"/>
      <c r="J343" s="190"/>
    </row>
    <row r="344" spans="1:10" ht="18.75" customHeight="1">
      <c r="A344" s="179">
        <v>24</v>
      </c>
      <c r="B344" s="283" t="s">
        <v>1108</v>
      </c>
      <c r="C344" s="235">
        <v>1930</v>
      </c>
      <c r="D344" s="197" t="s">
        <v>1772</v>
      </c>
      <c r="E344" s="301">
        <v>270000</v>
      </c>
      <c r="F344" s="177"/>
      <c r="G344" s="177"/>
      <c r="H344" s="169">
        <f t="shared" si="14"/>
        <v>270000</v>
      </c>
      <c r="I344" s="178"/>
      <c r="J344" s="190"/>
    </row>
    <row r="345" spans="1:10" ht="18.75" customHeight="1">
      <c r="A345" s="179">
        <v>25</v>
      </c>
      <c r="B345" s="283" t="s">
        <v>2059</v>
      </c>
      <c r="C345" s="233">
        <v>1963</v>
      </c>
      <c r="D345" s="197" t="s">
        <v>1772</v>
      </c>
      <c r="E345" s="301">
        <v>270000</v>
      </c>
      <c r="F345" s="177"/>
      <c r="G345" s="177"/>
      <c r="H345" s="169">
        <f t="shared" si="14"/>
        <v>270000</v>
      </c>
      <c r="I345" s="178"/>
      <c r="J345" s="190"/>
    </row>
    <row r="346" spans="1:10" ht="18.75" customHeight="1">
      <c r="A346" s="179">
        <v>26</v>
      </c>
      <c r="B346" s="250" t="s">
        <v>2063</v>
      </c>
      <c r="C346" s="233">
        <v>1955</v>
      </c>
      <c r="D346" s="197" t="s">
        <v>1772</v>
      </c>
      <c r="E346" s="301">
        <v>270000</v>
      </c>
      <c r="F346" s="177"/>
      <c r="G346" s="177"/>
      <c r="H346" s="169">
        <f t="shared" si="14"/>
        <v>270000</v>
      </c>
      <c r="I346" s="178"/>
      <c r="J346" s="190"/>
    </row>
    <row r="347" spans="1:10" ht="18.75" customHeight="1">
      <c r="A347" s="179">
        <v>27</v>
      </c>
      <c r="B347" s="250" t="s">
        <v>2068</v>
      </c>
      <c r="C347" s="233">
        <v>1933</v>
      </c>
      <c r="D347" s="197" t="s">
        <v>1772</v>
      </c>
      <c r="E347" s="301">
        <v>270000</v>
      </c>
      <c r="F347" s="177"/>
      <c r="G347" s="177"/>
      <c r="H347" s="169">
        <f t="shared" si="14"/>
        <v>270000</v>
      </c>
      <c r="I347" s="178"/>
      <c r="J347" s="190"/>
    </row>
    <row r="348" spans="1:10" ht="18.75" customHeight="1">
      <c r="A348" s="179">
        <v>28</v>
      </c>
      <c r="B348" s="250" t="s">
        <v>2069</v>
      </c>
      <c r="C348" s="233">
        <v>1952</v>
      </c>
      <c r="D348" s="197" t="s">
        <v>1772</v>
      </c>
      <c r="E348" s="301">
        <v>270000</v>
      </c>
      <c r="F348" s="177"/>
      <c r="G348" s="177"/>
      <c r="H348" s="169">
        <f t="shared" si="14"/>
        <v>270000</v>
      </c>
      <c r="I348" s="178"/>
      <c r="J348" s="190"/>
    </row>
    <row r="349" spans="1:10" ht="18.75" customHeight="1">
      <c r="A349" s="179">
        <v>29</v>
      </c>
      <c r="B349" s="283" t="s">
        <v>2042</v>
      </c>
      <c r="C349" s="235">
        <v>1991</v>
      </c>
      <c r="D349" s="170" t="s">
        <v>1445</v>
      </c>
      <c r="E349" s="301">
        <v>270000</v>
      </c>
      <c r="F349" s="177"/>
      <c r="G349" s="177"/>
      <c r="H349" s="169">
        <f t="shared" si="14"/>
        <v>270000</v>
      </c>
      <c r="I349" s="178"/>
      <c r="J349" s="190"/>
    </row>
    <row r="350" spans="1:10" ht="18.75" customHeight="1">
      <c r="A350" s="179">
        <v>30</v>
      </c>
      <c r="B350" s="283" t="s">
        <v>2044</v>
      </c>
      <c r="C350" s="235">
        <v>1977</v>
      </c>
      <c r="D350" s="170" t="s">
        <v>1445</v>
      </c>
      <c r="E350" s="301">
        <v>270000</v>
      </c>
      <c r="F350" s="177"/>
      <c r="G350" s="177"/>
      <c r="H350" s="169">
        <f t="shared" si="14"/>
        <v>270000</v>
      </c>
      <c r="I350" s="178"/>
      <c r="J350" s="190"/>
    </row>
    <row r="351" spans="1:10" ht="18.75" customHeight="1">
      <c r="A351" s="179">
        <v>31</v>
      </c>
      <c r="B351" s="283" t="s">
        <v>2077</v>
      </c>
      <c r="C351" s="235">
        <v>1991</v>
      </c>
      <c r="D351" s="170" t="s">
        <v>1445</v>
      </c>
      <c r="E351" s="301">
        <v>270000</v>
      </c>
      <c r="F351" s="177"/>
      <c r="G351" s="177"/>
      <c r="H351" s="169">
        <f t="shared" si="14"/>
        <v>270000</v>
      </c>
      <c r="I351" s="178"/>
      <c r="J351" s="190"/>
    </row>
    <row r="352" spans="1:10" ht="18.75" customHeight="1">
      <c r="A352" s="179">
        <v>32</v>
      </c>
      <c r="B352" s="307" t="s">
        <v>2058</v>
      </c>
      <c r="C352" s="246">
        <v>1936</v>
      </c>
      <c r="D352" s="170" t="s">
        <v>1445</v>
      </c>
      <c r="E352" s="301">
        <v>270000</v>
      </c>
      <c r="F352" s="177"/>
      <c r="G352" s="177"/>
      <c r="H352" s="169">
        <f t="shared" si="14"/>
        <v>270000</v>
      </c>
      <c r="I352" s="178"/>
      <c r="J352" s="190"/>
    </row>
    <row r="353" spans="1:10" ht="18.75" customHeight="1">
      <c r="A353" s="179">
        <v>33</v>
      </c>
      <c r="B353" s="287" t="s">
        <v>2061</v>
      </c>
      <c r="C353" s="233">
        <v>1931</v>
      </c>
      <c r="D353" s="170" t="s">
        <v>1445</v>
      </c>
      <c r="E353" s="301">
        <v>270000</v>
      </c>
      <c r="F353" s="177"/>
      <c r="G353" s="177"/>
      <c r="H353" s="169">
        <f t="shared" si="14"/>
        <v>270000</v>
      </c>
      <c r="I353" s="178"/>
      <c r="J353" s="190"/>
    </row>
    <row r="354" spans="1:10" ht="18.75" customHeight="1">
      <c r="A354" s="179">
        <v>34</v>
      </c>
      <c r="B354" s="268" t="s">
        <v>2067</v>
      </c>
      <c r="C354" s="235">
        <v>1991</v>
      </c>
      <c r="D354" s="170" t="s">
        <v>1550</v>
      </c>
      <c r="E354" s="301">
        <v>270000</v>
      </c>
      <c r="F354" s="177"/>
      <c r="G354" s="177"/>
      <c r="H354" s="169">
        <f t="shared" si="14"/>
        <v>270000</v>
      </c>
      <c r="I354" s="178"/>
      <c r="J354" s="190"/>
    </row>
    <row r="355" spans="1:10" ht="18.75" customHeight="1">
      <c r="A355" s="179">
        <v>35</v>
      </c>
      <c r="B355" s="283" t="s">
        <v>1364</v>
      </c>
      <c r="C355" s="235">
        <v>1956</v>
      </c>
      <c r="D355" s="308" t="s">
        <v>1770</v>
      </c>
      <c r="E355" s="301">
        <v>270000</v>
      </c>
      <c r="F355" s="177"/>
      <c r="G355" s="177"/>
      <c r="H355" s="169">
        <f t="shared" si="14"/>
        <v>270000</v>
      </c>
      <c r="I355" s="178"/>
      <c r="J355" s="190"/>
    </row>
    <row r="356" spans="1:10" ht="18.75" customHeight="1">
      <c r="A356" s="179">
        <v>36</v>
      </c>
      <c r="B356" s="283" t="s">
        <v>2050</v>
      </c>
      <c r="C356" s="235">
        <v>1946</v>
      </c>
      <c r="D356" s="308" t="s">
        <v>1770</v>
      </c>
      <c r="E356" s="301">
        <v>270000</v>
      </c>
      <c r="F356" s="177"/>
      <c r="G356" s="177"/>
      <c r="H356" s="169">
        <f t="shared" si="14"/>
        <v>270000</v>
      </c>
      <c r="I356" s="178"/>
      <c r="J356" s="190"/>
    </row>
    <row r="357" spans="1:10" ht="18.75" customHeight="1">
      <c r="A357" s="179">
        <v>37</v>
      </c>
      <c r="B357" s="191" t="s">
        <v>1502</v>
      </c>
      <c r="C357" s="233">
        <v>1956</v>
      </c>
      <c r="D357" s="170" t="s">
        <v>1792</v>
      </c>
      <c r="E357" s="301">
        <v>270000</v>
      </c>
      <c r="F357" s="177"/>
      <c r="G357" s="177"/>
      <c r="H357" s="169">
        <f t="shared" si="14"/>
        <v>270000</v>
      </c>
      <c r="I357" s="178"/>
      <c r="J357" s="190"/>
    </row>
    <row r="358" spans="1:10" ht="18.75" customHeight="1">
      <c r="A358" s="179">
        <v>38</v>
      </c>
      <c r="B358" s="283" t="s">
        <v>2012</v>
      </c>
      <c r="C358" s="235">
        <v>1951</v>
      </c>
      <c r="D358" s="284" t="s">
        <v>1786</v>
      </c>
      <c r="E358" s="301">
        <v>270000</v>
      </c>
      <c r="F358" s="177"/>
      <c r="G358" s="177"/>
      <c r="H358" s="169">
        <f t="shared" si="14"/>
        <v>270000</v>
      </c>
      <c r="I358" s="178"/>
      <c r="J358" s="190"/>
    </row>
    <row r="359" spans="1:10" ht="18.75" customHeight="1">
      <c r="A359" s="179">
        <v>39</v>
      </c>
      <c r="B359" s="283" t="s">
        <v>2020</v>
      </c>
      <c r="C359" s="235">
        <v>1964</v>
      </c>
      <c r="D359" s="284" t="s">
        <v>1786</v>
      </c>
      <c r="E359" s="301">
        <v>270000</v>
      </c>
      <c r="F359" s="177"/>
      <c r="G359" s="177"/>
      <c r="H359" s="169">
        <f t="shared" si="14"/>
        <v>270000</v>
      </c>
      <c r="I359" s="178"/>
      <c r="J359" s="190"/>
    </row>
    <row r="360" spans="1:10" ht="18.75" customHeight="1">
      <c r="A360" s="179">
        <v>40</v>
      </c>
      <c r="B360" s="283" t="s">
        <v>2060</v>
      </c>
      <c r="C360" s="233">
        <v>1938</v>
      </c>
      <c r="D360" s="284" t="s">
        <v>1786</v>
      </c>
      <c r="E360" s="301">
        <v>270000</v>
      </c>
      <c r="F360" s="177"/>
      <c r="G360" s="177"/>
      <c r="H360" s="169">
        <f t="shared" si="14"/>
        <v>270000</v>
      </c>
      <c r="I360" s="178"/>
      <c r="J360" s="190"/>
    </row>
    <row r="361" spans="1:10" ht="18.75" customHeight="1">
      <c r="A361" s="179">
        <v>41</v>
      </c>
      <c r="B361" s="250" t="s">
        <v>2062</v>
      </c>
      <c r="C361" s="233">
        <v>1981</v>
      </c>
      <c r="D361" s="284" t="s">
        <v>1786</v>
      </c>
      <c r="E361" s="301">
        <v>270000</v>
      </c>
      <c r="F361" s="177"/>
      <c r="G361" s="177"/>
      <c r="H361" s="169">
        <f t="shared" si="14"/>
        <v>270000</v>
      </c>
      <c r="I361" s="178"/>
      <c r="J361" s="190"/>
    </row>
    <row r="362" spans="1:10" s="150" customFormat="1" ht="18.75" customHeight="1">
      <c r="A362" s="179">
        <v>42</v>
      </c>
      <c r="B362" s="143" t="s">
        <v>422</v>
      </c>
      <c r="C362" s="144">
        <v>1960</v>
      </c>
      <c r="D362" s="145" t="s">
        <v>1360</v>
      </c>
      <c r="E362" s="146">
        <v>270000</v>
      </c>
      <c r="F362" s="147"/>
      <c r="G362" s="147"/>
      <c r="H362" s="148">
        <f t="shared" si="14"/>
        <v>270000</v>
      </c>
      <c r="I362" s="149"/>
      <c r="J362" s="393"/>
    </row>
    <row r="363" spans="1:10" s="150" customFormat="1" ht="18.75" customHeight="1">
      <c r="A363" s="179">
        <v>43</v>
      </c>
      <c r="B363" s="143" t="s">
        <v>429</v>
      </c>
      <c r="C363" s="144">
        <v>1980</v>
      </c>
      <c r="D363" s="145" t="s">
        <v>1360</v>
      </c>
      <c r="E363" s="146">
        <v>270000</v>
      </c>
      <c r="F363" s="147"/>
      <c r="G363" s="147"/>
      <c r="H363" s="148">
        <f t="shared" si="14"/>
        <v>270000</v>
      </c>
      <c r="I363" s="149"/>
      <c r="J363" s="393"/>
    </row>
    <row r="364" spans="1:10" ht="18.75" customHeight="1">
      <c r="A364" s="179">
        <v>44</v>
      </c>
      <c r="B364" s="283" t="s">
        <v>2054</v>
      </c>
      <c r="C364" s="235">
        <v>1946</v>
      </c>
      <c r="D364" s="170" t="s">
        <v>1360</v>
      </c>
      <c r="E364" s="301">
        <v>270000</v>
      </c>
      <c r="F364" s="177"/>
      <c r="G364" s="177"/>
      <c r="H364" s="169">
        <f t="shared" si="14"/>
        <v>270000</v>
      </c>
      <c r="I364" s="178"/>
      <c r="J364" s="190"/>
    </row>
    <row r="365" spans="1:10" ht="18.75" customHeight="1">
      <c r="A365" s="179">
        <v>45</v>
      </c>
      <c r="B365" s="283" t="s">
        <v>2018</v>
      </c>
      <c r="C365" s="235">
        <v>1958</v>
      </c>
      <c r="D365" s="284" t="s">
        <v>1314</v>
      </c>
      <c r="E365" s="301">
        <v>270000</v>
      </c>
      <c r="F365" s="177"/>
      <c r="G365" s="177"/>
      <c r="H365" s="169">
        <f t="shared" si="14"/>
        <v>270000</v>
      </c>
      <c r="I365" s="178"/>
      <c r="J365" s="190"/>
    </row>
    <row r="366" spans="1:10" ht="18.75" customHeight="1">
      <c r="A366" s="179">
        <v>46</v>
      </c>
      <c r="B366" s="283" t="s">
        <v>2018</v>
      </c>
      <c r="C366" s="235">
        <v>1958</v>
      </c>
      <c r="D366" s="284" t="s">
        <v>1314</v>
      </c>
      <c r="E366" s="301">
        <v>270000</v>
      </c>
      <c r="F366" s="177"/>
      <c r="G366" s="177"/>
      <c r="H366" s="169">
        <f t="shared" si="14"/>
        <v>270000</v>
      </c>
      <c r="I366" s="178"/>
      <c r="J366" s="190"/>
    </row>
    <row r="367" spans="1:10" ht="18.75" customHeight="1">
      <c r="A367" s="179">
        <v>47</v>
      </c>
      <c r="B367" s="283" t="s">
        <v>2053</v>
      </c>
      <c r="C367" s="235">
        <v>1939</v>
      </c>
      <c r="D367" s="284" t="s">
        <v>1314</v>
      </c>
      <c r="E367" s="301">
        <v>270000</v>
      </c>
      <c r="F367" s="177"/>
      <c r="G367" s="177"/>
      <c r="H367" s="169">
        <f t="shared" si="14"/>
        <v>270000</v>
      </c>
      <c r="I367" s="178"/>
      <c r="J367" s="190"/>
    </row>
    <row r="368" spans="1:10" ht="18.75" customHeight="1">
      <c r="A368" s="179">
        <v>48</v>
      </c>
      <c r="B368" s="283" t="s">
        <v>2014</v>
      </c>
      <c r="C368" s="235">
        <v>1954</v>
      </c>
      <c r="D368" s="284" t="s">
        <v>2071</v>
      </c>
      <c r="E368" s="301">
        <v>270000</v>
      </c>
      <c r="F368" s="177"/>
      <c r="G368" s="177"/>
      <c r="H368" s="169">
        <f t="shared" si="14"/>
        <v>270000</v>
      </c>
      <c r="I368" s="178"/>
      <c r="J368" s="190"/>
    </row>
    <row r="369" spans="1:10" ht="18.75" customHeight="1">
      <c r="A369" s="179">
        <v>49</v>
      </c>
      <c r="B369" s="283" t="s">
        <v>2402</v>
      </c>
      <c r="C369" s="235">
        <v>1954</v>
      </c>
      <c r="D369" s="284" t="s">
        <v>2071</v>
      </c>
      <c r="E369" s="301">
        <v>270000</v>
      </c>
      <c r="F369" s="177"/>
      <c r="G369" s="303"/>
      <c r="H369" s="169">
        <f t="shared" si="14"/>
        <v>270000</v>
      </c>
      <c r="I369" s="178"/>
      <c r="J369" s="190"/>
    </row>
    <row r="370" spans="1:10" ht="18.75" customHeight="1">
      <c r="A370" s="179">
        <v>50</v>
      </c>
      <c r="B370" s="309" t="s">
        <v>286</v>
      </c>
      <c r="C370" s="235">
        <v>1967</v>
      </c>
      <c r="D370" s="310" t="s">
        <v>1536</v>
      </c>
      <c r="E370" s="301">
        <v>270000</v>
      </c>
      <c r="F370" s="311"/>
      <c r="G370" s="312"/>
      <c r="H370" s="169">
        <f>SUM(E370:G370)</f>
        <v>270000</v>
      </c>
      <c r="I370" s="229"/>
      <c r="J370" s="190"/>
    </row>
    <row r="371" spans="1:10" ht="18.75" customHeight="1">
      <c r="A371" s="179">
        <v>51</v>
      </c>
      <c r="B371" s="309" t="s">
        <v>287</v>
      </c>
      <c r="C371" s="235">
        <v>1963</v>
      </c>
      <c r="D371" s="310" t="s">
        <v>1772</v>
      </c>
      <c r="E371" s="301">
        <v>270000</v>
      </c>
      <c r="F371" s="311"/>
      <c r="G371" s="312"/>
      <c r="H371" s="169">
        <f>SUM(E371:G371)</f>
        <v>270000</v>
      </c>
      <c r="I371" s="229"/>
      <c r="J371" s="190"/>
    </row>
    <row r="372" spans="1:10" ht="18.75" customHeight="1">
      <c r="A372" s="179">
        <v>52</v>
      </c>
      <c r="B372" s="283" t="s">
        <v>1181</v>
      </c>
      <c r="C372" s="235">
        <v>1954</v>
      </c>
      <c r="D372" s="284" t="s">
        <v>1780</v>
      </c>
      <c r="E372" s="313">
        <v>270000</v>
      </c>
      <c r="F372" s="177"/>
      <c r="G372" s="314"/>
      <c r="H372" s="198">
        <v>270000</v>
      </c>
      <c r="I372" s="178"/>
      <c r="J372" s="190"/>
    </row>
    <row r="373" spans="1:10" ht="18.75" customHeight="1">
      <c r="A373" s="179">
        <v>53</v>
      </c>
      <c r="B373" s="283" t="s">
        <v>430</v>
      </c>
      <c r="C373" s="235">
        <v>1962</v>
      </c>
      <c r="D373" s="174" t="s">
        <v>1781</v>
      </c>
      <c r="E373" s="313">
        <v>270000</v>
      </c>
      <c r="F373" s="177"/>
      <c r="G373" s="314"/>
      <c r="H373" s="198">
        <v>270000</v>
      </c>
      <c r="I373" s="178"/>
      <c r="J373" s="190"/>
    </row>
    <row r="374" spans="1:10" ht="18.75" customHeight="1">
      <c r="A374" s="179">
        <v>54</v>
      </c>
      <c r="B374" s="283" t="s">
        <v>431</v>
      </c>
      <c r="C374" s="235">
        <v>1963</v>
      </c>
      <c r="D374" s="174" t="s">
        <v>1781</v>
      </c>
      <c r="E374" s="313">
        <v>270000</v>
      </c>
      <c r="F374" s="177"/>
      <c r="G374" s="314"/>
      <c r="H374" s="198">
        <v>270000</v>
      </c>
      <c r="I374" s="178"/>
      <c r="J374" s="190"/>
    </row>
    <row r="375" spans="1:10" ht="18.75" customHeight="1">
      <c r="A375" s="179">
        <v>55</v>
      </c>
      <c r="B375" s="283" t="s">
        <v>432</v>
      </c>
      <c r="C375" s="235">
        <v>1978</v>
      </c>
      <c r="D375" s="174" t="s">
        <v>1771</v>
      </c>
      <c r="E375" s="313">
        <v>270000</v>
      </c>
      <c r="F375" s="177"/>
      <c r="G375" s="314"/>
      <c r="H375" s="198">
        <v>270000</v>
      </c>
      <c r="I375" s="178"/>
      <c r="J375" s="190"/>
    </row>
    <row r="376" spans="1:10" ht="18.75" customHeight="1">
      <c r="A376" s="179">
        <v>56</v>
      </c>
      <c r="B376" s="283" t="s">
        <v>433</v>
      </c>
      <c r="C376" s="235">
        <v>1959</v>
      </c>
      <c r="D376" s="197" t="s">
        <v>1772</v>
      </c>
      <c r="E376" s="313">
        <v>270000</v>
      </c>
      <c r="F376" s="177"/>
      <c r="G376" s="314"/>
      <c r="H376" s="198">
        <v>270000</v>
      </c>
      <c r="I376" s="178"/>
      <c r="J376" s="190"/>
    </row>
    <row r="377" spans="1:10" ht="18.75" customHeight="1">
      <c r="A377" s="179">
        <v>57</v>
      </c>
      <c r="B377" s="283" t="s">
        <v>434</v>
      </c>
      <c r="C377" s="235">
        <v>1973</v>
      </c>
      <c r="D377" s="197" t="s">
        <v>1772</v>
      </c>
      <c r="E377" s="313">
        <v>270000</v>
      </c>
      <c r="F377" s="177"/>
      <c r="G377" s="314"/>
      <c r="H377" s="198">
        <v>270000</v>
      </c>
      <c r="I377" s="178"/>
      <c r="J377" s="190"/>
    </row>
    <row r="378" spans="1:10" ht="18.75" customHeight="1">
      <c r="A378" s="179">
        <v>58</v>
      </c>
      <c r="B378" s="283" t="s">
        <v>435</v>
      </c>
      <c r="C378" s="235">
        <v>1959</v>
      </c>
      <c r="D378" s="284" t="s">
        <v>1786</v>
      </c>
      <c r="E378" s="313">
        <v>270000</v>
      </c>
      <c r="F378" s="177"/>
      <c r="G378" s="314"/>
      <c r="H378" s="198">
        <v>270000</v>
      </c>
      <c r="I378" s="178"/>
      <c r="J378" s="190"/>
    </row>
    <row r="379" spans="1:10" ht="18.75" customHeight="1">
      <c r="A379" s="179">
        <v>59</v>
      </c>
      <c r="B379" s="283" t="s">
        <v>436</v>
      </c>
      <c r="C379" s="235">
        <v>1960</v>
      </c>
      <c r="D379" s="284" t="s">
        <v>2071</v>
      </c>
      <c r="E379" s="313">
        <v>270000</v>
      </c>
      <c r="F379" s="177"/>
      <c r="G379" s="314"/>
      <c r="H379" s="198">
        <v>270000</v>
      </c>
      <c r="I379" s="178"/>
      <c r="J379" s="190"/>
    </row>
    <row r="380" spans="1:10" ht="18.75" customHeight="1">
      <c r="A380" s="179">
        <v>60</v>
      </c>
      <c r="B380" s="283" t="s">
        <v>263</v>
      </c>
      <c r="C380" s="34">
        <v>1981</v>
      </c>
      <c r="D380" s="34" t="s">
        <v>1360</v>
      </c>
      <c r="E380" s="175">
        <v>270000</v>
      </c>
      <c r="F380" s="34"/>
      <c r="G380" s="198"/>
      <c r="H380" s="198">
        <f>G380+E380</f>
        <v>270000</v>
      </c>
      <c r="I380" s="178"/>
      <c r="J380" s="190"/>
    </row>
    <row r="381" spans="1:10" ht="18.75" customHeight="1">
      <c r="A381" s="179">
        <v>61</v>
      </c>
      <c r="B381" s="283" t="s">
        <v>576</v>
      </c>
      <c r="C381" s="34">
        <v>1976</v>
      </c>
      <c r="D381" s="34" t="s">
        <v>399</v>
      </c>
      <c r="E381" s="175">
        <v>270000</v>
      </c>
      <c r="F381" s="34"/>
      <c r="G381" s="198"/>
      <c r="H381" s="198">
        <f>E381+G381</f>
        <v>270000</v>
      </c>
      <c r="I381" s="178"/>
      <c r="J381" s="190"/>
    </row>
    <row r="382" spans="1:10" ht="18.75" customHeight="1">
      <c r="A382" s="293"/>
      <c r="B382" s="1444" t="s">
        <v>1211</v>
      </c>
      <c r="C382" s="1444"/>
      <c r="D382" s="1444"/>
      <c r="E382" s="389">
        <f>SUM(E321:E381)</f>
        <v>16470000</v>
      </c>
      <c r="F382" s="183"/>
      <c r="G382" s="389"/>
      <c r="H382" s="389">
        <f>E382+G382</f>
        <v>16470000</v>
      </c>
      <c r="I382" s="279"/>
      <c r="J382" s="391"/>
    </row>
    <row r="383" spans="1:10" ht="18.75" customHeight="1">
      <c r="A383" s="105"/>
      <c r="B383" s="1394" t="s">
        <v>2033</v>
      </c>
      <c r="C383" s="1395"/>
      <c r="D383" s="1396"/>
      <c r="E383" s="1394"/>
      <c r="F383" s="1395"/>
      <c r="G383" s="1396"/>
      <c r="H383" s="315"/>
      <c r="I383" s="316"/>
      <c r="J383" s="391"/>
    </row>
    <row r="384" spans="1:10" ht="18.75" customHeight="1">
      <c r="A384" s="317">
        <v>1</v>
      </c>
      <c r="B384" s="1445" t="s">
        <v>689</v>
      </c>
      <c r="C384" s="1446"/>
      <c r="D384" s="1447"/>
      <c r="E384" s="1280" t="s">
        <v>1362</v>
      </c>
      <c r="F384" s="654"/>
      <c r="G384" s="659"/>
      <c r="H384" s="198">
        <v>5400000</v>
      </c>
      <c r="I384" s="316"/>
      <c r="J384" s="391"/>
    </row>
    <row r="385" spans="1:10" ht="18.75" customHeight="1">
      <c r="A385" s="317">
        <v>2</v>
      </c>
      <c r="B385" s="1445" t="s">
        <v>690</v>
      </c>
      <c r="C385" s="1446"/>
      <c r="D385" s="1447"/>
      <c r="E385" s="1280" t="s">
        <v>691</v>
      </c>
      <c r="F385" s="654"/>
      <c r="G385" s="659"/>
      <c r="H385" s="198">
        <v>5400000</v>
      </c>
      <c r="I385" s="316"/>
      <c r="J385" s="391"/>
    </row>
    <row r="386" spans="1:10" ht="18.75" customHeight="1">
      <c r="A386" s="317">
        <v>3</v>
      </c>
      <c r="B386" s="1445" t="s">
        <v>692</v>
      </c>
      <c r="C386" s="1446"/>
      <c r="D386" s="1447"/>
      <c r="E386" s="34" t="s">
        <v>693</v>
      </c>
      <c r="F386" s="654"/>
      <c r="G386" s="659"/>
      <c r="H386" s="198">
        <v>5400000</v>
      </c>
      <c r="I386" s="316"/>
      <c r="J386" s="391"/>
    </row>
    <row r="387" spans="1:10" ht="18.75" customHeight="1">
      <c r="A387" s="317">
        <v>4</v>
      </c>
      <c r="B387" s="1445" t="s">
        <v>694</v>
      </c>
      <c r="C387" s="1446"/>
      <c r="D387" s="1447"/>
      <c r="E387" s="197" t="s">
        <v>695</v>
      </c>
      <c r="F387" s="318"/>
      <c r="G387" s="313"/>
      <c r="H387" s="198">
        <v>5400000</v>
      </c>
      <c r="I387" s="316"/>
      <c r="J387" s="391"/>
    </row>
    <row r="388" spans="1:10" ht="18.75" customHeight="1">
      <c r="A388" s="293"/>
      <c r="B388" s="319" t="s">
        <v>437</v>
      </c>
      <c r="C388" s="180"/>
      <c r="D388" s="181"/>
      <c r="E388" s="321"/>
      <c r="F388" s="320">
        <f>SUM(F387:F387)</f>
        <v>0</v>
      </c>
      <c r="G388" s="320">
        <f>SUM(G387:G387)</f>
        <v>0</v>
      </c>
      <c r="H388" s="198">
        <f>SUM(H384:H387)</f>
        <v>21600000</v>
      </c>
      <c r="I388" s="316"/>
      <c r="J388" s="391"/>
    </row>
    <row r="389" spans="1:10" ht="18.75" customHeight="1">
      <c r="A389" s="293"/>
      <c r="B389" s="1451" t="s">
        <v>2654</v>
      </c>
      <c r="C389" s="1452"/>
      <c r="D389" s="1453"/>
      <c r="E389" s="321">
        <f>E388+E382+E319+E315+E296+E289+E245+E225+E210+E145+E32+E26+E22+E15+E10</f>
        <v>131085000</v>
      </c>
      <c r="F389" s="195"/>
      <c r="G389" s="322">
        <f>G388+G382+G319+G315+G296+G289+G245+G225+G210+G145+G32+G26+G22+G15+G10</f>
        <v>0</v>
      </c>
      <c r="H389" s="321">
        <f>H388+H382+H319+H315+H296+H289+H245+H225+H210+H145+H32+H26+H22+H15+H10</f>
        <v>152685000</v>
      </c>
      <c r="I389" s="195"/>
      <c r="J389" s="391"/>
    </row>
    <row r="390" spans="1:10" s="91" customFormat="1" ht="18.75" customHeight="1">
      <c r="A390" s="1460" t="s">
        <v>696</v>
      </c>
      <c r="B390" s="1460"/>
      <c r="C390" s="1460"/>
      <c r="D390" s="1460"/>
      <c r="E390" s="1460"/>
      <c r="F390" s="1460"/>
      <c r="G390" s="1460"/>
      <c r="H390" s="1460"/>
      <c r="I390" s="1460"/>
      <c r="J390" s="1460"/>
    </row>
    <row r="391" spans="1:10" ht="18.75" customHeight="1">
      <c r="A391" s="90"/>
      <c r="B391" s="323"/>
      <c r="C391" s="324"/>
      <c r="D391" s="1461" t="s">
        <v>1347</v>
      </c>
      <c r="E391" s="1461"/>
      <c r="F391" s="1461"/>
      <c r="G391" s="1461"/>
      <c r="H391" s="1461"/>
      <c r="I391" s="1461"/>
      <c r="J391" s="1461"/>
    </row>
    <row r="392" spans="1:10" ht="18.75" customHeight="1">
      <c r="A392" s="90"/>
      <c r="B392" s="326" t="s">
        <v>801</v>
      </c>
      <c r="C392" s="324"/>
      <c r="D392" s="327" t="s">
        <v>1272</v>
      </c>
      <c r="E392" s="328" t="s">
        <v>799</v>
      </c>
      <c r="F392" s="328"/>
      <c r="G392" s="1462" t="s">
        <v>800</v>
      </c>
      <c r="H392" s="1462"/>
      <c r="I392" s="1462"/>
      <c r="J392" s="163"/>
    </row>
    <row r="393" spans="1:10" ht="18.75" customHeight="1">
      <c r="A393" s="90"/>
      <c r="B393" s="329"/>
      <c r="C393" s="324"/>
      <c r="D393" s="325"/>
      <c r="E393" s="330"/>
      <c r="F393" s="330"/>
      <c r="G393" s="330"/>
      <c r="H393" s="330"/>
      <c r="I393" s="330"/>
      <c r="J393" s="394"/>
    </row>
    <row r="394" spans="1:10" ht="18.75" customHeight="1">
      <c r="A394" s="90"/>
      <c r="B394" s="329"/>
      <c r="C394" s="324"/>
      <c r="D394" s="325"/>
      <c r="E394" s="330"/>
      <c r="F394" s="330"/>
      <c r="G394" s="330"/>
      <c r="H394" s="330"/>
      <c r="I394" s="330"/>
      <c r="J394" s="394"/>
    </row>
    <row r="395" spans="1:10" ht="18.75" customHeight="1">
      <c r="A395" s="90"/>
      <c r="B395" s="335" t="s">
        <v>802</v>
      </c>
      <c r="C395" s="1463" t="s">
        <v>2358</v>
      </c>
      <c r="D395" s="1463"/>
      <c r="E395" s="1463"/>
      <c r="F395" s="333"/>
      <c r="G395" s="334"/>
      <c r="H395" s="334"/>
      <c r="I395" s="333"/>
      <c r="J395" s="395"/>
    </row>
    <row r="396" spans="1:10" ht="18.75" customHeight="1">
      <c r="A396" s="90"/>
      <c r="B396" s="1313" t="s">
        <v>2029</v>
      </c>
      <c r="C396" s="1313"/>
      <c r="D396" s="1313"/>
      <c r="E396" s="1313"/>
      <c r="F396" s="1313"/>
      <c r="G396" s="1313"/>
      <c r="H396" s="1313"/>
      <c r="I396" s="333"/>
      <c r="J396" s="395"/>
    </row>
    <row r="397" spans="1:10" ht="18.75" customHeight="1">
      <c r="A397" s="90"/>
      <c r="B397" s="336" t="s">
        <v>2028</v>
      </c>
      <c r="C397" s="1313" t="s">
        <v>2047</v>
      </c>
      <c r="D397" s="1313"/>
      <c r="E397" s="1313"/>
      <c r="F397" s="1313"/>
      <c r="G397" s="1313"/>
      <c r="H397" s="1313"/>
      <c r="I397" s="58"/>
      <c r="J397" s="396"/>
    </row>
    <row r="398" spans="1:10" ht="18.75" customHeight="1">
      <c r="A398" s="90"/>
      <c r="B398" s="331"/>
      <c r="C398" s="332"/>
      <c r="D398" s="333"/>
      <c r="E398" s="333"/>
      <c r="F398" s="333"/>
      <c r="G398" s="334"/>
      <c r="H398" s="334"/>
      <c r="I398" s="333"/>
      <c r="J398" s="395"/>
    </row>
    <row r="399" spans="1:10" ht="18.75" customHeight="1">
      <c r="A399" s="337"/>
      <c r="B399" s="338"/>
      <c r="C399" s="339"/>
      <c r="D399" s="340"/>
      <c r="E399" s="341"/>
      <c r="F399" s="341"/>
      <c r="G399" s="342"/>
      <c r="H399" s="342"/>
      <c r="I399" s="341"/>
      <c r="J399" s="163"/>
    </row>
    <row r="400" spans="1:10" ht="18.75" customHeight="1">
      <c r="A400" s="337"/>
      <c r="B400" s="338"/>
      <c r="C400" s="339"/>
      <c r="D400" s="340"/>
      <c r="E400" s="341"/>
      <c r="F400" s="341"/>
      <c r="G400" s="341"/>
      <c r="H400" s="341"/>
      <c r="I400" s="341"/>
      <c r="J400" s="163"/>
    </row>
    <row r="401" spans="1:10" ht="18.75" customHeight="1">
      <c r="A401" s="337"/>
      <c r="B401" s="338"/>
      <c r="C401" s="339"/>
      <c r="D401" s="340"/>
      <c r="E401" s="341"/>
      <c r="F401" s="341"/>
      <c r="G401" s="341"/>
      <c r="H401" s="341"/>
      <c r="I401" s="341"/>
      <c r="J401" s="163"/>
    </row>
  </sheetData>
  <mergeCells count="53">
    <mergeCell ref="A2:B2"/>
    <mergeCell ref="J6:J7"/>
    <mergeCell ref="A8:E8"/>
    <mergeCell ref="A6:A7"/>
    <mergeCell ref="B6:B7"/>
    <mergeCell ref="H6:H7"/>
    <mergeCell ref="D6:D7"/>
    <mergeCell ref="C6:C7"/>
    <mergeCell ref="B3:J3"/>
    <mergeCell ref="B4:I4"/>
    <mergeCell ref="I6:I7"/>
    <mergeCell ref="F6:G6"/>
    <mergeCell ref="B10:D10"/>
    <mergeCell ref="I27:J27"/>
    <mergeCell ref="A23:H23"/>
    <mergeCell ref="A27:H27"/>
    <mergeCell ref="A11:E11"/>
    <mergeCell ref="B15:D15"/>
    <mergeCell ref="A16:E16"/>
    <mergeCell ref="B22:D22"/>
    <mergeCell ref="B315:D315"/>
    <mergeCell ref="A320:D320"/>
    <mergeCell ref="B296:D296"/>
    <mergeCell ref="A297:D297"/>
    <mergeCell ref="B316:E316"/>
    <mergeCell ref="A319:D319"/>
    <mergeCell ref="B145:D145"/>
    <mergeCell ref="A33:D33"/>
    <mergeCell ref="A211:E211"/>
    <mergeCell ref="A290:D290"/>
    <mergeCell ref="B225:D225"/>
    <mergeCell ref="A226:D226"/>
    <mergeCell ref="B289:D289"/>
    <mergeCell ref="C397:H397"/>
    <mergeCell ref="D391:J391"/>
    <mergeCell ref="G392:I392"/>
    <mergeCell ref="C395:E395"/>
    <mergeCell ref="A390:J390"/>
    <mergeCell ref="B396:H396"/>
    <mergeCell ref="E383:G383"/>
    <mergeCell ref="B389:D389"/>
    <mergeCell ref="B384:D384"/>
    <mergeCell ref="B385:D385"/>
    <mergeCell ref="A1:C1"/>
    <mergeCell ref="B382:D382"/>
    <mergeCell ref="B383:D383"/>
    <mergeCell ref="B387:D387"/>
    <mergeCell ref="B386:D386"/>
    <mergeCell ref="B26:D26"/>
    <mergeCell ref="B245:D245"/>
    <mergeCell ref="A246:D246"/>
    <mergeCell ref="B32:D32"/>
    <mergeCell ref="A146:D146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7"/>
  <sheetViews>
    <sheetView workbookViewId="0" topLeftCell="A322">
      <selection activeCell="B348" sqref="B348:J348"/>
    </sheetView>
  </sheetViews>
  <sheetFormatPr defaultColWidth="9.00390625" defaultRowHeight="19.5" customHeight="1"/>
  <cols>
    <col min="1" max="1" width="5.25390625" style="91" customWidth="1"/>
    <col min="2" max="2" width="20.00390625" style="91" customWidth="1"/>
    <col min="3" max="3" width="5.75390625" style="91" customWidth="1"/>
    <col min="4" max="4" width="10.00390625" style="91" customWidth="1"/>
    <col min="5" max="5" width="10.875" style="91" customWidth="1"/>
    <col min="6" max="6" width="5.75390625" style="91" customWidth="1"/>
    <col min="7" max="7" width="9.375" style="91" customWidth="1"/>
    <col min="8" max="8" width="10.875" style="91" customWidth="1"/>
    <col min="9" max="9" width="8.125" style="91" customWidth="1"/>
    <col min="10" max="10" width="7.50390625" style="91" customWidth="1"/>
    <col min="11" max="16384" width="9.00390625" style="91" customWidth="1"/>
  </cols>
  <sheetData>
    <row r="1" spans="1:10" ht="19.5" customHeight="1">
      <c r="A1" s="961" t="s">
        <v>796</v>
      </c>
      <c r="B1" s="961"/>
      <c r="C1" s="106"/>
      <c r="D1" s="106"/>
      <c r="E1" s="106"/>
      <c r="F1" s="106"/>
      <c r="G1" s="106"/>
      <c r="H1" s="106"/>
      <c r="I1" s="106"/>
      <c r="J1" s="106"/>
    </row>
    <row r="2" spans="1:10" ht="19.5" customHeight="1">
      <c r="A2" s="961" t="s">
        <v>2074</v>
      </c>
      <c r="B2" s="961"/>
      <c r="C2" s="448"/>
      <c r="D2" s="448"/>
      <c r="E2" s="448"/>
      <c r="F2" s="448"/>
      <c r="G2" s="448"/>
      <c r="H2" s="448"/>
      <c r="I2" s="448"/>
      <c r="J2" s="448"/>
    </row>
    <row r="3" spans="1:9" s="118" customFormat="1" ht="19.5" customHeight="1">
      <c r="A3" s="1284" t="s">
        <v>320</v>
      </c>
      <c r="B3" s="1284"/>
      <c r="C3" s="1284"/>
      <c r="D3" s="1284"/>
      <c r="E3" s="1284"/>
      <c r="F3" s="1284"/>
      <c r="G3" s="1284"/>
      <c r="H3" s="1284"/>
      <c r="I3" s="1284"/>
    </row>
    <row r="4" spans="1:10" ht="19.5" customHeight="1">
      <c r="A4" s="1489" t="s">
        <v>1339</v>
      </c>
      <c r="B4" s="1489"/>
      <c r="C4" s="1489"/>
      <c r="D4" s="1489"/>
      <c r="E4" s="1489"/>
      <c r="F4" s="1489"/>
      <c r="G4" s="1489"/>
      <c r="H4" s="1489"/>
      <c r="I4" s="1489"/>
      <c r="J4" s="1489"/>
    </row>
    <row r="5" spans="1:10" ht="19.5" customHeight="1">
      <c r="A5" s="1299" t="s">
        <v>948</v>
      </c>
      <c r="B5" s="1299"/>
      <c r="C5" s="64"/>
      <c r="D5" s="962"/>
      <c r="E5" s="594"/>
      <c r="F5" s="594"/>
      <c r="G5" s="432"/>
      <c r="H5" s="594"/>
      <c r="I5" s="448"/>
      <c r="J5" s="448"/>
    </row>
    <row r="6" spans="1:10" s="106" customFormat="1" ht="19.5" customHeight="1">
      <c r="A6" s="1522" t="s">
        <v>2649</v>
      </c>
      <c r="B6" s="1509" t="s">
        <v>2650</v>
      </c>
      <c r="C6" s="1511" t="s">
        <v>2657</v>
      </c>
      <c r="D6" s="1515" t="s">
        <v>2659</v>
      </c>
      <c r="E6" s="1511" t="s">
        <v>2651</v>
      </c>
      <c r="F6" s="1513" t="s">
        <v>2652</v>
      </c>
      <c r="G6" s="1514"/>
      <c r="H6" s="1511" t="s">
        <v>2656</v>
      </c>
      <c r="I6" s="1509" t="s">
        <v>2655</v>
      </c>
      <c r="J6" s="1511" t="s">
        <v>71</v>
      </c>
    </row>
    <row r="7" spans="1:10" s="106" customFormat="1" ht="28.5" customHeight="1">
      <c r="A7" s="1522"/>
      <c r="B7" s="1523"/>
      <c r="C7" s="1512"/>
      <c r="D7" s="1516"/>
      <c r="E7" s="1512"/>
      <c r="F7" s="451" t="s">
        <v>278</v>
      </c>
      <c r="G7" s="450" t="s">
        <v>2653</v>
      </c>
      <c r="H7" s="1512"/>
      <c r="I7" s="1510"/>
      <c r="J7" s="1521"/>
    </row>
    <row r="8" spans="1:10" s="106" customFormat="1" ht="19.5" customHeight="1">
      <c r="A8" s="960"/>
      <c r="B8" s="1502" t="s">
        <v>1975</v>
      </c>
      <c r="C8" s="1503"/>
      <c r="D8" s="1503"/>
      <c r="E8" s="964"/>
      <c r="F8" s="965"/>
      <c r="G8" s="966"/>
      <c r="H8" s="964"/>
      <c r="I8" s="967"/>
      <c r="J8" s="963"/>
    </row>
    <row r="9" spans="1:15" s="106" customFormat="1" ht="19.5" customHeight="1">
      <c r="A9" s="960">
        <v>1</v>
      </c>
      <c r="B9" s="968" t="s">
        <v>582</v>
      </c>
      <c r="C9" s="969">
        <v>5013</v>
      </c>
      <c r="D9" s="970" t="s">
        <v>2078</v>
      </c>
      <c r="E9" s="971">
        <v>405000</v>
      </c>
      <c r="F9" s="970"/>
      <c r="G9" s="971">
        <v>0</v>
      </c>
      <c r="H9" s="971">
        <f>G9+E9</f>
        <v>405000</v>
      </c>
      <c r="I9" s="970"/>
      <c r="J9" s="970"/>
      <c r="K9" s="972"/>
      <c r="L9" s="1490"/>
      <c r="M9" s="1490"/>
      <c r="N9" s="1490"/>
      <c r="O9" s="1490"/>
    </row>
    <row r="10" spans="1:10" s="106" customFormat="1" ht="19.5" customHeight="1">
      <c r="A10" s="960">
        <v>2</v>
      </c>
      <c r="B10" s="968" t="s">
        <v>583</v>
      </c>
      <c r="C10" s="973">
        <v>12.07</v>
      </c>
      <c r="D10" s="970" t="s">
        <v>2078</v>
      </c>
      <c r="E10" s="971">
        <v>405000</v>
      </c>
      <c r="F10" s="970"/>
      <c r="G10" s="971">
        <v>0</v>
      </c>
      <c r="H10" s="971">
        <v>405000</v>
      </c>
      <c r="I10" s="970"/>
      <c r="J10" s="970"/>
    </row>
    <row r="11" spans="1:10" ht="19.5" customHeight="1">
      <c r="A11" s="1497" t="s">
        <v>1211</v>
      </c>
      <c r="B11" s="1498"/>
      <c r="C11" s="1498"/>
      <c r="D11" s="975"/>
      <c r="E11" s="976">
        <f>SUM(E9:E10)</f>
        <v>810000</v>
      </c>
      <c r="F11" s="977"/>
      <c r="G11" s="978">
        <f>SUM(G9:G10)</f>
        <v>0</v>
      </c>
      <c r="H11" s="978">
        <f>G11+E11</f>
        <v>810000</v>
      </c>
      <c r="I11" s="979"/>
      <c r="J11" s="980"/>
    </row>
    <row r="12" spans="1:10" ht="19.5" customHeight="1">
      <c r="A12" s="981"/>
      <c r="B12" s="1517" t="s">
        <v>1976</v>
      </c>
      <c r="C12" s="1518"/>
      <c r="D12" s="1518"/>
      <c r="E12" s="982"/>
      <c r="F12" s="971"/>
      <c r="G12" s="983"/>
      <c r="H12" s="982"/>
      <c r="I12" s="984"/>
      <c r="J12" s="985"/>
    </row>
    <row r="13" spans="1:10" ht="19.5" customHeight="1">
      <c r="A13" s="986">
        <v>1</v>
      </c>
      <c r="B13" s="987" t="s">
        <v>2079</v>
      </c>
      <c r="C13" s="987">
        <v>1955</v>
      </c>
      <c r="D13" s="987" t="s">
        <v>2080</v>
      </c>
      <c r="E13" s="988">
        <v>270000</v>
      </c>
      <c r="F13" s="970"/>
      <c r="G13" s="970"/>
      <c r="H13" s="971">
        <v>270000</v>
      </c>
      <c r="I13" s="989"/>
      <c r="J13" s="989"/>
    </row>
    <row r="14" spans="1:10" ht="19.5" customHeight="1">
      <c r="A14" s="986">
        <v>2</v>
      </c>
      <c r="B14" s="987" t="s">
        <v>2082</v>
      </c>
      <c r="C14" s="987">
        <v>1980</v>
      </c>
      <c r="D14" s="990" t="s">
        <v>2078</v>
      </c>
      <c r="E14" s="971">
        <v>270000</v>
      </c>
      <c r="F14" s="970"/>
      <c r="G14" s="970"/>
      <c r="H14" s="971">
        <v>270000</v>
      </c>
      <c r="I14" s="989"/>
      <c r="J14" s="989"/>
    </row>
    <row r="15" spans="1:10" ht="19.5" customHeight="1">
      <c r="A15" s="317"/>
      <c r="B15" s="105" t="s">
        <v>1211</v>
      </c>
      <c r="C15" s="974"/>
      <c r="D15" s="105"/>
      <c r="E15" s="976">
        <f>SUM(E13:E14)</f>
        <v>540000</v>
      </c>
      <c r="F15" s="977"/>
      <c r="G15" s="991"/>
      <c r="H15" s="976">
        <f>SUM(H13:H14)</f>
        <v>540000</v>
      </c>
      <c r="I15" s="979"/>
      <c r="J15" s="980"/>
    </row>
    <row r="16" spans="1:10" ht="19.5" customHeight="1">
      <c r="A16" s="105"/>
      <c r="B16" s="1517" t="s">
        <v>1977</v>
      </c>
      <c r="C16" s="1518"/>
      <c r="D16" s="1518"/>
      <c r="E16" s="992"/>
      <c r="F16" s="993"/>
      <c r="G16" s="993"/>
      <c r="H16" s="992"/>
      <c r="I16" s="979"/>
      <c r="J16" s="980"/>
    </row>
    <row r="17" spans="1:10" ht="19.5" customHeight="1">
      <c r="A17" s="986">
        <v>1</v>
      </c>
      <c r="B17" s="987" t="s">
        <v>2783</v>
      </c>
      <c r="C17" s="987">
        <v>1971</v>
      </c>
      <c r="D17" s="990" t="s">
        <v>2080</v>
      </c>
      <c r="E17" s="971">
        <v>540000</v>
      </c>
      <c r="F17" s="970"/>
      <c r="G17" s="970"/>
      <c r="H17" s="971">
        <v>540000</v>
      </c>
      <c r="I17" s="989"/>
      <c r="J17" s="989"/>
    </row>
    <row r="18" spans="1:10" ht="19.5" customHeight="1">
      <c r="A18" s="986">
        <v>2</v>
      </c>
      <c r="B18" s="987" t="s">
        <v>2083</v>
      </c>
      <c r="C18" s="987">
        <v>1968</v>
      </c>
      <c r="D18" s="987" t="s">
        <v>2084</v>
      </c>
      <c r="E18" s="971">
        <v>540000</v>
      </c>
      <c r="F18" s="970"/>
      <c r="G18" s="970"/>
      <c r="H18" s="971">
        <v>540000</v>
      </c>
      <c r="I18" s="989"/>
      <c r="J18" s="989"/>
    </row>
    <row r="19" spans="1:10" ht="19.5" customHeight="1">
      <c r="A19" s="986">
        <v>3</v>
      </c>
      <c r="B19" s="987" t="s">
        <v>2085</v>
      </c>
      <c r="C19" s="987">
        <v>1979</v>
      </c>
      <c r="D19" s="994" t="s">
        <v>2080</v>
      </c>
      <c r="E19" s="971">
        <v>540000</v>
      </c>
      <c r="F19" s="970"/>
      <c r="G19" s="970"/>
      <c r="H19" s="971">
        <v>540000</v>
      </c>
      <c r="I19" s="989"/>
      <c r="J19" s="989"/>
    </row>
    <row r="20" spans="1:10" ht="19.5" customHeight="1">
      <c r="A20" s="986">
        <v>4</v>
      </c>
      <c r="B20" s="987" t="s">
        <v>791</v>
      </c>
      <c r="C20" s="987">
        <v>1969</v>
      </c>
      <c r="D20" s="990" t="s">
        <v>2086</v>
      </c>
      <c r="E20" s="971">
        <v>540000</v>
      </c>
      <c r="F20" s="970"/>
      <c r="G20" s="970"/>
      <c r="H20" s="971">
        <v>540000</v>
      </c>
      <c r="I20" s="989"/>
      <c r="J20" s="989"/>
    </row>
    <row r="21" spans="1:10" ht="19.5" customHeight="1">
      <c r="A21" s="986">
        <v>5</v>
      </c>
      <c r="B21" s="987" t="s">
        <v>2087</v>
      </c>
      <c r="C21" s="987">
        <v>1976</v>
      </c>
      <c r="D21" s="987" t="s">
        <v>2088</v>
      </c>
      <c r="E21" s="971">
        <v>540000</v>
      </c>
      <c r="F21" s="970"/>
      <c r="G21" s="970"/>
      <c r="H21" s="971">
        <v>540000</v>
      </c>
      <c r="I21" s="989"/>
      <c r="J21" s="989"/>
    </row>
    <row r="22" spans="1:10" ht="19.5" customHeight="1">
      <c r="A22" s="986">
        <v>6</v>
      </c>
      <c r="B22" s="995" t="s">
        <v>2720</v>
      </c>
      <c r="C22" s="995">
        <v>1961</v>
      </c>
      <c r="D22" s="990" t="s">
        <v>2080</v>
      </c>
      <c r="E22" s="971">
        <v>540000</v>
      </c>
      <c r="F22" s="996"/>
      <c r="G22" s="971"/>
      <c r="H22" s="997">
        <f>E22+G22</f>
        <v>540000</v>
      </c>
      <c r="I22" s="998"/>
      <c r="J22" s="989"/>
    </row>
    <row r="23" spans="1:10" ht="19.5" customHeight="1">
      <c r="A23" s="986">
        <v>7</v>
      </c>
      <c r="B23" s="1211" t="s">
        <v>132</v>
      </c>
      <c r="C23" s="1211">
        <v>1984</v>
      </c>
      <c r="D23" s="1211" t="s">
        <v>2120</v>
      </c>
      <c r="E23" s="1213">
        <v>540000</v>
      </c>
      <c r="F23" s="1214"/>
      <c r="G23" s="1214">
        <v>1080000</v>
      </c>
      <c r="H23" s="1213">
        <f>G23+E23</f>
        <v>1620000</v>
      </c>
      <c r="I23" s="1215"/>
      <c r="J23" s="989"/>
    </row>
    <row r="24" spans="1:10" ht="19.5" customHeight="1">
      <c r="A24" s="986">
        <v>8</v>
      </c>
      <c r="B24" s="1216" t="s">
        <v>131</v>
      </c>
      <c r="C24" s="1216">
        <v>1979</v>
      </c>
      <c r="D24" s="1217" t="s">
        <v>2080</v>
      </c>
      <c r="E24" s="1213">
        <v>540000</v>
      </c>
      <c r="F24" s="1218"/>
      <c r="G24" s="1213">
        <v>1080000</v>
      </c>
      <c r="H24" s="1219">
        <f>E24+G24</f>
        <v>1620000</v>
      </c>
      <c r="I24" s="1220"/>
      <c r="J24" s="999"/>
    </row>
    <row r="25" spans="1:10" ht="19.5" customHeight="1">
      <c r="A25" s="1497" t="s">
        <v>1211</v>
      </c>
      <c r="B25" s="1498"/>
      <c r="C25" s="1498"/>
      <c r="D25" s="975"/>
      <c r="E25" s="976">
        <f>SUM(E17:E24)</f>
        <v>4320000</v>
      </c>
      <c r="F25" s="977"/>
      <c r="G25" s="976">
        <f>SUM(G23:G24)</f>
        <v>2160000</v>
      </c>
      <c r="H25" s="976">
        <f>E25+G25</f>
        <v>6480000</v>
      </c>
      <c r="I25" s="979"/>
      <c r="J25" s="980"/>
    </row>
    <row r="26" spans="1:10" ht="19.5" customHeight="1">
      <c r="A26" s="1000"/>
      <c r="B26" s="1001" t="s">
        <v>2089</v>
      </c>
      <c r="C26" s="1002"/>
      <c r="D26" s="1003"/>
      <c r="E26" s="1004"/>
      <c r="F26" s="1005"/>
      <c r="G26" s="1004"/>
      <c r="H26" s="1004"/>
      <c r="I26" s="1006"/>
      <c r="J26" s="980"/>
    </row>
    <row r="27" spans="1:10" ht="19.5" customHeight="1">
      <c r="A27" s="1007">
        <v>1</v>
      </c>
      <c r="B27" s="1008" t="s">
        <v>2108</v>
      </c>
      <c r="C27" s="1008">
        <v>1941</v>
      </c>
      <c r="D27" s="1008" t="s">
        <v>2080</v>
      </c>
      <c r="E27" s="1009">
        <v>405000</v>
      </c>
      <c r="F27" s="1010"/>
      <c r="G27" s="1009"/>
      <c r="H27" s="1009">
        <v>405000</v>
      </c>
      <c r="I27" s="1011"/>
      <c r="J27" s="1011"/>
    </row>
    <row r="28" spans="1:13" ht="19.5" customHeight="1">
      <c r="A28" s="986">
        <v>2</v>
      </c>
      <c r="B28" s="987" t="s">
        <v>2109</v>
      </c>
      <c r="C28" s="987">
        <v>1938</v>
      </c>
      <c r="D28" s="987" t="s">
        <v>2110</v>
      </c>
      <c r="E28" s="1009">
        <v>405000</v>
      </c>
      <c r="F28" s="1010"/>
      <c r="G28" s="1009"/>
      <c r="H28" s="1009">
        <v>405000</v>
      </c>
      <c r="I28" s="989"/>
      <c r="J28" s="989"/>
      <c r="M28" s="91" t="s">
        <v>2708</v>
      </c>
    </row>
    <row r="29" spans="1:10" ht="19.5" customHeight="1">
      <c r="A29" s="986">
        <v>3</v>
      </c>
      <c r="B29" s="987" t="s">
        <v>303</v>
      </c>
      <c r="C29" s="987">
        <v>1949</v>
      </c>
      <c r="D29" s="987" t="s">
        <v>2110</v>
      </c>
      <c r="E29" s="1009">
        <v>405000</v>
      </c>
      <c r="F29" s="1010"/>
      <c r="G29" s="1009"/>
      <c r="H29" s="1009">
        <v>405000</v>
      </c>
      <c r="I29" s="989"/>
      <c r="J29" s="989"/>
    </row>
    <row r="30" spans="1:10" ht="19.5" customHeight="1">
      <c r="A30" s="986">
        <v>4</v>
      </c>
      <c r="B30" s="987" t="s">
        <v>2783</v>
      </c>
      <c r="C30" s="987">
        <v>1948</v>
      </c>
      <c r="D30" s="987" t="s">
        <v>2110</v>
      </c>
      <c r="E30" s="1009">
        <v>405000</v>
      </c>
      <c r="F30" s="1010"/>
      <c r="G30" s="1009"/>
      <c r="H30" s="1009">
        <v>405000</v>
      </c>
      <c r="I30" s="989"/>
      <c r="J30" s="989"/>
    </row>
    <row r="31" spans="1:10" ht="19.5" customHeight="1">
      <c r="A31" s="986">
        <v>5</v>
      </c>
      <c r="B31" s="987" t="s">
        <v>2113</v>
      </c>
      <c r="C31" s="987">
        <v>1940</v>
      </c>
      <c r="D31" s="987" t="s">
        <v>2112</v>
      </c>
      <c r="E31" s="1009">
        <v>405000</v>
      </c>
      <c r="F31" s="1010"/>
      <c r="G31" s="1009"/>
      <c r="H31" s="1009">
        <v>405000</v>
      </c>
      <c r="I31" s="989"/>
      <c r="J31" s="989"/>
    </row>
    <row r="32" spans="1:10" ht="19.5" customHeight="1">
      <c r="A32" s="1497" t="s">
        <v>1211</v>
      </c>
      <c r="B32" s="1498"/>
      <c r="C32" s="1498"/>
      <c r="D32" s="975"/>
      <c r="E32" s="976">
        <f>SUM(E27:E31)</f>
        <v>2025000</v>
      </c>
      <c r="F32" s="977"/>
      <c r="G32" s="1012"/>
      <c r="H32" s="976">
        <f>SUM(H27:H31)</f>
        <v>2025000</v>
      </c>
      <c r="I32" s="979"/>
      <c r="J32" s="980"/>
    </row>
    <row r="33" spans="1:10" ht="19.5" customHeight="1">
      <c r="A33" s="1000"/>
      <c r="B33" s="1502" t="s">
        <v>1978</v>
      </c>
      <c r="C33" s="1503"/>
      <c r="D33" s="1519"/>
      <c r="E33" s="992"/>
      <c r="F33" s="1005"/>
      <c r="G33" s="1004"/>
      <c r="H33" s="1013"/>
      <c r="I33" s="979"/>
      <c r="J33" s="980"/>
    </row>
    <row r="34" spans="1:10" ht="19.5" customHeight="1">
      <c r="A34" s="986">
        <v>1</v>
      </c>
      <c r="B34" s="987" t="s">
        <v>2905</v>
      </c>
      <c r="C34" s="1014">
        <v>1926</v>
      </c>
      <c r="D34" s="994" t="s">
        <v>2080</v>
      </c>
      <c r="E34" s="1015">
        <v>540000</v>
      </c>
      <c r="F34" s="970"/>
      <c r="G34" s="971"/>
      <c r="H34" s="1015">
        <v>540000</v>
      </c>
      <c r="I34" s="989"/>
      <c r="J34" s="989"/>
    </row>
    <row r="35" spans="1:10" ht="19.5" customHeight="1">
      <c r="A35" s="986">
        <v>2</v>
      </c>
      <c r="B35" s="987" t="s">
        <v>2351</v>
      </c>
      <c r="C35" s="1014">
        <v>1920</v>
      </c>
      <c r="D35" s="987" t="s">
        <v>2078</v>
      </c>
      <c r="E35" s="1015">
        <v>540000</v>
      </c>
      <c r="F35" s="970"/>
      <c r="G35" s="971"/>
      <c r="H35" s="1015">
        <v>540000</v>
      </c>
      <c r="I35" s="989"/>
      <c r="J35" s="989"/>
    </row>
    <row r="36" spans="1:10" ht="19.5" customHeight="1">
      <c r="A36" s="986">
        <v>3</v>
      </c>
      <c r="B36" s="987" t="s">
        <v>2352</v>
      </c>
      <c r="C36" s="1014">
        <v>1920</v>
      </c>
      <c r="D36" s="994" t="s">
        <v>2078</v>
      </c>
      <c r="E36" s="1015">
        <v>540000</v>
      </c>
      <c r="F36" s="970"/>
      <c r="G36" s="971"/>
      <c r="H36" s="1015">
        <v>540000</v>
      </c>
      <c r="I36" s="989"/>
      <c r="J36" s="989"/>
    </row>
    <row r="37" spans="1:10" ht="19.5" customHeight="1">
      <c r="A37" s="986">
        <v>4</v>
      </c>
      <c r="B37" s="990" t="s">
        <v>2353</v>
      </c>
      <c r="C37" s="1016">
        <v>1927</v>
      </c>
      <c r="D37" s="1017" t="s">
        <v>2088</v>
      </c>
      <c r="E37" s="1015">
        <v>540000</v>
      </c>
      <c r="F37" s="970"/>
      <c r="G37" s="971"/>
      <c r="H37" s="1015">
        <v>540000</v>
      </c>
      <c r="I37" s="1018"/>
      <c r="J37" s="1018"/>
    </row>
    <row r="38" spans="1:10" s="1023" customFormat="1" ht="19.5" customHeight="1">
      <c r="A38" s="1019">
        <v>5</v>
      </c>
      <c r="B38" s="987" t="s">
        <v>2111</v>
      </c>
      <c r="C38" s="987">
        <v>1935</v>
      </c>
      <c r="D38" s="987" t="s">
        <v>2112</v>
      </c>
      <c r="E38" s="1015">
        <v>540000</v>
      </c>
      <c r="F38" s="996"/>
      <c r="G38" s="997"/>
      <c r="H38" s="1020">
        <f>G38+E38</f>
        <v>540000</v>
      </c>
      <c r="I38" s="1021"/>
      <c r="J38" s="1022"/>
    </row>
    <row r="39" spans="1:10" ht="19.5" customHeight="1">
      <c r="A39" s="1497" t="s">
        <v>1211</v>
      </c>
      <c r="B39" s="1498"/>
      <c r="C39" s="1498"/>
      <c r="D39" s="1024"/>
      <c r="E39" s="976">
        <f>SUM(E34:E38)</f>
        <v>2700000</v>
      </c>
      <c r="F39" s="977"/>
      <c r="G39" s="976"/>
      <c r="H39" s="976">
        <f>G39+E39</f>
        <v>2700000</v>
      </c>
      <c r="I39" s="979"/>
      <c r="J39" s="980"/>
    </row>
    <row r="40" spans="1:10" ht="19.5" customHeight="1">
      <c r="A40" s="1000"/>
      <c r="B40" s="1502" t="s">
        <v>1979</v>
      </c>
      <c r="C40" s="1520"/>
      <c r="D40" s="1025"/>
      <c r="E40" s="1004"/>
      <c r="F40" s="1026"/>
      <c r="G40" s="992"/>
      <c r="H40" s="1004"/>
      <c r="I40" s="1006"/>
      <c r="J40" s="980"/>
    </row>
    <row r="41" spans="1:10" ht="19.5" customHeight="1">
      <c r="A41" s="986">
        <v>1</v>
      </c>
      <c r="B41" s="987" t="s">
        <v>2355</v>
      </c>
      <c r="C41" s="987">
        <v>1931</v>
      </c>
      <c r="D41" s="990" t="s">
        <v>2080</v>
      </c>
      <c r="E41" s="971">
        <v>270000</v>
      </c>
      <c r="F41" s="970">
        <v>0</v>
      </c>
      <c r="G41" s="971">
        <v>0</v>
      </c>
      <c r="H41" s="971">
        <f>E41+G41</f>
        <v>270000</v>
      </c>
      <c r="I41" s="989"/>
      <c r="J41" s="989"/>
    </row>
    <row r="42" spans="1:10" ht="19.5" customHeight="1">
      <c r="A42" s="986">
        <v>2</v>
      </c>
      <c r="B42" s="987" t="s">
        <v>2356</v>
      </c>
      <c r="C42" s="987">
        <v>1915</v>
      </c>
      <c r="D42" s="990" t="s">
        <v>2080</v>
      </c>
      <c r="E42" s="971">
        <v>270000</v>
      </c>
      <c r="F42" s="970">
        <v>0</v>
      </c>
      <c r="G42" s="971">
        <v>0</v>
      </c>
      <c r="H42" s="971">
        <f aca="true" t="shared" si="0" ref="H42:H100">E42+G42</f>
        <v>270000</v>
      </c>
      <c r="I42" s="989"/>
      <c r="J42" s="989"/>
    </row>
    <row r="43" spans="1:10" ht="19.5" customHeight="1">
      <c r="A43" s="986">
        <v>3</v>
      </c>
      <c r="B43" s="987" t="s">
        <v>2359</v>
      </c>
      <c r="C43" s="987">
        <v>1922</v>
      </c>
      <c r="D43" s="987" t="s">
        <v>2080</v>
      </c>
      <c r="E43" s="971">
        <v>270000</v>
      </c>
      <c r="F43" s="970">
        <v>0</v>
      </c>
      <c r="G43" s="971">
        <v>0</v>
      </c>
      <c r="H43" s="971">
        <f t="shared" si="0"/>
        <v>270000</v>
      </c>
      <c r="I43" s="989"/>
      <c r="J43" s="989"/>
    </row>
    <row r="44" spans="1:10" ht="19.5" customHeight="1">
      <c r="A44" s="986">
        <v>4</v>
      </c>
      <c r="B44" s="987" t="s">
        <v>2360</v>
      </c>
      <c r="C44" s="987">
        <v>1920</v>
      </c>
      <c r="D44" s="987" t="s">
        <v>2080</v>
      </c>
      <c r="E44" s="971">
        <v>270000</v>
      </c>
      <c r="F44" s="970">
        <v>0</v>
      </c>
      <c r="G44" s="971">
        <v>0</v>
      </c>
      <c r="H44" s="971">
        <f t="shared" si="0"/>
        <v>270000</v>
      </c>
      <c r="I44" s="989"/>
      <c r="J44" s="989"/>
    </row>
    <row r="45" spans="1:10" ht="19.5" customHeight="1">
      <c r="A45" s="986">
        <v>5</v>
      </c>
      <c r="B45" s="987" t="s">
        <v>2363</v>
      </c>
      <c r="C45" s="987">
        <v>1931</v>
      </c>
      <c r="D45" s="990" t="s">
        <v>2080</v>
      </c>
      <c r="E45" s="971">
        <v>270000</v>
      </c>
      <c r="F45" s="970">
        <v>0</v>
      </c>
      <c r="G45" s="971">
        <v>0</v>
      </c>
      <c r="H45" s="971">
        <f t="shared" si="0"/>
        <v>270000</v>
      </c>
      <c r="I45" s="989"/>
      <c r="J45" s="989"/>
    </row>
    <row r="46" spans="1:10" ht="19.5" customHeight="1">
      <c r="A46" s="986">
        <v>6</v>
      </c>
      <c r="B46" s="987" t="s">
        <v>2354</v>
      </c>
      <c r="C46" s="987">
        <v>1932</v>
      </c>
      <c r="D46" s="990" t="s">
        <v>2088</v>
      </c>
      <c r="E46" s="971">
        <v>270000</v>
      </c>
      <c r="F46" s="970">
        <v>0</v>
      </c>
      <c r="G46" s="971">
        <v>0</v>
      </c>
      <c r="H46" s="971">
        <f t="shared" si="0"/>
        <v>270000</v>
      </c>
      <c r="I46" s="989"/>
      <c r="J46" s="989"/>
    </row>
    <row r="47" spans="1:10" ht="19.5" customHeight="1">
      <c r="A47" s="986">
        <v>7</v>
      </c>
      <c r="B47" s="987" t="s">
        <v>2365</v>
      </c>
      <c r="C47" s="987">
        <v>1923</v>
      </c>
      <c r="D47" s="990" t="s">
        <v>2088</v>
      </c>
      <c r="E47" s="971">
        <v>270000</v>
      </c>
      <c r="F47" s="970">
        <v>0</v>
      </c>
      <c r="G47" s="971">
        <v>0</v>
      </c>
      <c r="H47" s="971">
        <f t="shared" si="0"/>
        <v>270000</v>
      </c>
      <c r="I47" s="989"/>
      <c r="J47" s="989"/>
    </row>
    <row r="48" spans="1:10" ht="19.5" customHeight="1">
      <c r="A48" s="986">
        <v>8</v>
      </c>
      <c r="B48" s="987" t="s">
        <v>2366</v>
      </c>
      <c r="C48" s="987">
        <v>1923</v>
      </c>
      <c r="D48" s="987" t="s">
        <v>2110</v>
      </c>
      <c r="E48" s="971">
        <v>270000</v>
      </c>
      <c r="F48" s="970">
        <v>0</v>
      </c>
      <c r="G48" s="971">
        <v>0</v>
      </c>
      <c r="H48" s="971">
        <f t="shared" si="0"/>
        <v>270000</v>
      </c>
      <c r="I48" s="989"/>
      <c r="J48" s="989"/>
    </row>
    <row r="49" spans="1:10" ht="19.5" customHeight="1">
      <c r="A49" s="986">
        <v>9</v>
      </c>
      <c r="B49" s="987" t="s">
        <v>2367</v>
      </c>
      <c r="C49" s="987">
        <v>1926</v>
      </c>
      <c r="D49" s="994" t="s">
        <v>2110</v>
      </c>
      <c r="E49" s="971">
        <v>270000</v>
      </c>
      <c r="F49" s="970">
        <v>0</v>
      </c>
      <c r="G49" s="971">
        <v>0</v>
      </c>
      <c r="H49" s="971">
        <f t="shared" si="0"/>
        <v>270000</v>
      </c>
      <c r="I49" s="989"/>
      <c r="J49" s="989"/>
    </row>
    <row r="50" spans="1:10" ht="19.5" customHeight="1">
      <c r="A50" s="986">
        <v>10</v>
      </c>
      <c r="B50" s="987" t="s">
        <v>2368</v>
      </c>
      <c r="C50" s="987">
        <v>1930</v>
      </c>
      <c r="D50" s="990" t="s">
        <v>2110</v>
      </c>
      <c r="E50" s="971">
        <v>270000</v>
      </c>
      <c r="F50" s="970">
        <v>0</v>
      </c>
      <c r="G50" s="971">
        <v>0</v>
      </c>
      <c r="H50" s="971">
        <f t="shared" si="0"/>
        <v>270000</v>
      </c>
      <c r="I50" s="989"/>
      <c r="J50" s="989"/>
    </row>
    <row r="51" spans="1:10" ht="19.5" customHeight="1">
      <c r="A51" s="986">
        <v>11</v>
      </c>
      <c r="B51" s="987" t="s">
        <v>2369</v>
      </c>
      <c r="C51" s="987">
        <v>1925</v>
      </c>
      <c r="D51" s="990" t="s">
        <v>2110</v>
      </c>
      <c r="E51" s="971">
        <v>270000</v>
      </c>
      <c r="F51" s="970">
        <v>0</v>
      </c>
      <c r="G51" s="971">
        <v>0</v>
      </c>
      <c r="H51" s="971">
        <f t="shared" si="0"/>
        <v>270000</v>
      </c>
      <c r="I51" s="989"/>
      <c r="J51" s="989"/>
    </row>
    <row r="52" spans="1:10" ht="19.5" customHeight="1">
      <c r="A52" s="986">
        <v>12</v>
      </c>
      <c r="B52" s="1211" t="s">
        <v>2370</v>
      </c>
      <c r="C52" s="1211">
        <v>1928</v>
      </c>
      <c r="D52" s="1212" t="s">
        <v>2110</v>
      </c>
      <c r="E52" s="1213">
        <v>0</v>
      </c>
      <c r="F52" s="1214">
        <v>0</v>
      </c>
      <c r="G52" s="1213">
        <v>0</v>
      </c>
      <c r="H52" s="1213">
        <f t="shared" si="0"/>
        <v>0</v>
      </c>
      <c r="I52" s="1215" t="s">
        <v>1388</v>
      </c>
      <c r="J52" s="989"/>
    </row>
    <row r="53" spans="1:10" ht="19.5" customHeight="1">
      <c r="A53" s="986">
        <v>13</v>
      </c>
      <c r="B53" s="987" t="s">
        <v>2371</v>
      </c>
      <c r="C53" s="987">
        <v>1927</v>
      </c>
      <c r="D53" s="994" t="s">
        <v>2080</v>
      </c>
      <c r="E53" s="971">
        <v>270000</v>
      </c>
      <c r="F53" s="970">
        <v>0</v>
      </c>
      <c r="G53" s="971">
        <v>0</v>
      </c>
      <c r="H53" s="971">
        <f t="shared" si="0"/>
        <v>270000</v>
      </c>
      <c r="I53" s="989"/>
      <c r="J53" s="989"/>
    </row>
    <row r="54" spans="1:10" ht="19.5" customHeight="1">
      <c r="A54" s="986">
        <v>14</v>
      </c>
      <c r="B54" s="987" t="s">
        <v>2759</v>
      </c>
      <c r="C54" s="987">
        <v>1928</v>
      </c>
      <c r="D54" s="990" t="s">
        <v>2120</v>
      </c>
      <c r="E54" s="971">
        <v>270000</v>
      </c>
      <c r="F54" s="970">
        <v>0</v>
      </c>
      <c r="G54" s="971">
        <v>0</v>
      </c>
      <c r="H54" s="971">
        <f t="shared" si="0"/>
        <v>270000</v>
      </c>
      <c r="I54" s="989"/>
      <c r="J54" s="989"/>
    </row>
    <row r="55" spans="1:10" ht="19.5" customHeight="1">
      <c r="A55" s="986">
        <v>15</v>
      </c>
      <c r="B55" s="987" t="s">
        <v>2373</v>
      </c>
      <c r="C55" s="987">
        <v>1930</v>
      </c>
      <c r="D55" s="990" t="s">
        <v>2120</v>
      </c>
      <c r="E55" s="971">
        <v>270000</v>
      </c>
      <c r="F55" s="970">
        <v>0</v>
      </c>
      <c r="G55" s="971">
        <v>0</v>
      </c>
      <c r="H55" s="971">
        <f t="shared" si="0"/>
        <v>270000</v>
      </c>
      <c r="I55" s="989"/>
      <c r="J55" s="989"/>
    </row>
    <row r="56" spans="1:10" ht="19.5" customHeight="1">
      <c r="A56" s="986">
        <v>16</v>
      </c>
      <c r="B56" s="987" t="s">
        <v>2374</v>
      </c>
      <c r="C56" s="987">
        <v>1926</v>
      </c>
      <c r="D56" s="990" t="s">
        <v>2120</v>
      </c>
      <c r="E56" s="971">
        <v>270000</v>
      </c>
      <c r="F56" s="970">
        <v>0</v>
      </c>
      <c r="G56" s="971">
        <v>0</v>
      </c>
      <c r="H56" s="971">
        <f t="shared" si="0"/>
        <v>270000</v>
      </c>
      <c r="I56" s="989"/>
      <c r="J56" s="989"/>
    </row>
    <row r="57" spans="1:10" ht="19.5" customHeight="1">
      <c r="A57" s="986">
        <v>17</v>
      </c>
      <c r="B57" s="987" t="s">
        <v>1303</v>
      </c>
      <c r="C57" s="987">
        <v>1930</v>
      </c>
      <c r="D57" s="990" t="s">
        <v>2120</v>
      </c>
      <c r="E57" s="971">
        <v>270000</v>
      </c>
      <c r="F57" s="970">
        <v>0</v>
      </c>
      <c r="G57" s="971">
        <v>0</v>
      </c>
      <c r="H57" s="971">
        <f t="shared" si="0"/>
        <v>270000</v>
      </c>
      <c r="I57" s="989"/>
      <c r="J57" s="989"/>
    </row>
    <row r="58" spans="1:10" ht="19.5" customHeight="1">
      <c r="A58" s="986">
        <v>18</v>
      </c>
      <c r="B58" s="987" t="s">
        <v>2376</v>
      </c>
      <c r="C58" s="987">
        <v>1927</v>
      </c>
      <c r="D58" s="990" t="s">
        <v>2120</v>
      </c>
      <c r="E58" s="971">
        <v>270000</v>
      </c>
      <c r="F58" s="970">
        <v>0</v>
      </c>
      <c r="G58" s="971">
        <v>0</v>
      </c>
      <c r="H58" s="971">
        <f t="shared" si="0"/>
        <v>270000</v>
      </c>
      <c r="I58" s="989"/>
      <c r="J58" s="989"/>
    </row>
    <row r="59" spans="1:10" ht="19.5" customHeight="1">
      <c r="A59" s="986">
        <v>19</v>
      </c>
      <c r="B59" s="987" t="s">
        <v>2377</v>
      </c>
      <c r="C59" s="987">
        <v>1929</v>
      </c>
      <c r="D59" s="994" t="s">
        <v>2120</v>
      </c>
      <c r="E59" s="971">
        <v>270000</v>
      </c>
      <c r="F59" s="970">
        <v>0</v>
      </c>
      <c r="G59" s="971">
        <v>0</v>
      </c>
      <c r="H59" s="971">
        <f t="shared" si="0"/>
        <v>270000</v>
      </c>
      <c r="I59" s="989"/>
      <c r="J59" s="989"/>
    </row>
    <row r="60" spans="1:10" ht="19.5" customHeight="1">
      <c r="A60" s="986">
        <v>20</v>
      </c>
      <c r="B60" s="987" t="s">
        <v>2379</v>
      </c>
      <c r="C60" s="987">
        <v>1926</v>
      </c>
      <c r="D60" s="990" t="s">
        <v>2120</v>
      </c>
      <c r="E60" s="971">
        <v>270000</v>
      </c>
      <c r="F60" s="970">
        <v>0</v>
      </c>
      <c r="G60" s="971">
        <v>0</v>
      </c>
      <c r="H60" s="971">
        <f t="shared" si="0"/>
        <v>270000</v>
      </c>
      <c r="I60" s="989"/>
      <c r="J60" s="989"/>
    </row>
    <row r="61" spans="1:10" ht="19.5" customHeight="1">
      <c r="A61" s="986">
        <v>21</v>
      </c>
      <c r="B61" s="987" t="s">
        <v>2380</v>
      </c>
      <c r="C61" s="987">
        <v>1928</v>
      </c>
      <c r="D61" s="990" t="s">
        <v>2084</v>
      </c>
      <c r="E61" s="971">
        <v>270000</v>
      </c>
      <c r="F61" s="970">
        <v>0</v>
      </c>
      <c r="G61" s="971">
        <v>0</v>
      </c>
      <c r="H61" s="971">
        <f t="shared" si="0"/>
        <v>270000</v>
      </c>
      <c r="I61" s="989"/>
      <c r="J61" s="989"/>
    </row>
    <row r="62" spans="1:10" ht="19.5" customHeight="1">
      <c r="A62" s="986">
        <v>22</v>
      </c>
      <c r="B62" s="987" t="s">
        <v>2382</v>
      </c>
      <c r="C62" s="987">
        <v>1927</v>
      </c>
      <c r="D62" s="994" t="s">
        <v>2112</v>
      </c>
      <c r="E62" s="971">
        <v>270000</v>
      </c>
      <c r="F62" s="970">
        <v>0</v>
      </c>
      <c r="G62" s="971">
        <v>0</v>
      </c>
      <c r="H62" s="971">
        <f t="shared" si="0"/>
        <v>270000</v>
      </c>
      <c r="I62" s="989"/>
      <c r="J62" s="989"/>
    </row>
    <row r="63" spans="1:10" ht="19.5" customHeight="1">
      <c r="A63" s="986">
        <v>23</v>
      </c>
      <c r="B63" s="987" t="s">
        <v>2384</v>
      </c>
      <c r="C63" s="987">
        <v>1926</v>
      </c>
      <c r="D63" s="994" t="s">
        <v>2081</v>
      </c>
      <c r="E63" s="971">
        <v>270000</v>
      </c>
      <c r="F63" s="970">
        <v>0</v>
      </c>
      <c r="G63" s="971">
        <v>0</v>
      </c>
      <c r="H63" s="971">
        <f t="shared" si="0"/>
        <v>270000</v>
      </c>
      <c r="I63" s="989"/>
      <c r="J63" s="989"/>
    </row>
    <row r="64" spans="1:10" ht="19.5" customHeight="1">
      <c r="A64" s="986">
        <v>24</v>
      </c>
      <c r="B64" s="987" t="s">
        <v>2385</v>
      </c>
      <c r="C64" s="987">
        <v>1929</v>
      </c>
      <c r="D64" s="987" t="s">
        <v>2081</v>
      </c>
      <c r="E64" s="971">
        <v>270000</v>
      </c>
      <c r="F64" s="970">
        <v>0</v>
      </c>
      <c r="G64" s="971">
        <v>0</v>
      </c>
      <c r="H64" s="971">
        <f t="shared" si="0"/>
        <v>270000</v>
      </c>
      <c r="I64" s="989"/>
      <c r="J64" s="989"/>
    </row>
    <row r="65" spans="1:10" ht="19.5" customHeight="1">
      <c r="A65" s="986">
        <v>25</v>
      </c>
      <c r="B65" s="987" t="s">
        <v>2386</v>
      </c>
      <c r="C65" s="987">
        <v>1930</v>
      </c>
      <c r="D65" s="990" t="s">
        <v>2078</v>
      </c>
      <c r="E65" s="971">
        <v>270000</v>
      </c>
      <c r="F65" s="970">
        <v>0</v>
      </c>
      <c r="G65" s="971">
        <v>0</v>
      </c>
      <c r="H65" s="971">
        <f t="shared" si="0"/>
        <v>270000</v>
      </c>
      <c r="I65" s="989"/>
      <c r="J65" s="989"/>
    </row>
    <row r="66" spans="1:10" ht="19.5" customHeight="1">
      <c r="A66" s="986">
        <v>26</v>
      </c>
      <c r="B66" s="987" t="s">
        <v>2387</v>
      </c>
      <c r="C66" s="987">
        <v>1929</v>
      </c>
      <c r="D66" s="990" t="s">
        <v>2078</v>
      </c>
      <c r="E66" s="971">
        <v>270000</v>
      </c>
      <c r="F66" s="970">
        <v>0</v>
      </c>
      <c r="G66" s="971">
        <v>0</v>
      </c>
      <c r="H66" s="971">
        <f t="shared" si="0"/>
        <v>270000</v>
      </c>
      <c r="I66" s="989"/>
      <c r="J66" s="989"/>
    </row>
    <row r="67" spans="1:10" ht="19.5" customHeight="1">
      <c r="A67" s="986">
        <v>27</v>
      </c>
      <c r="B67" s="987" t="s">
        <v>2388</v>
      </c>
      <c r="C67" s="987">
        <v>1928</v>
      </c>
      <c r="D67" s="987" t="s">
        <v>2078</v>
      </c>
      <c r="E67" s="971">
        <v>270000</v>
      </c>
      <c r="F67" s="970">
        <v>0</v>
      </c>
      <c r="G67" s="971">
        <v>0</v>
      </c>
      <c r="H67" s="971">
        <f t="shared" si="0"/>
        <v>270000</v>
      </c>
      <c r="I67" s="989"/>
      <c r="J67" s="989"/>
    </row>
    <row r="68" spans="1:10" ht="19.5" customHeight="1">
      <c r="A68" s="986">
        <v>28</v>
      </c>
      <c r="B68" s="987" t="s">
        <v>2389</v>
      </c>
      <c r="C68" s="987">
        <v>1925</v>
      </c>
      <c r="D68" s="994" t="s">
        <v>2120</v>
      </c>
      <c r="E68" s="971">
        <v>270000</v>
      </c>
      <c r="F68" s="970">
        <v>0</v>
      </c>
      <c r="G68" s="971">
        <v>0</v>
      </c>
      <c r="H68" s="971">
        <f t="shared" si="0"/>
        <v>270000</v>
      </c>
      <c r="I68" s="989"/>
      <c r="J68" s="989"/>
    </row>
    <row r="69" spans="1:10" ht="19.5" customHeight="1">
      <c r="A69" s="986">
        <v>29</v>
      </c>
      <c r="B69" s="987" t="s">
        <v>2390</v>
      </c>
      <c r="C69" s="987">
        <v>1927</v>
      </c>
      <c r="D69" s="990" t="s">
        <v>2081</v>
      </c>
      <c r="E69" s="971">
        <v>270000</v>
      </c>
      <c r="F69" s="970">
        <v>0</v>
      </c>
      <c r="G69" s="971">
        <v>0</v>
      </c>
      <c r="H69" s="971">
        <f t="shared" si="0"/>
        <v>270000</v>
      </c>
      <c r="I69" s="989"/>
      <c r="J69" s="989"/>
    </row>
    <row r="70" spans="1:10" ht="19.5" customHeight="1">
      <c r="A70" s="986">
        <v>30</v>
      </c>
      <c r="B70" s="987" t="s">
        <v>2401</v>
      </c>
      <c r="C70" s="987">
        <v>1931</v>
      </c>
      <c r="D70" s="990" t="s">
        <v>2080</v>
      </c>
      <c r="E70" s="971">
        <v>270000</v>
      </c>
      <c r="F70" s="970">
        <v>0</v>
      </c>
      <c r="G70" s="971">
        <v>0</v>
      </c>
      <c r="H70" s="971">
        <f t="shared" si="0"/>
        <v>270000</v>
      </c>
      <c r="I70" s="989"/>
      <c r="J70" s="989"/>
    </row>
    <row r="71" spans="1:10" ht="19.5" customHeight="1">
      <c r="A71" s="986">
        <v>31</v>
      </c>
      <c r="B71" s="987" t="s">
        <v>2402</v>
      </c>
      <c r="C71" s="987">
        <v>1928</v>
      </c>
      <c r="D71" s="990" t="s">
        <v>2080</v>
      </c>
      <c r="E71" s="971">
        <v>270000</v>
      </c>
      <c r="F71" s="970">
        <v>0</v>
      </c>
      <c r="G71" s="971">
        <v>0</v>
      </c>
      <c r="H71" s="971">
        <f t="shared" si="0"/>
        <v>270000</v>
      </c>
      <c r="I71" s="989"/>
      <c r="J71" s="989"/>
    </row>
    <row r="72" spans="1:10" ht="19.5" customHeight="1">
      <c r="A72" s="986">
        <v>32</v>
      </c>
      <c r="B72" s="987" t="s">
        <v>2403</v>
      </c>
      <c r="C72" s="987">
        <v>1931</v>
      </c>
      <c r="D72" s="990" t="s">
        <v>2120</v>
      </c>
      <c r="E72" s="971">
        <v>270000</v>
      </c>
      <c r="F72" s="970">
        <v>0</v>
      </c>
      <c r="G72" s="971">
        <v>0</v>
      </c>
      <c r="H72" s="971">
        <f t="shared" si="0"/>
        <v>270000</v>
      </c>
      <c r="I72" s="989"/>
      <c r="J72" s="989"/>
    </row>
    <row r="73" spans="1:10" ht="19.5" customHeight="1">
      <c r="A73" s="986">
        <v>33</v>
      </c>
      <c r="B73" s="987" t="s">
        <v>2404</v>
      </c>
      <c r="C73" s="987">
        <v>1932</v>
      </c>
      <c r="D73" s="987" t="s">
        <v>2080</v>
      </c>
      <c r="E73" s="971">
        <v>270000</v>
      </c>
      <c r="F73" s="970">
        <v>0</v>
      </c>
      <c r="G73" s="971">
        <v>0</v>
      </c>
      <c r="H73" s="971">
        <f t="shared" si="0"/>
        <v>270000</v>
      </c>
      <c r="I73" s="989"/>
      <c r="J73" s="989"/>
    </row>
    <row r="74" spans="1:10" ht="19.5" customHeight="1">
      <c r="A74" s="986">
        <v>34</v>
      </c>
      <c r="B74" s="987" t="s">
        <v>2405</v>
      </c>
      <c r="C74" s="987">
        <v>1932</v>
      </c>
      <c r="D74" s="987" t="s">
        <v>2081</v>
      </c>
      <c r="E74" s="971">
        <v>270000</v>
      </c>
      <c r="F74" s="970">
        <v>0</v>
      </c>
      <c r="G74" s="971">
        <v>0</v>
      </c>
      <c r="H74" s="971">
        <f t="shared" si="0"/>
        <v>270000</v>
      </c>
      <c r="I74" s="989"/>
      <c r="J74" s="989"/>
    </row>
    <row r="75" spans="1:10" ht="19.5" customHeight="1">
      <c r="A75" s="986">
        <v>35</v>
      </c>
      <c r="B75" s="987" t="s">
        <v>2407</v>
      </c>
      <c r="C75" s="987">
        <v>1932</v>
      </c>
      <c r="D75" s="990" t="s">
        <v>2120</v>
      </c>
      <c r="E75" s="971">
        <v>270000</v>
      </c>
      <c r="F75" s="970">
        <v>0</v>
      </c>
      <c r="G75" s="971">
        <v>0</v>
      </c>
      <c r="H75" s="971">
        <f t="shared" si="0"/>
        <v>270000</v>
      </c>
      <c r="I75" s="989"/>
      <c r="J75" s="989"/>
    </row>
    <row r="76" spans="1:10" ht="19.5" customHeight="1">
      <c r="A76" s="986">
        <v>36</v>
      </c>
      <c r="B76" s="987" t="s">
        <v>2408</v>
      </c>
      <c r="C76" s="987">
        <v>1932</v>
      </c>
      <c r="D76" s="990" t="s">
        <v>2120</v>
      </c>
      <c r="E76" s="971">
        <v>270000</v>
      </c>
      <c r="F76" s="970">
        <v>0</v>
      </c>
      <c r="G76" s="971">
        <v>0</v>
      </c>
      <c r="H76" s="971">
        <f t="shared" si="0"/>
        <v>270000</v>
      </c>
      <c r="I76" s="989"/>
      <c r="J76" s="989"/>
    </row>
    <row r="77" spans="1:10" ht="19.5" customHeight="1">
      <c r="A77" s="986">
        <v>37</v>
      </c>
      <c r="B77" s="987" t="s">
        <v>2409</v>
      </c>
      <c r="C77" s="987">
        <v>1932</v>
      </c>
      <c r="D77" s="990" t="s">
        <v>2112</v>
      </c>
      <c r="E77" s="971">
        <v>270000</v>
      </c>
      <c r="F77" s="970">
        <v>0</v>
      </c>
      <c r="G77" s="971">
        <v>0</v>
      </c>
      <c r="H77" s="971">
        <f t="shared" si="0"/>
        <v>270000</v>
      </c>
      <c r="I77" s="989"/>
      <c r="J77" s="989"/>
    </row>
    <row r="78" spans="1:10" ht="19.5" customHeight="1">
      <c r="A78" s="986">
        <v>38</v>
      </c>
      <c r="B78" s="987" t="s">
        <v>2411</v>
      </c>
      <c r="C78" s="987">
        <v>1928</v>
      </c>
      <c r="D78" s="987" t="s">
        <v>2080</v>
      </c>
      <c r="E78" s="971">
        <v>270000</v>
      </c>
      <c r="F78" s="970">
        <v>0</v>
      </c>
      <c r="G78" s="971">
        <v>0</v>
      </c>
      <c r="H78" s="971">
        <f t="shared" si="0"/>
        <v>270000</v>
      </c>
      <c r="I78" s="989"/>
      <c r="J78" s="989"/>
    </row>
    <row r="79" spans="1:10" ht="19.5" customHeight="1">
      <c r="A79" s="986">
        <v>39</v>
      </c>
      <c r="B79" s="987" t="s">
        <v>876</v>
      </c>
      <c r="C79" s="987">
        <v>1933</v>
      </c>
      <c r="D79" s="994" t="s">
        <v>2084</v>
      </c>
      <c r="E79" s="971">
        <v>270000</v>
      </c>
      <c r="F79" s="970">
        <v>0</v>
      </c>
      <c r="G79" s="971">
        <v>0</v>
      </c>
      <c r="H79" s="971">
        <f t="shared" si="0"/>
        <v>270000</v>
      </c>
      <c r="I79" s="989"/>
      <c r="J79" s="989"/>
    </row>
    <row r="80" spans="1:10" ht="19.5" customHeight="1">
      <c r="A80" s="986">
        <v>40</v>
      </c>
      <c r="B80" s="987" t="s">
        <v>2412</v>
      </c>
      <c r="C80" s="987">
        <v>1933</v>
      </c>
      <c r="D80" s="994" t="s">
        <v>2084</v>
      </c>
      <c r="E80" s="971">
        <v>270000</v>
      </c>
      <c r="F80" s="970">
        <v>0</v>
      </c>
      <c r="G80" s="971"/>
      <c r="H80" s="971">
        <f t="shared" si="0"/>
        <v>270000</v>
      </c>
      <c r="I80" s="989"/>
      <c r="J80" s="989"/>
    </row>
    <row r="81" spans="1:10" ht="19.5" customHeight="1">
      <c r="A81" s="986">
        <v>41</v>
      </c>
      <c r="B81" s="987" t="s">
        <v>2836</v>
      </c>
      <c r="C81" s="987">
        <v>1933</v>
      </c>
      <c r="D81" s="987" t="s">
        <v>2084</v>
      </c>
      <c r="E81" s="971">
        <v>270000</v>
      </c>
      <c r="F81" s="970">
        <v>0</v>
      </c>
      <c r="G81" s="1027">
        <v>0</v>
      </c>
      <c r="H81" s="971">
        <f t="shared" si="0"/>
        <v>270000</v>
      </c>
      <c r="I81" s="989"/>
      <c r="J81" s="989"/>
    </row>
    <row r="82" spans="1:10" ht="19.5" customHeight="1">
      <c r="A82" s="986">
        <v>42</v>
      </c>
      <c r="B82" s="990" t="s">
        <v>2414</v>
      </c>
      <c r="C82" s="990">
        <v>1933</v>
      </c>
      <c r="D82" s="1017" t="s">
        <v>2112</v>
      </c>
      <c r="E82" s="971">
        <v>270000</v>
      </c>
      <c r="F82" s="970">
        <v>0</v>
      </c>
      <c r="G82" s="1027">
        <v>0</v>
      </c>
      <c r="H82" s="971">
        <f t="shared" si="0"/>
        <v>270000</v>
      </c>
      <c r="I82" s="989"/>
      <c r="J82" s="989"/>
    </row>
    <row r="83" spans="1:10" ht="19.5" customHeight="1">
      <c r="A83" s="986">
        <v>43</v>
      </c>
      <c r="B83" s="987" t="s">
        <v>2685</v>
      </c>
      <c r="C83" s="987">
        <v>1933</v>
      </c>
      <c r="D83" s="990" t="s">
        <v>2078</v>
      </c>
      <c r="E83" s="971">
        <v>270000</v>
      </c>
      <c r="F83" s="1028">
        <v>0</v>
      </c>
      <c r="G83" s="1027">
        <v>0</v>
      </c>
      <c r="H83" s="971">
        <f t="shared" si="0"/>
        <v>270000</v>
      </c>
      <c r="I83" s="989"/>
      <c r="J83" s="989"/>
    </row>
    <row r="84" spans="1:10" ht="19.5" customHeight="1">
      <c r="A84" s="986">
        <v>44</v>
      </c>
      <c r="B84" s="990" t="s">
        <v>2436</v>
      </c>
      <c r="C84" s="990">
        <v>1935</v>
      </c>
      <c r="D84" s="1017" t="s">
        <v>2081</v>
      </c>
      <c r="E84" s="971">
        <v>270000</v>
      </c>
      <c r="F84" s="1028">
        <v>0</v>
      </c>
      <c r="G84" s="1027">
        <v>0</v>
      </c>
      <c r="H84" s="971">
        <f t="shared" si="0"/>
        <v>270000</v>
      </c>
      <c r="I84" s="989"/>
      <c r="J84" s="989"/>
    </row>
    <row r="85" spans="1:10" ht="19.5" customHeight="1">
      <c r="A85" s="986">
        <v>45</v>
      </c>
      <c r="B85" s="990" t="s">
        <v>2686</v>
      </c>
      <c r="C85" s="990">
        <v>1935</v>
      </c>
      <c r="D85" s="1017" t="s">
        <v>2081</v>
      </c>
      <c r="E85" s="971">
        <v>270000</v>
      </c>
      <c r="F85" s="1028">
        <v>0</v>
      </c>
      <c r="G85" s="1027">
        <v>0</v>
      </c>
      <c r="H85" s="971">
        <f t="shared" si="0"/>
        <v>270000</v>
      </c>
      <c r="I85" s="989"/>
      <c r="J85" s="989"/>
    </row>
    <row r="86" spans="1:10" ht="19.5" customHeight="1">
      <c r="A86" s="986">
        <v>46</v>
      </c>
      <c r="B86" s="990" t="s">
        <v>2687</v>
      </c>
      <c r="C86" s="990">
        <v>1933</v>
      </c>
      <c r="D86" s="990" t="s">
        <v>2084</v>
      </c>
      <c r="E86" s="971">
        <v>270000</v>
      </c>
      <c r="F86" s="1028">
        <v>0</v>
      </c>
      <c r="G86" s="1027">
        <v>0</v>
      </c>
      <c r="H86" s="971">
        <f t="shared" si="0"/>
        <v>270000</v>
      </c>
      <c r="I86" s="989"/>
      <c r="J86" s="989"/>
    </row>
    <row r="87" spans="1:10" ht="19.5" customHeight="1">
      <c r="A87" s="986">
        <v>47</v>
      </c>
      <c r="B87" s="987" t="s">
        <v>2688</v>
      </c>
      <c r="C87" s="987">
        <v>1935</v>
      </c>
      <c r="D87" s="990" t="s">
        <v>2084</v>
      </c>
      <c r="E87" s="971">
        <v>270000</v>
      </c>
      <c r="F87" s="1028">
        <v>0</v>
      </c>
      <c r="G87" s="1027">
        <v>0</v>
      </c>
      <c r="H87" s="971">
        <f t="shared" si="0"/>
        <v>270000</v>
      </c>
      <c r="I87" s="989"/>
      <c r="J87" s="989"/>
    </row>
    <row r="88" spans="1:10" ht="19.5" customHeight="1">
      <c r="A88" s="986">
        <v>48</v>
      </c>
      <c r="B88" s="990" t="s">
        <v>2689</v>
      </c>
      <c r="C88" s="990">
        <v>1935</v>
      </c>
      <c r="D88" s="990" t="s">
        <v>2088</v>
      </c>
      <c r="E88" s="971">
        <v>270000</v>
      </c>
      <c r="F88" s="1028">
        <v>0</v>
      </c>
      <c r="G88" s="1027">
        <v>0</v>
      </c>
      <c r="H88" s="971">
        <f t="shared" si="0"/>
        <v>270000</v>
      </c>
      <c r="I88" s="989"/>
      <c r="J88" s="989"/>
    </row>
    <row r="89" spans="1:10" ht="19.5" customHeight="1">
      <c r="A89" s="986">
        <v>49</v>
      </c>
      <c r="B89" s="990" t="s">
        <v>2690</v>
      </c>
      <c r="C89" s="990">
        <v>1935</v>
      </c>
      <c r="D89" s="987" t="s">
        <v>2084</v>
      </c>
      <c r="E89" s="971">
        <v>270000</v>
      </c>
      <c r="F89" s="1028">
        <v>0</v>
      </c>
      <c r="G89" s="1027">
        <v>0</v>
      </c>
      <c r="H89" s="971">
        <f t="shared" si="0"/>
        <v>270000</v>
      </c>
      <c r="I89" s="989"/>
      <c r="J89" s="989"/>
    </row>
    <row r="90" spans="1:10" ht="19.5" customHeight="1">
      <c r="A90" s="986">
        <v>50</v>
      </c>
      <c r="B90" s="990" t="s">
        <v>852</v>
      </c>
      <c r="C90" s="990">
        <v>1935</v>
      </c>
      <c r="D90" s="994" t="s">
        <v>2084</v>
      </c>
      <c r="E90" s="971">
        <v>270000</v>
      </c>
      <c r="F90" s="1028">
        <v>0</v>
      </c>
      <c r="G90" s="1027">
        <v>0</v>
      </c>
      <c r="H90" s="971">
        <f t="shared" si="0"/>
        <v>270000</v>
      </c>
      <c r="I90" s="1018"/>
      <c r="J90" s="1018"/>
    </row>
    <row r="91" spans="1:10" ht="19.5" customHeight="1">
      <c r="A91" s="986">
        <v>51</v>
      </c>
      <c r="B91" s="990" t="s">
        <v>853</v>
      </c>
      <c r="C91" s="990">
        <v>1929</v>
      </c>
      <c r="D91" s="990" t="s">
        <v>2080</v>
      </c>
      <c r="E91" s="971">
        <v>270000</v>
      </c>
      <c r="F91" s="1028">
        <v>0</v>
      </c>
      <c r="G91" s="1027">
        <v>0</v>
      </c>
      <c r="H91" s="971">
        <f t="shared" si="0"/>
        <v>270000</v>
      </c>
      <c r="I91" s="1018"/>
      <c r="J91" s="1018"/>
    </row>
    <row r="92" spans="1:10" ht="19.5" customHeight="1">
      <c r="A92" s="986">
        <v>52</v>
      </c>
      <c r="B92" s="990" t="s">
        <v>854</v>
      </c>
      <c r="C92" s="990">
        <v>1935</v>
      </c>
      <c r="D92" s="987" t="s">
        <v>2080</v>
      </c>
      <c r="E92" s="971">
        <v>270000</v>
      </c>
      <c r="F92" s="1028">
        <v>0</v>
      </c>
      <c r="G92" s="1027">
        <v>0</v>
      </c>
      <c r="H92" s="971">
        <f t="shared" si="0"/>
        <v>270000</v>
      </c>
      <c r="I92" s="1018"/>
      <c r="J92" s="1018"/>
    </row>
    <row r="93" spans="1:10" ht="19.5" customHeight="1">
      <c r="A93" s="986">
        <v>53</v>
      </c>
      <c r="B93" s="990" t="s">
        <v>2786</v>
      </c>
      <c r="C93" s="990">
        <v>1938</v>
      </c>
      <c r="D93" s="994" t="s">
        <v>2080</v>
      </c>
      <c r="E93" s="971">
        <v>270000</v>
      </c>
      <c r="F93" s="1028">
        <v>0</v>
      </c>
      <c r="G93" s="1027">
        <v>0</v>
      </c>
      <c r="H93" s="971">
        <f t="shared" si="0"/>
        <v>270000</v>
      </c>
      <c r="I93" s="1018"/>
      <c r="J93" s="1018"/>
    </row>
    <row r="94" spans="1:10" ht="19.5" customHeight="1">
      <c r="A94" s="986">
        <v>54</v>
      </c>
      <c r="B94" s="990" t="s">
        <v>2865</v>
      </c>
      <c r="C94" s="990">
        <v>1935</v>
      </c>
      <c r="D94" s="994" t="s">
        <v>2078</v>
      </c>
      <c r="E94" s="971">
        <v>270000</v>
      </c>
      <c r="F94" s="1028">
        <v>0</v>
      </c>
      <c r="G94" s="1027">
        <f>F94*E94</f>
        <v>0</v>
      </c>
      <c r="H94" s="971">
        <f t="shared" si="0"/>
        <v>270000</v>
      </c>
      <c r="I94" s="1018"/>
      <c r="J94" s="1018"/>
    </row>
    <row r="95" spans="1:10" ht="19.5" customHeight="1">
      <c r="A95" s="986">
        <v>55</v>
      </c>
      <c r="B95" s="990" t="s">
        <v>2866</v>
      </c>
      <c r="C95" s="990">
        <v>1935</v>
      </c>
      <c r="D95" s="994" t="s">
        <v>2112</v>
      </c>
      <c r="E95" s="971">
        <v>270000</v>
      </c>
      <c r="F95" s="1028">
        <v>0</v>
      </c>
      <c r="G95" s="1027">
        <f>F95*E95</f>
        <v>0</v>
      </c>
      <c r="H95" s="971">
        <f t="shared" si="0"/>
        <v>270000</v>
      </c>
      <c r="I95" s="1018"/>
      <c r="J95" s="1018"/>
    </row>
    <row r="96" spans="1:10" ht="19.5" customHeight="1">
      <c r="A96" s="986">
        <v>56</v>
      </c>
      <c r="B96" s="990" t="s">
        <v>2876</v>
      </c>
      <c r="C96" s="990">
        <v>1935</v>
      </c>
      <c r="D96" s="994" t="s">
        <v>2416</v>
      </c>
      <c r="E96" s="971">
        <v>270000</v>
      </c>
      <c r="F96" s="1028">
        <v>0</v>
      </c>
      <c r="G96" s="1027">
        <v>0</v>
      </c>
      <c r="H96" s="971">
        <f t="shared" si="0"/>
        <v>270000</v>
      </c>
      <c r="I96" s="1018"/>
      <c r="J96" s="1018"/>
    </row>
    <row r="97" spans="1:10" ht="19.5" customHeight="1">
      <c r="A97" s="986">
        <v>57</v>
      </c>
      <c r="B97" s="990" t="s">
        <v>2408</v>
      </c>
      <c r="C97" s="990">
        <v>1921</v>
      </c>
      <c r="D97" s="994" t="s">
        <v>2088</v>
      </c>
      <c r="E97" s="971">
        <v>270000</v>
      </c>
      <c r="F97" s="1028">
        <v>0</v>
      </c>
      <c r="G97" s="1027">
        <v>0</v>
      </c>
      <c r="H97" s="971">
        <f t="shared" si="0"/>
        <v>270000</v>
      </c>
      <c r="I97" s="1018"/>
      <c r="J97" s="1018"/>
    </row>
    <row r="98" spans="1:10" ht="19.5" customHeight="1">
      <c r="A98" s="986">
        <v>58</v>
      </c>
      <c r="B98" s="990" t="s">
        <v>1306</v>
      </c>
      <c r="C98" s="990">
        <v>1935</v>
      </c>
      <c r="D98" s="987" t="s">
        <v>2080</v>
      </c>
      <c r="E98" s="971">
        <v>270000</v>
      </c>
      <c r="F98" s="1028">
        <v>0</v>
      </c>
      <c r="G98" s="1027">
        <v>0</v>
      </c>
      <c r="H98" s="971">
        <f t="shared" si="0"/>
        <v>270000</v>
      </c>
      <c r="I98" s="1018"/>
      <c r="J98" s="1018"/>
    </row>
    <row r="99" spans="1:10" ht="19.5" customHeight="1">
      <c r="A99" s="986">
        <v>59</v>
      </c>
      <c r="B99" s="990" t="s">
        <v>2867</v>
      </c>
      <c r="C99" s="990">
        <v>1935</v>
      </c>
      <c r="D99" s="1029" t="s">
        <v>2112</v>
      </c>
      <c r="E99" s="971">
        <v>270000</v>
      </c>
      <c r="F99" s="1028">
        <v>0</v>
      </c>
      <c r="G99" s="1027">
        <v>0</v>
      </c>
      <c r="H99" s="971">
        <f t="shared" si="0"/>
        <v>270000</v>
      </c>
      <c r="I99" s="1018"/>
      <c r="J99" s="1018"/>
    </row>
    <row r="100" spans="1:10" ht="19.5" customHeight="1">
      <c r="A100" s="986">
        <v>60</v>
      </c>
      <c r="B100" s="990" t="s">
        <v>1307</v>
      </c>
      <c r="C100" s="990">
        <v>1936</v>
      </c>
      <c r="D100" s="987" t="s">
        <v>2112</v>
      </c>
      <c r="E100" s="971">
        <v>270000</v>
      </c>
      <c r="F100" s="1028">
        <v>0</v>
      </c>
      <c r="G100" s="1027">
        <v>0</v>
      </c>
      <c r="H100" s="971">
        <f t="shared" si="0"/>
        <v>270000</v>
      </c>
      <c r="I100" s="1018"/>
      <c r="J100" s="1018"/>
    </row>
    <row r="101" spans="1:10" ht="19.5" customHeight="1">
      <c r="A101" s="986">
        <v>61</v>
      </c>
      <c r="B101" s="990" t="s">
        <v>2161</v>
      </c>
      <c r="C101" s="990">
        <v>1935</v>
      </c>
      <c r="D101" s="994" t="s">
        <v>2080</v>
      </c>
      <c r="E101" s="971">
        <v>270000</v>
      </c>
      <c r="F101" s="1028"/>
      <c r="G101" s="1027"/>
      <c r="H101" s="971">
        <f>E101+G101</f>
        <v>270000</v>
      </c>
      <c r="I101" s="1018"/>
      <c r="J101" s="1018"/>
    </row>
    <row r="102" spans="1:10" ht="19.5" customHeight="1">
      <c r="A102" s="986">
        <v>62</v>
      </c>
      <c r="B102" s="990" t="s">
        <v>846</v>
      </c>
      <c r="C102" s="990">
        <v>1935</v>
      </c>
      <c r="D102" s="987" t="s">
        <v>2084</v>
      </c>
      <c r="E102" s="971">
        <v>270000</v>
      </c>
      <c r="F102" s="1028"/>
      <c r="G102" s="1027"/>
      <c r="H102" s="971">
        <f>E102+G102</f>
        <v>270000</v>
      </c>
      <c r="I102" s="1018"/>
      <c r="J102" s="1018"/>
    </row>
    <row r="103" spans="1:10" ht="19.5" customHeight="1">
      <c r="A103" s="986">
        <v>63</v>
      </c>
      <c r="B103" s="990" t="s">
        <v>579</v>
      </c>
      <c r="C103" s="990">
        <v>1936</v>
      </c>
      <c r="D103" s="994" t="s">
        <v>2080</v>
      </c>
      <c r="E103" s="971">
        <v>270000</v>
      </c>
      <c r="F103" s="1028"/>
      <c r="G103" s="1027"/>
      <c r="H103" s="971">
        <f>E103+G103</f>
        <v>270000</v>
      </c>
      <c r="I103" s="1018"/>
      <c r="J103" s="1018"/>
    </row>
    <row r="104" spans="1:10" ht="19.5" customHeight="1">
      <c r="A104" s="986">
        <v>64</v>
      </c>
      <c r="B104" s="994" t="s">
        <v>580</v>
      </c>
      <c r="C104" s="994">
        <v>1936</v>
      </c>
      <c r="D104" s="994" t="s">
        <v>2088</v>
      </c>
      <c r="E104" s="971">
        <v>270000</v>
      </c>
      <c r="F104" s="996"/>
      <c r="G104" s="997"/>
      <c r="H104" s="971">
        <f>E104+G104</f>
        <v>270000</v>
      </c>
      <c r="I104" s="1018"/>
      <c r="J104" s="1018"/>
    </row>
    <row r="105" spans="1:10" ht="19.5" customHeight="1">
      <c r="A105" s="986">
        <v>65</v>
      </c>
      <c r="B105" s="987" t="s">
        <v>2417</v>
      </c>
      <c r="C105" s="987">
        <v>1920</v>
      </c>
      <c r="D105" s="990" t="s">
        <v>2110</v>
      </c>
      <c r="E105" s="971">
        <v>270000</v>
      </c>
      <c r="F105" s="970"/>
      <c r="G105" s="971"/>
      <c r="H105" s="971">
        <v>270000</v>
      </c>
      <c r="I105" s="989"/>
      <c r="J105" s="989"/>
    </row>
    <row r="106" spans="1:10" ht="19.5" customHeight="1">
      <c r="A106" s="986">
        <v>66</v>
      </c>
      <c r="B106" s="987" t="s">
        <v>2418</v>
      </c>
      <c r="C106" s="987">
        <v>1929</v>
      </c>
      <c r="D106" s="990" t="s">
        <v>2110</v>
      </c>
      <c r="E106" s="971">
        <v>270000</v>
      </c>
      <c r="F106" s="970"/>
      <c r="G106" s="971"/>
      <c r="H106" s="971">
        <v>270000</v>
      </c>
      <c r="I106" s="989"/>
      <c r="J106" s="989"/>
    </row>
    <row r="107" spans="1:10" ht="19.5" customHeight="1">
      <c r="A107" s="986">
        <v>67</v>
      </c>
      <c r="B107" s="987" t="s">
        <v>2419</v>
      </c>
      <c r="C107" s="987">
        <v>1926</v>
      </c>
      <c r="D107" s="987" t="s">
        <v>2080</v>
      </c>
      <c r="E107" s="971">
        <v>270000</v>
      </c>
      <c r="F107" s="970"/>
      <c r="G107" s="971"/>
      <c r="H107" s="971">
        <v>270000</v>
      </c>
      <c r="I107" s="989"/>
      <c r="J107" s="989"/>
    </row>
    <row r="108" spans="1:10" ht="19.5" customHeight="1">
      <c r="A108" s="986">
        <v>68</v>
      </c>
      <c r="B108" s="987" t="s">
        <v>2420</v>
      </c>
      <c r="C108" s="987">
        <v>1930</v>
      </c>
      <c r="D108" s="990" t="s">
        <v>2120</v>
      </c>
      <c r="E108" s="971">
        <v>270000</v>
      </c>
      <c r="F108" s="970"/>
      <c r="G108" s="971"/>
      <c r="H108" s="971">
        <v>270000</v>
      </c>
      <c r="I108" s="989"/>
      <c r="J108" s="989"/>
    </row>
    <row r="109" spans="1:10" ht="19.5" customHeight="1">
      <c r="A109" s="986">
        <v>69</v>
      </c>
      <c r="B109" s="987" t="s">
        <v>2421</v>
      </c>
      <c r="C109" s="987">
        <v>1930</v>
      </c>
      <c r="D109" s="990" t="s">
        <v>2084</v>
      </c>
      <c r="E109" s="971">
        <v>270000</v>
      </c>
      <c r="F109" s="970"/>
      <c r="G109" s="971"/>
      <c r="H109" s="971">
        <v>270000</v>
      </c>
      <c r="I109" s="989"/>
      <c r="J109" s="989"/>
    </row>
    <row r="110" spans="1:10" ht="19.5" customHeight="1">
      <c r="A110" s="986">
        <v>70</v>
      </c>
      <c r="B110" s="987" t="s">
        <v>2422</v>
      </c>
      <c r="C110" s="987">
        <v>1930</v>
      </c>
      <c r="D110" s="990" t="s">
        <v>2080</v>
      </c>
      <c r="E110" s="971">
        <v>270000</v>
      </c>
      <c r="F110" s="970"/>
      <c r="G110" s="971"/>
      <c r="H110" s="971">
        <v>270000</v>
      </c>
      <c r="I110" s="989"/>
      <c r="J110" s="989"/>
    </row>
    <row r="111" spans="1:10" ht="19.5" customHeight="1">
      <c r="A111" s="986">
        <v>71</v>
      </c>
      <c r="B111" s="987" t="s">
        <v>2423</v>
      </c>
      <c r="C111" s="987">
        <v>1931</v>
      </c>
      <c r="D111" s="990" t="s">
        <v>2080</v>
      </c>
      <c r="E111" s="971">
        <v>270000</v>
      </c>
      <c r="F111" s="970"/>
      <c r="G111" s="971"/>
      <c r="H111" s="971">
        <v>270000</v>
      </c>
      <c r="I111" s="989"/>
      <c r="J111" s="989"/>
    </row>
    <row r="112" spans="1:10" ht="19.5" customHeight="1">
      <c r="A112" s="986">
        <v>72</v>
      </c>
      <c r="B112" s="987" t="s">
        <v>2354</v>
      </c>
      <c r="C112" s="987">
        <v>1932</v>
      </c>
      <c r="D112" s="990" t="s">
        <v>2080</v>
      </c>
      <c r="E112" s="971">
        <v>270000</v>
      </c>
      <c r="G112" s="971"/>
      <c r="H112" s="971">
        <f>SUM(E112:G112)</f>
        <v>270000</v>
      </c>
      <c r="I112" s="1018"/>
      <c r="J112" s="1018"/>
    </row>
    <row r="113" spans="1:10" ht="19.5" customHeight="1">
      <c r="A113" s="986">
        <v>73</v>
      </c>
      <c r="B113" s="987" t="s">
        <v>2361</v>
      </c>
      <c r="C113" s="987">
        <v>1919</v>
      </c>
      <c r="D113" s="987" t="s">
        <v>2110</v>
      </c>
      <c r="E113" s="971">
        <v>270000</v>
      </c>
      <c r="F113" s="1028"/>
      <c r="G113" s="971"/>
      <c r="H113" s="971">
        <f>SUM(E113:G113)</f>
        <v>270000</v>
      </c>
      <c r="I113" s="1018"/>
      <c r="J113" s="1018"/>
    </row>
    <row r="114" spans="1:10" ht="19.5" customHeight="1">
      <c r="A114" s="986">
        <v>74</v>
      </c>
      <c r="B114" s="987" t="s">
        <v>2362</v>
      </c>
      <c r="C114" s="987">
        <v>1922</v>
      </c>
      <c r="D114" s="994" t="s">
        <v>2110</v>
      </c>
      <c r="E114" s="971">
        <v>270000</v>
      </c>
      <c r="F114" s="1028"/>
      <c r="G114" s="971"/>
      <c r="H114" s="971">
        <f aca="true" t="shared" si="1" ref="H114:H127">SUM(E114:G114)</f>
        <v>270000</v>
      </c>
      <c r="I114" s="1018"/>
      <c r="J114" s="1018"/>
    </row>
    <row r="115" spans="1:10" ht="19.5" customHeight="1">
      <c r="A115" s="986">
        <v>75</v>
      </c>
      <c r="B115" s="987" t="s">
        <v>2372</v>
      </c>
      <c r="C115" s="987">
        <v>1929</v>
      </c>
      <c r="D115" s="987" t="s">
        <v>2080</v>
      </c>
      <c r="E115" s="971">
        <v>270000</v>
      </c>
      <c r="F115" s="1028"/>
      <c r="G115" s="971"/>
      <c r="H115" s="971">
        <f t="shared" si="1"/>
        <v>270000</v>
      </c>
      <c r="I115" s="1018"/>
      <c r="J115" s="1018"/>
    </row>
    <row r="116" spans="1:10" ht="19.5" customHeight="1">
      <c r="A116" s="986">
        <v>76</v>
      </c>
      <c r="B116" s="987" t="s">
        <v>2375</v>
      </c>
      <c r="C116" s="987">
        <v>1928</v>
      </c>
      <c r="D116" s="990" t="s">
        <v>2120</v>
      </c>
      <c r="E116" s="971">
        <v>270000</v>
      </c>
      <c r="F116" s="1028"/>
      <c r="G116" s="971"/>
      <c r="H116" s="971">
        <f t="shared" si="1"/>
        <v>270000</v>
      </c>
      <c r="I116" s="1018"/>
      <c r="J116" s="1018"/>
    </row>
    <row r="117" spans="1:10" ht="19.5" customHeight="1">
      <c r="A117" s="986">
        <v>77</v>
      </c>
      <c r="B117" s="987" t="s">
        <v>2378</v>
      </c>
      <c r="C117" s="987">
        <v>1926</v>
      </c>
      <c r="D117" s="990" t="s">
        <v>2120</v>
      </c>
      <c r="E117" s="971">
        <v>270000</v>
      </c>
      <c r="F117" s="1028"/>
      <c r="G117" s="971"/>
      <c r="H117" s="971">
        <f t="shared" si="1"/>
        <v>270000</v>
      </c>
      <c r="I117" s="1018"/>
      <c r="J117" s="1018"/>
    </row>
    <row r="118" spans="1:10" ht="19.5" customHeight="1">
      <c r="A118" s="986">
        <v>78</v>
      </c>
      <c r="B118" s="987" t="s">
        <v>2381</v>
      </c>
      <c r="C118" s="987">
        <v>1931</v>
      </c>
      <c r="D118" s="987" t="s">
        <v>2080</v>
      </c>
      <c r="E118" s="971">
        <v>270000</v>
      </c>
      <c r="F118" s="1028"/>
      <c r="G118" s="971"/>
      <c r="H118" s="971">
        <f t="shared" si="1"/>
        <v>270000</v>
      </c>
      <c r="I118" s="1018"/>
      <c r="J118" s="1018"/>
    </row>
    <row r="119" spans="1:10" ht="19.5" customHeight="1">
      <c r="A119" s="986">
        <v>79</v>
      </c>
      <c r="B119" s="987" t="s">
        <v>2383</v>
      </c>
      <c r="C119" s="987">
        <v>1929</v>
      </c>
      <c r="D119" s="987" t="s">
        <v>2081</v>
      </c>
      <c r="E119" s="971">
        <v>270000</v>
      </c>
      <c r="F119" s="1028"/>
      <c r="G119" s="971"/>
      <c r="H119" s="971">
        <f t="shared" si="1"/>
        <v>270000</v>
      </c>
      <c r="I119" s="1018"/>
      <c r="J119" s="1018"/>
    </row>
    <row r="120" spans="1:10" ht="19.5" customHeight="1">
      <c r="A120" s="986">
        <v>80</v>
      </c>
      <c r="B120" s="987" t="s">
        <v>2410</v>
      </c>
      <c r="C120" s="987">
        <v>1933</v>
      </c>
      <c r="D120" s="987" t="s">
        <v>2080</v>
      </c>
      <c r="E120" s="971">
        <v>270000</v>
      </c>
      <c r="F120" s="1028"/>
      <c r="G120" s="971"/>
      <c r="H120" s="971">
        <f t="shared" si="1"/>
        <v>270000</v>
      </c>
      <c r="I120" s="1018"/>
      <c r="J120" s="1018"/>
    </row>
    <row r="121" spans="1:10" ht="19.5" customHeight="1">
      <c r="A121" s="986">
        <v>81</v>
      </c>
      <c r="B121" s="987" t="s">
        <v>2413</v>
      </c>
      <c r="C121" s="987">
        <v>1933</v>
      </c>
      <c r="D121" s="990" t="s">
        <v>2080</v>
      </c>
      <c r="E121" s="971">
        <v>270000</v>
      </c>
      <c r="F121" s="1028"/>
      <c r="G121" s="971"/>
      <c r="H121" s="971">
        <f t="shared" si="1"/>
        <v>270000</v>
      </c>
      <c r="I121" s="1018"/>
      <c r="J121" s="1018"/>
    </row>
    <row r="122" spans="1:10" ht="19.5" customHeight="1">
      <c r="A122" s="986">
        <v>82</v>
      </c>
      <c r="B122" s="990" t="s">
        <v>2159</v>
      </c>
      <c r="C122" s="990">
        <v>1934</v>
      </c>
      <c r="D122" s="990" t="s">
        <v>2080</v>
      </c>
      <c r="E122" s="971">
        <v>270000</v>
      </c>
      <c r="F122" s="1028"/>
      <c r="G122" s="971"/>
      <c r="H122" s="971">
        <f t="shared" si="1"/>
        <v>270000</v>
      </c>
      <c r="I122" s="1018"/>
      <c r="J122" s="1018"/>
    </row>
    <row r="123" spans="1:10" ht="19.5" customHeight="1">
      <c r="A123" s="986">
        <v>83</v>
      </c>
      <c r="B123" s="990" t="s">
        <v>2786</v>
      </c>
      <c r="C123" s="990">
        <v>1935</v>
      </c>
      <c r="D123" s="990" t="s">
        <v>2416</v>
      </c>
      <c r="E123" s="971">
        <v>270000</v>
      </c>
      <c r="F123" s="1028"/>
      <c r="G123" s="971"/>
      <c r="H123" s="971">
        <f t="shared" si="1"/>
        <v>270000</v>
      </c>
      <c r="I123" s="1018"/>
      <c r="J123" s="1018"/>
    </row>
    <row r="124" spans="1:10" ht="19.5" customHeight="1">
      <c r="A124" s="986">
        <v>84</v>
      </c>
      <c r="B124" s="990" t="s">
        <v>851</v>
      </c>
      <c r="C124" s="990">
        <v>1935</v>
      </c>
      <c r="D124" s="987" t="s">
        <v>2080</v>
      </c>
      <c r="E124" s="971">
        <v>270000</v>
      </c>
      <c r="F124" s="1028"/>
      <c r="G124" s="971"/>
      <c r="H124" s="971">
        <f t="shared" si="1"/>
        <v>270000</v>
      </c>
      <c r="I124" s="1018"/>
      <c r="J124" s="1018"/>
    </row>
    <row r="125" spans="1:10" ht="19.5" customHeight="1">
      <c r="A125" s="986">
        <v>85</v>
      </c>
      <c r="B125" s="990" t="s">
        <v>842</v>
      </c>
      <c r="C125" s="990">
        <v>1935</v>
      </c>
      <c r="D125" s="987" t="s">
        <v>2080</v>
      </c>
      <c r="E125" s="971">
        <v>270000</v>
      </c>
      <c r="F125" s="1028"/>
      <c r="G125" s="971"/>
      <c r="H125" s="971">
        <f t="shared" si="1"/>
        <v>270000</v>
      </c>
      <c r="I125" s="1018"/>
      <c r="J125" s="1018"/>
    </row>
    <row r="126" spans="1:10" ht="19.5" customHeight="1">
      <c r="A126" s="986">
        <v>86</v>
      </c>
      <c r="B126" s="990" t="s">
        <v>1308</v>
      </c>
      <c r="C126" s="990">
        <v>1936</v>
      </c>
      <c r="D126" s="994" t="s">
        <v>2112</v>
      </c>
      <c r="E126" s="971">
        <v>270000</v>
      </c>
      <c r="F126" s="1028"/>
      <c r="G126" s="971"/>
      <c r="H126" s="971">
        <f t="shared" si="1"/>
        <v>270000</v>
      </c>
      <c r="I126" s="1018"/>
      <c r="J126" s="1018"/>
    </row>
    <row r="127" spans="1:10" ht="19.5" customHeight="1">
      <c r="A127" s="986">
        <v>87</v>
      </c>
      <c r="B127" s="990" t="s">
        <v>748</v>
      </c>
      <c r="C127" s="990">
        <v>1935</v>
      </c>
      <c r="D127" s="994" t="s">
        <v>2416</v>
      </c>
      <c r="E127" s="1027">
        <v>270000</v>
      </c>
      <c r="F127" s="1028"/>
      <c r="G127" s="1027"/>
      <c r="H127" s="1027">
        <f t="shared" si="1"/>
        <v>270000</v>
      </c>
      <c r="I127" s="1018"/>
      <c r="J127" s="1018" t="s">
        <v>2708</v>
      </c>
    </row>
    <row r="128" spans="1:10" ht="19.5" customHeight="1">
      <c r="A128" s="986">
        <v>88</v>
      </c>
      <c r="B128" s="987" t="s">
        <v>1737</v>
      </c>
      <c r="C128" s="987">
        <v>1936</v>
      </c>
      <c r="D128" s="987" t="s">
        <v>2120</v>
      </c>
      <c r="E128" s="971">
        <v>270000</v>
      </c>
      <c r="F128" s="970"/>
      <c r="G128" s="971"/>
      <c r="H128" s="971">
        <f>SUM(E128:G128)</f>
        <v>270000</v>
      </c>
      <c r="I128" s="1030"/>
      <c r="J128" s="1031"/>
    </row>
    <row r="129" spans="1:10" ht="19.5" customHeight="1">
      <c r="A129" s="986">
        <v>89</v>
      </c>
      <c r="B129" s="987" t="s">
        <v>2719</v>
      </c>
      <c r="C129" s="987">
        <v>1936</v>
      </c>
      <c r="D129" s="987" t="s">
        <v>2112</v>
      </c>
      <c r="E129" s="971">
        <v>270000</v>
      </c>
      <c r="F129" s="970"/>
      <c r="G129" s="971"/>
      <c r="H129" s="971">
        <f>E129+G129</f>
        <v>270000</v>
      </c>
      <c r="I129" s="1030"/>
      <c r="J129" s="1031"/>
    </row>
    <row r="130" spans="1:10" ht="19.5" customHeight="1">
      <c r="A130" s="986">
        <v>90</v>
      </c>
      <c r="B130" s="1032" t="s">
        <v>383</v>
      </c>
      <c r="C130" s="987">
        <v>1936</v>
      </c>
      <c r="D130" s="987" t="s">
        <v>2078</v>
      </c>
      <c r="E130" s="971">
        <v>270000</v>
      </c>
      <c r="F130" s="970"/>
      <c r="G130" s="971"/>
      <c r="H130" s="971">
        <f>E130+G130</f>
        <v>270000</v>
      </c>
      <c r="I130" s="1032"/>
      <c r="J130" s="1033"/>
    </row>
    <row r="131" spans="1:10" ht="19.5" customHeight="1">
      <c r="A131" s="986">
        <v>91</v>
      </c>
      <c r="B131" s="1032" t="s">
        <v>384</v>
      </c>
      <c r="C131" s="987">
        <v>1936</v>
      </c>
      <c r="D131" s="987" t="s">
        <v>2416</v>
      </c>
      <c r="E131" s="971">
        <v>270000</v>
      </c>
      <c r="F131" s="970"/>
      <c r="G131" s="971"/>
      <c r="H131" s="971">
        <f>E131+G131</f>
        <v>270000</v>
      </c>
      <c r="I131" s="1032"/>
      <c r="J131" s="1033"/>
    </row>
    <row r="132" spans="1:10" ht="19.5" customHeight="1">
      <c r="A132" s="986">
        <v>92</v>
      </c>
      <c r="B132" s="1032" t="s">
        <v>385</v>
      </c>
      <c r="C132" s="987">
        <v>1936</v>
      </c>
      <c r="D132" s="987" t="s">
        <v>2080</v>
      </c>
      <c r="E132" s="971">
        <v>270000</v>
      </c>
      <c r="F132" s="970"/>
      <c r="G132" s="971"/>
      <c r="H132" s="971">
        <f>E132+G132</f>
        <v>270000</v>
      </c>
      <c r="I132" s="1032"/>
      <c r="J132" s="1033"/>
    </row>
    <row r="133" spans="1:12" ht="19.5" customHeight="1">
      <c r="A133" s="986">
        <v>93</v>
      </c>
      <c r="B133" s="1032" t="s">
        <v>2592</v>
      </c>
      <c r="C133" s="987">
        <v>1936</v>
      </c>
      <c r="D133" s="987" t="s">
        <v>2088</v>
      </c>
      <c r="E133" s="971">
        <v>270000</v>
      </c>
      <c r="F133" s="970"/>
      <c r="G133" s="971"/>
      <c r="H133" s="971">
        <f>E133+G133</f>
        <v>270000</v>
      </c>
      <c r="I133" s="1032"/>
      <c r="J133" s="1033"/>
      <c r="L133" s="1034"/>
    </row>
    <row r="134" spans="1:12" ht="19.5" customHeight="1">
      <c r="A134" s="986">
        <v>94</v>
      </c>
      <c r="B134" s="1032" t="s">
        <v>1463</v>
      </c>
      <c r="C134" s="987">
        <v>1932</v>
      </c>
      <c r="D134" s="987" t="s">
        <v>2364</v>
      </c>
      <c r="E134" s="971">
        <v>270000</v>
      </c>
      <c r="F134" s="970"/>
      <c r="G134" s="971"/>
      <c r="H134" s="971">
        <f aca="true" t="shared" si="2" ref="H134:H141">G134+E134</f>
        <v>270000</v>
      </c>
      <c r="I134" s="1032"/>
      <c r="J134" s="1033"/>
      <c r="L134" s="1034"/>
    </row>
    <row r="135" spans="1:12" ht="19.5" customHeight="1">
      <c r="A135" s="986">
        <v>95</v>
      </c>
      <c r="B135" s="1032" t="s">
        <v>584</v>
      </c>
      <c r="C135" s="987">
        <v>1937</v>
      </c>
      <c r="D135" s="987" t="s">
        <v>2416</v>
      </c>
      <c r="E135" s="971">
        <v>270000</v>
      </c>
      <c r="F135" s="970"/>
      <c r="G135" s="971"/>
      <c r="H135" s="971">
        <f t="shared" si="2"/>
        <v>270000</v>
      </c>
      <c r="I135" s="1032"/>
      <c r="L135" s="1034"/>
    </row>
    <row r="136" spans="1:12" ht="19.5" customHeight="1">
      <c r="A136" s="986">
        <v>96</v>
      </c>
      <c r="B136" s="1032" t="s">
        <v>1446</v>
      </c>
      <c r="C136" s="987">
        <v>1937</v>
      </c>
      <c r="D136" s="987" t="s">
        <v>2416</v>
      </c>
      <c r="E136" s="971">
        <v>270000</v>
      </c>
      <c r="F136" s="970"/>
      <c r="G136" s="971"/>
      <c r="H136" s="971">
        <f t="shared" si="2"/>
        <v>270000</v>
      </c>
      <c r="I136" s="1032"/>
      <c r="L136" s="1034"/>
    </row>
    <row r="137" spans="1:12" ht="19.5" customHeight="1">
      <c r="A137" s="986">
        <v>97</v>
      </c>
      <c r="B137" s="1032" t="s">
        <v>585</v>
      </c>
      <c r="C137" s="987">
        <v>1937</v>
      </c>
      <c r="D137" s="987" t="s">
        <v>2088</v>
      </c>
      <c r="E137" s="971">
        <v>270000</v>
      </c>
      <c r="F137" s="970"/>
      <c r="G137" s="971"/>
      <c r="H137" s="971">
        <f t="shared" si="2"/>
        <v>270000</v>
      </c>
      <c r="I137" s="1032"/>
      <c r="L137" s="1034"/>
    </row>
    <row r="138" spans="1:12" ht="19.5" customHeight="1">
      <c r="A138" s="986">
        <v>98</v>
      </c>
      <c r="B138" s="1032" t="s">
        <v>607</v>
      </c>
      <c r="C138" s="987">
        <v>1937</v>
      </c>
      <c r="D138" s="987" t="s">
        <v>2080</v>
      </c>
      <c r="E138" s="971">
        <v>270000</v>
      </c>
      <c r="F138" s="970"/>
      <c r="G138" s="971"/>
      <c r="H138" s="971">
        <f t="shared" si="2"/>
        <v>270000</v>
      </c>
      <c r="I138" s="1032"/>
      <c r="L138" s="1034"/>
    </row>
    <row r="139" spans="1:12" ht="19.5" customHeight="1">
      <c r="A139" s="986">
        <v>99</v>
      </c>
      <c r="B139" s="1032" t="s">
        <v>586</v>
      </c>
      <c r="C139" s="987">
        <v>1935</v>
      </c>
      <c r="D139" s="987" t="s">
        <v>2080</v>
      </c>
      <c r="E139" s="971">
        <v>270000</v>
      </c>
      <c r="F139" s="970"/>
      <c r="G139" s="971"/>
      <c r="H139" s="971">
        <f t="shared" si="2"/>
        <v>270000</v>
      </c>
      <c r="I139" s="1032"/>
      <c r="L139" s="1034"/>
    </row>
    <row r="140" spans="1:12" ht="19.5" customHeight="1">
      <c r="A140" s="986">
        <v>100</v>
      </c>
      <c r="B140" s="1032" t="s">
        <v>1822</v>
      </c>
      <c r="C140" s="987">
        <v>1937</v>
      </c>
      <c r="D140" s="987" t="s">
        <v>2084</v>
      </c>
      <c r="E140" s="971">
        <v>270000</v>
      </c>
      <c r="F140" s="970"/>
      <c r="G140" s="971"/>
      <c r="H140" s="971">
        <f t="shared" si="2"/>
        <v>270000</v>
      </c>
      <c r="I140" s="1032"/>
      <c r="L140" s="1034"/>
    </row>
    <row r="141" spans="1:12" ht="19.5" customHeight="1">
      <c r="A141" s="986">
        <v>101</v>
      </c>
      <c r="B141" s="1032" t="s">
        <v>1824</v>
      </c>
      <c r="C141" s="987">
        <v>1937</v>
      </c>
      <c r="D141" s="987" t="s">
        <v>2080</v>
      </c>
      <c r="E141" s="971">
        <v>270000</v>
      </c>
      <c r="F141" s="970"/>
      <c r="G141" s="971"/>
      <c r="H141" s="971">
        <f t="shared" si="2"/>
        <v>270000</v>
      </c>
      <c r="I141" s="1032"/>
      <c r="L141" s="1034"/>
    </row>
    <row r="142" spans="1:12" ht="19.5" customHeight="1">
      <c r="A142" s="986">
        <v>102</v>
      </c>
      <c r="B142" s="1032" t="s">
        <v>670</v>
      </c>
      <c r="C142" s="987">
        <v>1937</v>
      </c>
      <c r="D142" s="987" t="s">
        <v>2080</v>
      </c>
      <c r="E142" s="971">
        <v>270000</v>
      </c>
      <c r="F142" s="970"/>
      <c r="G142" s="971"/>
      <c r="H142" s="971">
        <f aca="true" t="shared" si="3" ref="H142:H149">G142+E142</f>
        <v>270000</v>
      </c>
      <c r="I142" s="1032"/>
      <c r="L142" s="1034"/>
    </row>
    <row r="143" spans="1:12" ht="19.5" customHeight="1">
      <c r="A143" s="986">
        <v>103</v>
      </c>
      <c r="B143" s="1035" t="s">
        <v>671</v>
      </c>
      <c r="C143" s="990">
        <v>1937</v>
      </c>
      <c r="D143" s="990" t="s">
        <v>2080</v>
      </c>
      <c r="E143" s="1027">
        <v>270000</v>
      </c>
      <c r="F143" s="1028"/>
      <c r="G143" s="1027"/>
      <c r="H143" s="1027">
        <f t="shared" si="3"/>
        <v>270000</v>
      </c>
      <c r="I143" s="1035"/>
      <c r="L143" s="1034"/>
    </row>
    <row r="144" spans="1:12" ht="19.5" customHeight="1">
      <c r="A144" s="986">
        <v>104</v>
      </c>
      <c r="B144" s="1032" t="s">
        <v>2724</v>
      </c>
      <c r="C144" s="987">
        <v>1937</v>
      </c>
      <c r="D144" s="987" t="s">
        <v>2080</v>
      </c>
      <c r="E144" s="971">
        <v>270000</v>
      </c>
      <c r="F144" s="970"/>
      <c r="G144" s="971"/>
      <c r="H144" s="971">
        <f t="shared" si="3"/>
        <v>270000</v>
      </c>
      <c r="I144" s="1032"/>
      <c r="L144" s="1034"/>
    </row>
    <row r="145" spans="1:12" ht="19.5" customHeight="1">
      <c r="A145" s="986">
        <v>105</v>
      </c>
      <c r="B145" s="1035" t="s">
        <v>2725</v>
      </c>
      <c r="C145" s="990">
        <v>1937</v>
      </c>
      <c r="D145" s="990" t="s">
        <v>2416</v>
      </c>
      <c r="E145" s="1027">
        <v>270000</v>
      </c>
      <c r="F145" s="1028"/>
      <c r="G145" s="1027"/>
      <c r="H145" s="1027">
        <f t="shared" si="3"/>
        <v>270000</v>
      </c>
      <c r="I145" s="1035"/>
      <c r="L145" s="1034"/>
    </row>
    <row r="146" spans="1:12" ht="19.5" customHeight="1">
      <c r="A146" s="986">
        <v>106</v>
      </c>
      <c r="B146" s="1035" t="s">
        <v>2756</v>
      </c>
      <c r="C146" s="990">
        <v>1937</v>
      </c>
      <c r="D146" s="990" t="s">
        <v>2112</v>
      </c>
      <c r="E146" s="1027">
        <v>270000</v>
      </c>
      <c r="F146" s="1028"/>
      <c r="G146" s="1027"/>
      <c r="H146" s="1027">
        <f>G146+E146</f>
        <v>270000</v>
      </c>
      <c r="I146" s="1035"/>
      <c r="L146" s="1034"/>
    </row>
    <row r="147" spans="1:12" ht="19.5" customHeight="1">
      <c r="A147" s="986">
        <v>107</v>
      </c>
      <c r="B147" s="1035" t="s">
        <v>479</v>
      </c>
      <c r="C147" s="990">
        <v>1937</v>
      </c>
      <c r="D147" s="990" t="s">
        <v>2112</v>
      </c>
      <c r="E147" s="1027">
        <v>270000</v>
      </c>
      <c r="F147" s="1028"/>
      <c r="G147" s="1027"/>
      <c r="H147" s="1027">
        <f>G147+E147</f>
        <v>270000</v>
      </c>
      <c r="I147" s="1035"/>
      <c r="L147" s="1034" t="s">
        <v>2708</v>
      </c>
    </row>
    <row r="148" spans="1:12" ht="19.5" customHeight="1">
      <c r="A148" s="986">
        <v>108</v>
      </c>
      <c r="B148" s="1035" t="s">
        <v>1980</v>
      </c>
      <c r="C148" s="990">
        <v>1937</v>
      </c>
      <c r="D148" s="990" t="s">
        <v>2112</v>
      </c>
      <c r="E148" s="1027">
        <v>270000</v>
      </c>
      <c r="F148" s="1028"/>
      <c r="G148" s="1027"/>
      <c r="H148" s="1027">
        <f t="shared" si="3"/>
        <v>270000</v>
      </c>
      <c r="I148" s="1035"/>
      <c r="L148" s="1034"/>
    </row>
    <row r="149" spans="1:12" ht="19.5" customHeight="1">
      <c r="A149" s="986">
        <v>109</v>
      </c>
      <c r="B149" s="1035" t="s">
        <v>2510</v>
      </c>
      <c r="C149" s="990">
        <v>1937</v>
      </c>
      <c r="D149" s="990" t="s">
        <v>2078</v>
      </c>
      <c r="E149" s="1027">
        <v>270000</v>
      </c>
      <c r="F149" s="1028"/>
      <c r="G149" s="1027"/>
      <c r="H149" s="1027">
        <f t="shared" si="3"/>
        <v>270000</v>
      </c>
      <c r="I149" s="1035"/>
      <c r="L149" s="1034"/>
    </row>
    <row r="150" spans="1:10" ht="19.5" customHeight="1">
      <c r="A150" s="1036"/>
      <c r="B150" s="1037" t="s">
        <v>1211</v>
      </c>
      <c r="C150" s="132"/>
      <c r="D150" s="132"/>
      <c r="E150" s="976">
        <f>SUM(E41:E149)</f>
        <v>29160000</v>
      </c>
      <c r="F150" s="1038"/>
      <c r="G150" s="976">
        <f>SUM(G144:G149)</f>
        <v>0</v>
      </c>
      <c r="H150" s="976">
        <f>SUM(H41:H149)</f>
        <v>29160000</v>
      </c>
      <c r="I150" s="1036"/>
      <c r="J150" s="1039"/>
    </row>
    <row r="151" spans="1:10" ht="19.5" customHeight="1">
      <c r="A151" s="1040"/>
      <c r="B151" s="1041" t="s">
        <v>0</v>
      </c>
      <c r="C151" s="1042" t="s">
        <v>2098</v>
      </c>
      <c r="D151" s="1043"/>
      <c r="E151" s="1044"/>
      <c r="F151" s="1045"/>
      <c r="G151" s="1044"/>
      <c r="H151" s="1044"/>
      <c r="I151" s="1046"/>
      <c r="J151" s="985"/>
    </row>
    <row r="152" spans="1:10" ht="19.5" customHeight="1">
      <c r="A152" s="986">
        <v>1</v>
      </c>
      <c r="B152" s="1032" t="s">
        <v>2427</v>
      </c>
      <c r="C152" s="1047">
        <v>1984</v>
      </c>
      <c r="D152" s="1032" t="s">
        <v>2120</v>
      </c>
      <c r="E152" s="1015">
        <v>405000</v>
      </c>
      <c r="F152" s="1010">
        <v>0</v>
      </c>
      <c r="G152" s="1010">
        <v>0</v>
      </c>
      <c r="H152" s="1009">
        <f aca="true" t="shared" si="4" ref="H152:H173">E152+G152</f>
        <v>405000</v>
      </c>
      <c r="I152" s="989"/>
      <c r="J152" s="989"/>
    </row>
    <row r="153" spans="1:10" ht="19.5" customHeight="1">
      <c r="A153" s="986">
        <v>2</v>
      </c>
      <c r="B153" s="1032" t="s">
        <v>2428</v>
      </c>
      <c r="C153" s="1048">
        <v>1967</v>
      </c>
      <c r="D153" s="1032" t="s">
        <v>2081</v>
      </c>
      <c r="E153" s="1015">
        <v>405000</v>
      </c>
      <c r="F153" s="1010">
        <v>0</v>
      </c>
      <c r="G153" s="1010">
        <v>0</v>
      </c>
      <c r="H153" s="1009">
        <f t="shared" si="4"/>
        <v>405000</v>
      </c>
      <c r="I153" s="989"/>
      <c r="J153" s="989"/>
    </row>
    <row r="154" spans="1:10" ht="19.5" customHeight="1">
      <c r="A154" s="986">
        <v>3</v>
      </c>
      <c r="B154" s="1032" t="s">
        <v>2429</v>
      </c>
      <c r="C154" s="1047">
        <v>1977</v>
      </c>
      <c r="D154" s="1032" t="s">
        <v>2120</v>
      </c>
      <c r="E154" s="1015">
        <v>405000</v>
      </c>
      <c r="F154" s="1010">
        <v>0</v>
      </c>
      <c r="G154" s="1010">
        <v>0</v>
      </c>
      <c r="H154" s="1009">
        <f t="shared" si="4"/>
        <v>405000</v>
      </c>
      <c r="I154" s="989"/>
      <c r="J154" s="989"/>
    </row>
    <row r="155" spans="1:10" ht="19.5" customHeight="1">
      <c r="A155" s="986">
        <v>4</v>
      </c>
      <c r="B155" s="1032" t="s">
        <v>2431</v>
      </c>
      <c r="C155" s="1047">
        <v>1959</v>
      </c>
      <c r="D155" s="1032" t="s">
        <v>2081</v>
      </c>
      <c r="E155" s="1015">
        <v>405000</v>
      </c>
      <c r="F155" s="1010">
        <v>0</v>
      </c>
      <c r="G155" s="1010">
        <v>0</v>
      </c>
      <c r="H155" s="1009">
        <f t="shared" si="4"/>
        <v>405000</v>
      </c>
      <c r="I155" s="989"/>
      <c r="J155" s="989"/>
    </row>
    <row r="156" spans="1:10" ht="19.5" customHeight="1">
      <c r="A156" s="986">
        <v>5</v>
      </c>
      <c r="B156" s="1032" t="s">
        <v>2432</v>
      </c>
      <c r="C156" s="1047">
        <v>1978</v>
      </c>
      <c r="D156" s="1049" t="s">
        <v>2416</v>
      </c>
      <c r="E156" s="1015">
        <v>405000</v>
      </c>
      <c r="F156" s="1010">
        <v>0</v>
      </c>
      <c r="G156" s="1010">
        <v>0</v>
      </c>
      <c r="H156" s="1009">
        <f t="shared" si="4"/>
        <v>405000</v>
      </c>
      <c r="I156" s="989"/>
      <c r="J156" s="989"/>
    </row>
    <row r="157" spans="1:10" ht="19.5" customHeight="1">
      <c r="A157" s="986">
        <v>6</v>
      </c>
      <c r="B157" s="1032" t="s">
        <v>2433</v>
      </c>
      <c r="C157" s="1047">
        <v>1995</v>
      </c>
      <c r="D157" s="1032" t="s">
        <v>2120</v>
      </c>
      <c r="E157" s="1015">
        <v>405000</v>
      </c>
      <c r="F157" s="1010">
        <v>0</v>
      </c>
      <c r="G157" s="1010">
        <v>0</v>
      </c>
      <c r="H157" s="1009">
        <f t="shared" si="4"/>
        <v>405000</v>
      </c>
      <c r="I157" s="989"/>
      <c r="J157" s="989"/>
    </row>
    <row r="158" spans="1:10" ht="19.5" customHeight="1">
      <c r="A158" s="986">
        <v>7</v>
      </c>
      <c r="B158" s="1032" t="s">
        <v>2434</v>
      </c>
      <c r="C158" s="1047">
        <v>1961</v>
      </c>
      <c r="D158" s="1032" t="s">
        <v>2080</v>
      </c>
      <c r="E158" s="1015">
        <v>405000</v>
      </c>
      <c r="F158" s="1010">
        <v>0</v>
      </c>
      <c r="G158" s="1010">
        <v>0</v>
      </c>
      <c r="H158" s="1009">
        <f t="shared" si="4"/>
        <v>405000</v>
      </c>
      <c r="I158" s="989"/>
      <c r="J158" s="989"/>
    </row>
    <row r="159" spans="1:10" ht="19.5" customHeight="1">
      <c r="A159" s="986">
        <v>8</v>
      </c>
      <c r="B159" s="1032" t="s">
        <v>2436</v>
      </c>
      <c r="C159" s="1047">
        <v>1969</v>
      </c>
      <c r="D159" s="1032" t="s">
        <v>2120</v>
      </c>
      <c r="E159" s="1015">
        <v>405000</v>
      </c>
      <c r="F159" s="1010">
        <v>0</v>
      </c>
      <c r="G159" s="1010">
        <v>0</v>
      </c>
      <c r="H159" s="1009">
        <f t="shared" si="4"/>
        <v>405000</v>
      </c>
      <c r="I159" s="989"/>
      <c r="J159" s="989"/>
    </row>
    <row r="160" spans="1:10" ht="19.5" customHeight="1">
      <c r="A160" s="986">
        <v>9</v>
      </c>
      <c r="B160" s="1032" t="s">
        <v>2437</v>
      </c>
      <c r="C160" s="1047">
        <v>1973</v>
      </c>
      <c r="D160" s="1032" t="s">
        <v>2120</v>
      </c>
      <c r="E160" s="1015">
        <v>405000</v>
      </c>
      <c r="F160" s="1010">
        <v>0</v>
      </c>
      <c r="G160" s="1010">
        <v>0</v>
      </c>
      <c r="H160" s="1009">
        <f t="shared" si="4"/>
        <v>405000</v>
      </c>
      <c r="I160" s="989"/>
      <c r="J160" s="989"/>
    </row>
    <row r="161" spans="1:10" ht="19.5" customHeight="1">
      <c r="A161" s="986">
        <v>10</v>
      </c>
      <c r="B161" s="1032" t="s">
        <v>2438</v>
      </c>
      <c r="C161" s="1047">
        <v>1960</v>
      </c>
      <c r="D161" s="1032" t="s">
        <v>2080</v>
      </c>
      <c r="E161" s="1015">
        <v>405000</v>
      </c>
      <c r="F161" s="1010">
        <v>0</v>
      </c>
      <c r="G161" s="1010">
        <v>0</v>
      </c>
      <c r="H161" s="1009">
        <f t="shared" si="4"/>
        <v>405000</v>
      </c>
      <c r="I161" s="989"/>
      <c r="J161" s="989"/>
    </row>
    <row r="162" spans="1:10" ht="19.5" customHeight="1">
      <c r="A162" s="986">
        <v>11</v>
      </c>
      <c r="B162" s="1032" t="s">
        <v>2439</v>
      </c>
      <c r="C162" s="1047">
        <v>1963</v>
      </c>
      <c r="D162" s="1032" t="s">
        <v>2120</v>
      </c>
      <c r="E162" s="1015">
        <v>405000</v>
      </c>
      <c r="F162" s="1010">
        <v>0</v>
      </c>
      <c r="G162" s="1010">
        <v>0</v>
      </c>
      <c r="H162" s="1009">
        <f t="shared" si="4"/>
        <v>405000</v>
      </c>
      <c r="I162" s="989"/>
      <c r="J162" s="989"/>
    </row>
    <row r="163" spans="1:10" ht="19.5" customHeight="1">
      <c r="A163" s="986">
        <v>12</v>
      </c>
      <c r="B163" s="1032" t="s">
        <v>2442</v>
      </c>
      <c r="C163" s="1047">
        <v>1969</v>
      </c>
      <c r="D163" s="1032" t="s">
        <v>2416</v>
      </c>
      <c r="E163" s="1015">
        <v>405000</v>
      </c>
      <c r="F163" s="1010">
        <v>0</v>
      </c>
      <c r="G163" s="1010">
        <v>0</v>
      </c>
      <c r="H163" s="1009">
        <f t="shared" si="4"/>
        <v>405000</v>
      </c>
      <c r="I163" s="989"/>
      <c r="J163" s="989"/>
    </row>
    <row r="164" spans="1:10" ht="19.5" customHeight="1">
      <c r="A164" s="986">
        <v>13</v>
      </c>
      <c r="B164" s="1032" t="s">
        <v>2443</v>
      </c>
      <c r="C164" s="1047">
        <v>1995</v>
      </c>
      <c r="D164" s="1032" t="s">
        <v>2084</v>
      </c>
      <c r="E164" s="1015">
        <v>405000</v>
      </c>
      <c r="F164" s="1010">
        <v>0</v>
      </c>
      <c r="G164" s="1010">
        <v>0</v>
      </c>
      <c r="H164" s="1009">
        <f t="shared" si="4"/>
        <v>405000</v>
      </c>
      <c r="I164" s="989"/>
      <c r="J164" s="989"/>
    </row>
    <row r="165" spans="1:10" ht="19.5" customHeight="1">
      <c r="A165" s="986">
        <v>14</v>
      </c>
      <c r="B165" s="1032" t="s">
        <v>2444</v>
      </c>
      <c r="C165" s="1047">
        <v>1993</v>
      </c>
      <c r="D165" s="1032" t="s">
        <v>2084</v>
      </c>
      <c r="E165" s="1015">
        <v>405000</v>
      </c>
      <c r="F165" s="1010">
        <v>0</v>
      </c>
      <c r="G165" s="1010">
        <v>0</v>
      </c>
      <c r="H165" s="1009">
        <f t="shared" si="4"/>
        <v>405000</v>
      </c>
      <c r="I165" s="989"/>
      <c r="J165" s="989"/>
    </row>
    <row r="166" spans="1:10" ht="19.5" customHeight="1">
      <c r="A166" s="986">
        <v>15</v>
      </c>
      <c r="B166" s="1032" t="s">
        <v>718</v>
      </c>
      <c r="C166" s="1047">
        <v>1978</v>
      </c>
      <c r="D166" s="1032" t="s">
        <v>2081</v>
      </c>
      <c r="E166" s="1015">
        <v>405000</v>
      </c>
      <c r="F166" s="1010">
        <v>0</v>
      </c>
      <c r="G166" s="1010">
        <v>0</v>
      </c>
      <c r="H166" s="1009">
        <f t="shared" si="4"/>
        <v>405000</v>
      </c>
      <c r="I166" s="989"/>
      <c r="J166" s="989"/>
    </row>
    <row r="167" spans="1:10" ht="19.5" customHeight="1">
      <c r="A167" s="986">
        <v>16</v>
      </c>
      <c r="B167" s="1032" t="s">
        <v>2446</v>
      </c>
      <c r="C167" s="1047">
        <v>1975</v>
      </c>
      <c r="D167" s="1032" t="s">
        <v>2088</v>
      </c>
      <c r="E167" s="1015">
        <v>405000</v>
      </c>
      <c r="F167" s="1010">
        <v>0</v>
      </c>
      <c r="G167" s="1010">
        <v>0</v>
      </c>
      <c r="H167" s="1009">
        <f t="shared" si="4"/>
        <v>405000</v>
      </c>
      <c r="I167" s="989"/>
      <c r="J167" s="989"/>
    </row>
    <row r="168" spans="1:10" ht="19.5" customHeight="1">
      <c r="A168" s="986">
        <v>17</v>
      </c>
      <c r="B168" s="1032" t="s">
        <v>2447</v>
      </c>
      <c r="C168" s="1047">
        <v>1963</v>
      </c>
      <c r="D168" s="1032" t="s">
        <v>2084</v>
      </c>
      <c r="E168" s="1015">
        <v>405000</v>
      </c>
      <c r="F168" s="1010">
        <v>0</v>
      </c>
      <c r="G168" s="1010">
        <v>0</v>
      </c>
      <c r="H168" s="1009">
        <f t="shared" si="4"/>
        <v>405000</v>
      </c>
      <c r="I168" s="989"/>
      <c r="J168" s="989"/>
    </row>
    <row r="169" spans="1:10" ht="19.5" customHeight="1">
      <c r="A169" s="986">
        <v>18</v>
      </c>
      <c r="B169" s="1032" t="s">
        <v>2449</v>
      </c>
      <c r="C169" s="1047">
        <v>1971</v>
      </c>
      <c r="D169" s="1032" t="s">
        <v>2416</v>
      </c>
      <c r="E169" s="1015">
        <v>405000</v>
      </c>
      <c r="F169" s="1010">
        <v>0</v>
      </c>
      <c r="G169" s="1010">
        <v>0</v>
      </c>
      <c r="H169" s="1009">
        <f t="shared" si="4"/>
        <v>405000</v>
      </c>
      <c r="I169" s="1018"/>
      <c r="J169" s="1018"/>
    </row>
    <row r="170" spans="1:10" ht="19.5" customHeight="1">
      <c r="A170" s="986">
        <v>19</v>
      </c>
      <c r="B170" s="1032" t="s">
        <v>2450</v>
      </c>
      <c r="C170" s="1047">
        <v>1969</v>
      </c>
      <c r="D170" s="1032" t="s">
        <v>2078</v>
      </c>
      <c r="E170" s="1015">
        <v>405000</v>
      </c>
      <c r="F170" s="1010">
        <v>0</v>
      </c>
      <c r="G170" s="1010">
        <v>0</v>
      </c>
      <c r="H170" s="1009">
        <f t="shared" si="4"/>
        <v>405000</v>
      </c>
      <c r="I170" s="1018"/>
      <c r="J170" s="1018"/>
    </row>
    <row r="171" spans="1:10" ht="19.5" customHeight="1">
      <c r="A171" s="986">
        <v>20</v>
      </c>
      <c r="B171" s="1050" t="s">
        <v>2510</v>
      </c>
      <c r="C171" s="1051">
        <v>1960</v>
      </c>
      <c r="D171" s="1050" t="s">
        <v>2120</v>
      </c>
      <c r="E171" s="1015">
        <v>405000</v>
      </c>
      <c r="F171" s="1010">
        <v>0</v>
      </c>
      <c r="G171" s="1010">
        <v>0</v>
      </c>
      <c r="H171" s="1009">
        <f t="shared" si="4"/>
        <v>405000</v>
      </c>
      <c r="I171" s="1018"/>
      <c r="J171" s="1018"/>
    </row>
    <row r="172" spans="1:10" ht="19.5" customHeight="1">
      <c r="A172" s="986">
        <v>21</v>
      </c>
      <c r="B172" s="1050" t="s">
        <v>1406</v>
      </c>
      <c r="C172" s="1051">
        <v>1993</v>
      </c>
      <c r="D172" s="1050" t="s">
        <v>2088</v>
      </c>
      <c r="E172" s="1015">
        <v>405000</v>
      </c>
      <c r="F172" s="1010">
        <v>0</v>
      </c>
      <c r="G172" s="1010">
        <v>0</v>
      </c>
      <c r="H172" s="1009">
        <f t="shared" si="4"/>
        <v>405000</v>
      </c>
      <c r="I172" s="1018"/>
      <c r="J172" s="1018"/>
    </row>
    <row r="173" spans="1:10" ht="19.5" customHeight="1">
      <c r="A173" s="986">
        <v>22</v>
      </c>
      <c r="B173" s="1052" t="s">
        <v>2568</v>
      </c>
      <c r="C173" s="1053">
        <v>2000</v>
      </c>
      <c r="D173" s="1054" t="s">
        <v>2078</v>
      </c>
      <c r="E173" s="1015">
        <v>405000</v>
      </c>
      <c r="F173" s="1010">
        <v>0</v>
      </c>
      <c r="G173" s="1010">
        <v>0</v>
      </c>
      <c r="H173" s="1009">
        <f t="shared" si="4"/>
        <v>405000</v>
      </c>
      <c r="I173" s="1055"/>
      <c r="J173" s="1055"/>
    </row>
    <row r="174" spans="1:10" ht="19.5" customHeight="1">
      <c r="A174" s="986">
        <v>23</v>
      </c>
      <c r="B174" s="1056" t="s">
        <v>2511</v>
      </c>
      <c r="C174" s="1057">
        <v>1954</v>
      </c>
      <c r="D174" s="1056" t="s">
        <v>2080</v>
      </c>
      <c r="E174" s="1058">
        <v>405000</v>
      </c>
      <c r="F174" s="1010"/>
      <c r="G174" s="1010"/>
      <c r="H174" s="1058">
        <v>405000</v>
      </c>
      <c r="I174" s="1011"/>
      <c r="J174" s="1059" t="s">
        <v>2435</v>
      </c>
    </row>
    <row r="175" spans="1:10" ht="19.5" customHeight="1">
      <c r="A175" s="986">
        <v>24</v>
      </c>
      <c r="B175" s="1032" t="s">
        <v>2513</v>
      </c>
      <c r="C175" s="1047">
        <v>1965</v>
      </c>
      <c r="D175" s="1032" t="s">
        <v>2080</v>
      </c>
      <c r="E175" s="1058">
        <v>405000</v>
      </c>
      <c r="F175" s="1010"/>
      <c r="G175" s="1010"/>
      <c r="H175" s="1058">
        <v>405000</v>
      </c>
      <c r="I175" s="989"/>
      <c r="J175" s="1060" t="s">
        <v>2435</v>
      </c>
    </row>
    <row r="176" spans="1:10" ht="19.5" customHeight="1">
      <c r="A176" s="986">
        <v>25</v>
      </c>
      <c r="B176" s="1032" t="s">
        <v>2514</v>
      </c>
      <c r="C176" s="1047">
        <v>1979</v>
      </c>
      <c r="D176" s="1032" t="s">
        <v>2416</v>
      </c>
      <c r="E176" s="1058">
        <v>405000</v>
      </c>
      <c r="F176" s="1010"/>
      <c r="G176" s="1010"/>
      <c r="H176" s="1058">
        <v>405000</v>
      </c>
      <c r="I176" s="989"/>
      <c r="J176" s="1061" t="s">
        <v>2435</v>
      </c>
    </row>
    <row r="177" spans="1:10" ht="19.5" customHeight="1">
      <c r="A177" s="986">
        <v>26</v>
      </c>
      <c r="B177" s="1032" t="s">
        <v>2515</v>
      </c>
      <c r="C177" s="1047">
        <v>1970</v>
      </c>
      <c r="D177" s="1032" t="s">
        <v>2081</v>
      </c>
      <c r="E177" s="1058">
        <v>405000</v>
      </c>
      <c r="F177" s="1010"/>
      <c r="G177" s="1010"/>
      <c r="H177" s="1058">
        <v>405000</v>
      </c>
      <c r="I177" s="989"/>
      <c r="J177" s="1061" t="s">
        <v>2435</v>
      </c>
    </row>
    <row r="178" spans="1:10" ht="19.5" customHeight="1">
      <c r="A178" s="986">
        <v>27</v>
      </c>
      <c r="B178" s="1032" t="s">
        <v>2516</v>
      </c>
      <c r="C178" s="1047">
        <v>1969</v>
      </c>
      <c r="D178" s="1032" t="s">
        <v>2120</v>
      </c>
      <c r="E178" s="1058">
        <v>405000</v>
      </c>
      <c r="F178" s="1010"/>
      <c r="G178" s="1010"/>
      <c r="H178" s="1058">
        <v>405000</v>
      </c>
      <c r="I178" s="989"/>
      <c r="J178" s="1060" t="s">
        <v>2435</v>
      </c>
    </row>
    <row r="179" spans="1:10" ht="19.5" customHeight="1">
      <c r="A179" s="986">
        <v>28</v>
      </c>
      <c r="B179" s="1032" t="s">
        <v>2517</v>
      </c>
      <c r="C179" s="1047">
        <v>1970</v>
      </c>
      <c r="D179" s="1032" t="s">
        <v>2112</v>
      </c>
      <c r="E179" s="1058">
        <v>405000</v>
      </c>
      <c r="F179" s="1010"/>
      <c r="G179" s="1010"/>
      <c r="H179" s="1058">
        <v>405000</v>
      </c>
      <c r="I179" s="989"/>
      <c r="J179" s="1059" t="s">
        <v>2435</v>
      </c>
    </row>
    <row r="180" spans="1:10" ht="19.5" customHeight="1">
      <c r="A180" s="986">
        <v>29</v>
      </c>
      <c r="B180" s="1032" t="s">
        <v>2895</v>
      </c>
      <c r="C180" s="1047">
        <v>1970</v>
      </c>
      <c r="D180" s="1032" t="s">
        <v>2416</v>
      </c>
      <c r="E180" s="1058">
        <v>405000</v>
      </c>
      <c r="F180" s="1010"/>
      <c r="G180" s="1010"/>
      <c r="H180" s="1058">
        <v>405000</v>
      </c>
      <c r="I180" s="989"/>
      <c r="J180" s="1061" t="s">
        <v>2435</v>
      </c>
    </row>
    <row r="181" spans="1:10" ht="19.5" customHeight="1">
      <c r="A181" s="986">
        <v>30</v>
      </c>
      <c r="B181" s="1032" t="s">
        <v>2541</v>
      </c>
      <c r="C181" s="1047">
        <v>1970</v>
      </c>
      <c r="D181" s="1032" t="s">
        <v>2120</v>
      </c>
      <c r="E181" s="1058">
        <v>405000</v>
      </c>
      <c r="F181" s="1010"/>
      <c r="G181" s="1010"/>
      <c r="H181" s="1058">
        <v>405000</v>
      </c>
      <c r="I181" s="989"/>
      <c r="J181" s="1061" t="s">
        <v>2435</v>
      </c>
    </row>
    <row r="182" spans="1:10" ht="19.5" customHeight="1">
      <c r="A182" s="986">
        <v>31</v>
      </c>
      <c r="B182" s="1062" t="s">
        <v>2543</v>
      </c>
      <c r="C182" s="1047">
        <v>1974</v>
      </c>
      <c r="D182" s="1032" t="s">
        <v>2416</v>
      </c>
      <c r="E182" s="1058">
        <v>405000</v>
      </c>
      <c r="F182" s="1010"/>
      <c r="G182" s="1010"/>
      <c r="H182" s="1058">
        <v>405000</v>
      </c>
      <c r="I182" s="989"/>
      <c r="J182" s="1060" t="s">
        <v>2435</v>
      </c>
    </row>
    <row r="183" spans="1:10" ht="19.5" customHeight="1">
      <c r="A183" s="986">
        <v>32</v>
      </c>
      <c r="B183" s="1032" t="s">
        <v>2560</v>
      </c>
      <c r="C183" s="1047">
        <v>1964</v>
      </c>
      <c r="D183" s="1032" t="s">
        <v>2112</v>
      </c>
      <c r="E183" s="1058">
        <v>405000</v>
      </c>
      <c r="F183" s="1010"/>
      <c r="G183" s="1010"/>
      <c r="H183" s="1058">
        <v>405000</v>
      </c>
      <c r="I183" s="989"/>
      <c r="J183" s="1059" t="s">
        <v>2435</v>
      </c>
    </row>
    <row r="184" spans="1:10" ht="19.5" customHeight="1">
      <c r="A184" s="986">
        <v>33</v>
      </c>
      <c r="B184" s="1032" t="s">
        <v>2561</v>
      </c>
      <c r="C184" s="1047">
        <v>1975</v>
      </c>
      <c r="D184" s="1032" t="s">
        <v>2078</v>
      </c>
      <c r="E184" s="1058">
        <v>405000</v>
      </c>
      <c r="F184" s="1010"/>
      <c r="G184" s="1010"/>
      <c r="H184" s="1058">
        <v>405000</v>
      </c>
      <c r="I184" s="1018"/>
      <c r="J184" s="1060" t="s">
        <v>2435</v>
      </c>
    </row>
    <row r="185" spans="1:10" ht="19.5" customHeight="1">
      <c r="A185" s="986">
        <v>34</v>
      </c>
      <c r="B185" s="1050" t="s">
        <v>2868</v>
      </c>
      <c r="C185" s="1050">
        <v>1979</v>
      </c>
      <c r="D185" s="1050" t="s">
        <v>2078</v>
      </c>
      <c r="E185" s="1058">
        <v>405000</v>
      </c>
      <c r="F185" s="1063"/>
      <c r="G185" s="1063"/>
      <c r="H185" s="1064">
        <v>405000</v>
      </c>
      <c r="I185" s="1018"/>
      <c r="J185" s="1061" t="s">
        <v>2435</v>
      </c>
    </row>
    <row r="186" spans="1:10" ht="19.5" customHeight="1">
      <c r="A186" s="986">
        <v>35</v>
      </c>
      <c r="B186" s="1032" t="s">
        <v>2424</v>
      </c>
      <c r="C186" s="1047">
        <v>1980</v>
      </c>
      <c r="D186" s="1032" t="s">
        <v>2364</v>
      </c>
      <c r="E186" s="1058">
        <v>405000</v>
      </c>
      <c r="F186" s="996"/>
      <c r="G186" s="996"/>
      <c r="H186" s="1058">
        <f>SUM(E186:G186)</f>
        <v>405000</v>
      </c>
      <c r="I186" s="1018"/>
      <c r="J186" s="1061" t="s">
        <v>2435</v>
      </c>
    </row>
    <row r="187" spans="1:10" ht="19.5" customHeight="1">
      <c r="A187" s="986">
        <v>36</v>
      </c>
      <c r="B187" s="1032" t="s">
        <v>2425</v>
      </c>
      <c r="C187" s="1047">
        <v>1971</v>
      </c>
      <c r="D187" s="1032" t="s">
        <v>2081</v>
      </c>
      <c r="E187" s="1058">
        <v>405000</v>
      </c>
      <c r="F187" s="996"/>
      <c r="G187" s="996"/>
      <c r="H187" s="1058">
        <f>SUM(E187:G187)</f>
        <v>405000</v>
      </c>
      <c r="I187" s="1018"/>
      <c r="J187" s="1060" t="s">
        <v>2435</v>
      </c>
    </row>
    <row r="188" spans="1:10" ht="19.5" customHeight="1">
      <c r="A188" s="986">
        <v>37</v>
      </c>
      <c r="B188" s="1032" t="s">
        <v>713</v>
      </c>
      <c r="C188" s="1047">
        <v>1974</v>
      </c>
      <c r="D188" s="1032" t="s">
        <v>2120</v>
      </c>
      <c r="E188" s="1058">
        <v>405000</v>
      </c>
      <c r="F188" s="996"/>
      <c r="G188" s="996"/>
      <c r="H188" s="1058">
        <f>SUM(E188:G188)</f>
        <v>405000</v>
      </c>
      <c r="I188" s="1018"/>
      <c r="J188" s="1059" t="s">
        <v>2435</v>
      </c>
    </row>
    <row r="189" spans="1:10" ht="19.5" customHeight="1">
      <c r="A189" s="986">
        <v>38</v>
      </c>
      <c r="B189" s="1032" t="s">
        <v>2436</v>
      </c>
      <c r="C189" s="1047">
        <v>1970</v>
      </c>
      <c r="D189" s="1032" t="s">
        <v>2080</v>
      </c>
      <c r="E189" s="1058">
        <v>405000</v>
      </c>
      <c r="F189" s="996"/>
      <c r="G189" s="996"/>
      <c r="H189" s="1058">
        <f>SUM(E189:G189)</f>
        <v>405000</v>
      </c>
      <c r="I189" s="1018"/>
      <c r="J189" s="1060" t="s">
        <v>2435</v>
      </c>
    </row>
    <row r="190" spans="1:10" ht="19.5" customHeight="1">
      <c r="A190" s="986">
        <v>39</v>
      </c>
      <c r="B190" s="1032" t="s">
        <v>591</v>
      </c>
      <c r="C190" s="1047">
        <v>1967</v>
      </c>
      <c r="D190" s="1032" t="s">
        <v>2080</v>
      </c>
      <c r="E190" s="1058">
        <v>405000</v>
      </c>
      <c r="F190" s="996"/>
      <c r="G190" s="996"/>
      <c r="H190" s="1058">
        <f>SUM(E190:G190)</f>
        <v>405000</v>
      </c>
      <c r="I190" s="1018"/>
      <c r="J190" s="1061"/>
    </row>
    <row r="191" spans="1:10" ht="19.5" customHeight="1">
      <c r="A191" s="986">
        <v>40</v>
      </c>
      <c r="B191" s="1032" t="s">
        <v>2677</v>
      </c>
      <c r="C191" s="1047">
        <v>1968</v>
      </c>
      <c r="D191" s="1032" t="s">
        <v>2080</v>
      </c>
      <c r="E191" s="1058">
        <v>405000</v>
      </c>
      <c r="F191" s="996"/>
      <c r="G191" s="996"/>
      <c r="H191" s="1058">
        <f aca="true" t="shared" si="5" ref="H191:H197">G191+E191</f>
        <v>405000</v>
      </c>
      <c r="I191" s="1018"/>
      <c r="J191" s="1061"/>
    </row>
    <row r="192" spans="1:10" ht="19.5" customHeight="1">
      <c r="A192" s="986">
        <v>41</v>
      </c>
      <c r="B192" s="1032" t="s">
        <v>2678</v>
      </c>
      <c r="C192" s="1047">
        <v>1980</v>
      </c>
      <c r="D192" s="1032" t="s">
        <v>2080</v>
      </c>
      <c r="E192" s="1058">
        <v>405000</v>
      </c>
      <c r="F192" s="996"/>
      <c r="G192" s="996"/>
      <c r="H192" s="1058">
        <f t="shared" si="5"/>
        <v>405000</v>
      </c>
      <c r="I192" s="1018"/>
      <c r="J192" s="1061"/>
    </row>
    <row r="193" spans="1:10" ht="19.5" customHeight="1">
      <c r="A193" s="986">
        <v>42</v>
      </c>
      <c r="B193" s="1032" t="s">
        <v>2679</v>
      </c>
      <c r="C193" s="1047">
        <v>1987</v>
      </c>
      <c r="D193" s="1032" t="s">
        <v>2084</v>
      </c>
      <c r="E193" s="1058">
        <v>405000</v>
      </c>
      <c r="F193" s="996"/>
      <c r="G193" s="996"/>
      <c r="H193" s="1058">
        <f t="shared" si="5"/>
        <v>405000</v>
      </c>
      <c r="I193" s="1018"/>
      <c r="J193" s="1061"/>
    </row>
    <row r="194" spans="1:10" ht="19.5" customHeight="1">
      <c r="A194" s="986">
        <v>43</v>
      </c>
      <c r="B194" s="1032" t="s">
        <v>2680</v>
      </c>
      <c r="C194" s="1047">
        <v>1966</v>
      </c>
      <c r="D194" s="1032" t="s">
        <v>2416</v>
      </c>
      <c r="E194" s="1058">
        <v>405000</v>
      </c>
      <c r="F194" s="996"/>
      <c r="G194" s="996"/>
      <c r="H194" s="1058">
        <f t="shared" si="5"/>
        <v>405000</v>
      </c>
      <c r="I194" s="1018"/>
      <c r="J194" s="1061"/>
    </row>
    <row r="195" spans="1:10" ht="19.5" customHeight="1">
      <c r="A195" s="986">
        <v>44</v>
      </c>
      <c r="B195" s="1032" t="s">
        <v>669</v>
      </c>
      <c r="C195" s="1047">
        <v>1986</v>
      </c>
      <c r="D195" s="1032" t="s">
        <v>2120</v>
      </c>
      <c r="E195" s="1058">
        <v>405000</v>
      </c>
      <c r="F195" s="996"/>
      <c r="G195" s="996"/>
      <c r="H195" s="1058">
        <f>G195+E195</f>
        <v>405000</v>
      </c>
      <c r="I195" s="1018"/>
      <c r="J195" s="1061"/>
    </row>
    <row r="196" spans="1:10" ht="19.5" customHeight="1">
      <c r="A196" s="986">
        <v>45</v>
      </c>
      <c r="B196" s="1032" t="s">
        <v>480</v>
      </c>
      <c r="C196" s="1047">
        <v>1977</v>
      </c>
      <c r="D196" s="1032" t="s">
        <v>2078</v>
      </c>
      <c r="E196" s="1058">
        <v>405000</v>
      </c>
      <c r="F196" s="996"/>
      <c r="G196" s="996"/>
      <c r="H196" s="1058">
        <f>G196+E196</f>
        <v>405000</v>
      </c>
      <c r="I196" s="1018"/>
      <c r="J196" s="1061"/>
    </row>
    <row r="197" spans="1:10" ht="19.5" customHeight="1">
      <c r="A197" s="986">
        <v>46</v>
      </c>
      <c r="B197" s="1032" t="s">
        <v>2082</v>
      </c>
      <c r="C197" s="1047">
        <v>1986</v>
      </c>
      <c r="D197" s="1032" t="s">
        <v>2078</v>
      </c>
      <c r="E197" s="1058">
        <v>405000</v>
      </c>
      <c r="F197" s="996"/>
      <c r="G197" s="996"/>
      <c r="H197" s="1058">
        <f t="shared" si="5"/>
        <v>405000</v>
      </c>
      <c r="I197" s="1018"/>
      <c r="J197" s="1061"/>
    </row>
    <row r="198" spans="1:10" ht="19.5" customHeight="1">
      <c r="A198" s="1497" t="s">
        <v>1211</v>
      </c>
      <c r="B198" s="1498"/>
      <c r="C198" s="1498"/>
      <c r="D198" s="975"/>
      <c r="E198" s="976">
        <f>SUM(E152:E197)</f>
        <v>18630000</v>
      </c>
      <c r="F198" s="1038"/>
      <c r="G198" s="1065"/>
      <c r="H198" s="976">
        <f>SUM(H152:H197)</f>
        <v>18630000</v>
      </c>
      <c r="I198" s="979"/>
      <c r="J198" s="1061"/>
    </row>
    <row r="199" spans="1:10" ht="19.5" customHeight="1">
      <c r="A199" s="1066"/>
      <c r="B199" s="1504" t="s">
        <v>2562</v>
      </c>
      <c r="C199" s="1504"/>
      <c r="D199" s="1505"/>
      <c r="E199" s="982"/>
      <c r="F199" s="977"/>
      <c r="G199" s="977"/>
      <c r="H199" s="982"/>
      <c r="I199" s="1046"/>
      <c r="J199" s="1060"/>
    </row>
    <row r="200" spans="1:10" ht="19.5" customHeight="1">
      <c r="A200" s="1067">
        <v>1</v>
      </c>
      <c r="B200" s="1068" t="s">
        <v>386</v>
      </c>
      <c r="C200" s="1057">
        <v>2005</v>
      </c>
      <c r="D200" s="1056" t="s">
        <v>2416</v>
      </c>
      <c r="E200" s="1009">
        <v>540000</v>
      </c>
      <c r="F200" s="1010">
        <v>0</v>
      </c>
      <c r="G200" s="1069">
        <v>0</v>
      </c>
      <c r="H200" s="1009">
        <f>G200+E200</f>
        <v>540000</v>
      </c>
      <c r="I200" s="1011"/>
      <c r="J200" s="1060"/>
    </row>
    <row r="201" spans="1:10" ht="19.5" customHeight="1">
      <c r="A201" s="1067">
        <v>2</v>
      </c>
      <c r="B201" s="1070" t="s">
        <v>2563</v>
      </c>
      <c r="C201" s="1071">
        <v>2003</v>
      </c>
      <c r="D201" s="1072" t="s">
        <v>2112</v>
      </c>
      <c r="E201" s="1009">
        <v>540000</v>
      </c>
      <c r="F201" s="1010">
        <v>0</v>
      </c>
      <c r="G201" s="1010">
        <v>0</v>
      </c>
      <c r="H201" s="1009">
        <f>G201+E201</f>
        <v>540000</v>
      </c>
      <c r="I201" s="1073"/>
      <c r="J201" s="1074"/>
    </row>
    <row r="202" spans="1:10" ht="19.5" customHeight="1">
      <c r="A202" s="1067">
        <v>3</v>
      </c>
      <c r="B202" s="1062" t="s">
        <v>2567</v>
      </c>
      <c r="C202" s="1047">
        <v>2009</v>
      </c>
      <c r="D202" s="1072" t="s">
        <v>2088</v>
      </c>
      <c r="E202" s="1009">
        <v>540000</v>
      </c>
      <c r="F202" s="1028">
        <v>0</v>
      </c>
      <c r="G202" s="1028">
        <v>0</v>
      </c>
      <c r="H202" s="1009">
        <f>G202+E202</f>
        <v>540000</v>
      </c>
      <c r="I202" s="1073"/>
      <c r="J202" s="1074"/>
    </row>
    <row r="203" spans="1:10" ht="19.5" customHeight="1">
      <c r="A203" s="1067">
        <v>4</v>
      </c>
      <c r="B203" s="1075" t="s">
        <v>2160</v>
      </c>
      <c r="C203" s="1076">
        <v>2002</v>
      </c>
      <c r="D203" s="1077" t="s">
        <v>2084</v>
      </c>
      <c r="E203" s="1009">
        <v>540000</v>
      </c>
      <c r="F203" s="1028">
        <v>0</v>
      </c>
      <c r="G203" s="1028">
        <v>0</v>
      </c>
      <c r="H203" s="1009">
        <f>G203+E203</f>
        <v>540000</v>
      </c>
      <c r="I203" s="985"/>
      <c r="J203" s="1078"/>
    </row>
    <row r="204" spans="1:10" ht="19.5" customHeight="1">
      <c r="A204" s="1067">
        <v>5</v>
      </c>
      <c r="B204" s="1079" t="s">
        <v>2565</v>
      </c>
      <c r="C204" s="1079">
        <v>2009</v>
      </c>
      <c r="D204" s="1079" t="s">
        <v>2364</v>
      </c>
      <c r="E204" s="1080">
        <v>540000</v>
      </c>
      <c r="F204" s="1080"/>
      <c r="G204" s="1080"/>
      <c r="H204" s="1080">
        <f>SUM(E204:G204)</f>
        <v>540000</v>
      </c>
      <c r="I204" s="1081"/>
      <c r="J204" s="1082"/>
    </row>
    <row r="205" spans="1:10" ht="19.5" customHeight="1">
      <c r="A205" s="1067">
        <v>6</v>
      </c>
      <c r="B205" s="1079" t="s">
        <v>2566</v>
      </c>
      <c r="C205" s="1079">
        <v>2010</v>
      </c>
      <c r="D205" s="1079" t="s">
        <v>2416</v>
      </c>
      <c r="E205" s="1080">
        <v>540000</v>
      </c>
      <c r="F205" s="1080"/>
      <c r="G205" s="1080"/>
      <c r="H205" s="1080">
        <f>SUM(E205:G205)</f>
        <v>540000</v>
      </c>
      <c r="I205" s="1081"/>
      <c r="J205" s="1082" t="s">
        <v>2708</v>
      </c>
    </row>
    <row r="206" spans="1:10" ht="19.5" customHeight="1">
      <c r="A206" s="1067">
        <v>7</v>
      </c>
      <c r="B206" s="1083" t="s">
        <v>2673</v>
      </c>
      <c r="C206" s="1083">
        <v>2011</v>
      </c>
      <c r="D206" s="1035" t="s">
        <v>2120</v>
      </c>
      <c r="E206" s="1009">
        <v>540000</v>
      </c>
      <c r="F206" s="1080"/>
      <c r="G206" s="1080"/>
      <c r="H206" s="1063">
        <f>G206+E206</f>
        <v>540000</v>
      </c>
      <c r="I206" s="1081"/>
      <c r="J206" s="1082"/>
    </row>
    <row r="207" spans="1:10" ht="19.5" customHeight="1">
      <c r="A207" s="1067">
        <v>8</v>
      </c>
      <c r="B207" s="1083" t="s">
        <v>2674</v>
      </c>
      <c r="C207" s="1083">
        <v>2014</v>
      </c>
      <c r="D207" s="1032" t="s">
        <v>2080</v>
      </c>
      <c r="E207" s="1009">
        <v>540000</v>
      </c>
      <c r="F207" s="1080"/>
      <c r="G207" s="1080"/>
      <c r="H207" s="1063">
        <f>G207+E207</f>
        <v>540000</v>
      </c>
      <c r="I207" s="1081"/>
      <c r="J207" s="1082"/>
    </row>
    <row r="208" spans="1:10" ht="19.5" customHeight="1">
      <c r="A208" s="1067">
        <v>9</v>
      </c>
      <c r="B208" s="1083" t="s">
        <v>2675</v>
      </c>
      <c r="C208" s="1083">
        <v>2009</v>
      </c>
      <c r="D208" s="1032" t="s">
        <v>2080</v>
      </c>
      <c r="E208" s="1009">
        <v>540000</v>
      </c>
      <c r="F208" s="1080"/>
      <c r="G208" s="1080"/>
      <c r="H208" s="1063">
        <f>G208+E208</f>
        <v>540000</v>
      </c>
      <c r="I208" s="1081"/>
      <c r="J208" s="1082"/>
    </row>
    <row r="209" spans="1:10" ht="19.5" customHeight="1">
      <c r="A209" s="1000"/>
      <c r="B209" s="1001" t="s">
        <v>1211</v>
      </c>
      <c r="C209" s="1084"/>
      <c r="D209" s="1084"/>
      <c r="E209" s="976">
        <f>SUM(E200:E208)</f>
        <v>4860000</v>
      </c>
      <c r="F209" s="1038"/>
      <c r="G209" s="976">
        <f>SUM(G206:G208)</f>
        <v>0</v>
      </c>
      <c r="H209" s="976">
        <f>G209+E209</f>
        <v>4860000</v>
      </c>
      <c r="I209" s="980"/>
      <c r="J209" s="980"/>
    </row>
    <row r="210" spans="1:10" ht="19.5" customHeight="1">
      <c r="A210" s="1506" t="s">
        <v>2587</v>
      </c>
      <c r="B210" s="1507"/>
      <c r="C210" s="1507"/>
      <c r="D210" s="1507"/>
      <c r="E210" s="1508"/>
      <c r="F210" s="1005"/>
      <c r="G210" s="1004"/>
      <c r="H210" s="1004"/>
      <c r="I210" s="1006"/>
      <c r="J210" s="980"/>
    </row>
    <row r="211" spans="1:10" ht="19.5" customHeight="1">
      <c r="A211" s="1007">
        <v>1</v>
      </c>
      <c r="B211" s="1056" t="s">
        <v>2569</v>
      </c>
      <c r="C211" s="1057">
        <v>1945</v>
      </c>
      <c r="D211" s="1056" t="s">
        <v>2112</v>
      </c>
      <c r="E211" s="1058">
        <v>540000</v>
      </c>
      <c r="F211" s="1010">
        <v>0</v>
      </c>
      <c r="G211" s="1010">
        <v>0</v>
      </c>
      <c r="H211" s="1058">
        <f>G211+E211</f>
        <v>540000</v>
      </c>
      <c r="I211" s="1011"/>
      <c r="J211" s="1011"/>
    </row>
    <row r="212" spans="1:10" ht="19.5" customHeight="1">
      <c r="A212" s="1007">
        <v>2</v>
      </c>
      <c r="B212" s="1032" t="s">
        <v>2571</v>
      </c>
      <c r="C212" s="1047">
        <v>1936</v>
      </c>
      <c r="D212" s="1032" t="s">
        <v>2120</v>
      </c>
      <c r="E212" s="1058">
        <v>540000</v>
      </c>
      <c r="F212" s="1010">
        <v>0</v>
      </c>
      <c r="G212" s="1010">
        <v>0</v>
      </c>
      <c r="H212" s="1058">
        <f aca="true" t="shared" si="6" ref="H212:H218">G212+E212</f>
        <v>540000</v>
      </c>
      <c r="I212" s="989"/>
      <c r="J212" s="989"/>
    </row>
    <row r="213" spans="1:10" ht="19.5" customHeight="1">
      <c r="A213" s="1007">
        <v>3</v>
      </c>
      <c r="B213" s="1032" t="s">
        <v>2684</v>
      </c>
      <c r="C213" s="1047">
        <v>1928</v>
      </c>
      <c r="D213" s="1032" t="s">
        <v>2112</v>
      </c>
      <c r="E213" s="1058">
        <v>540000</v>
      </c>
      <c r="F213" s="1010">
        <v>0</v>
      </c>
      <c r="G213" s="1010">
        <v>0</v>
      </c>
      <c r="H213" s="1058">
        <f t="shared" si="6"/>
        <v>540000</v>
      </c>
      <c r="I213" s="989"/>
      <c r="J213" s="989"/>
    </row>
    <row r="214" spans="1:10" ht="19.5" customHeight="1">
      <c r="A214" s="1007">
        <v>4</v>
      </c>
      <c r="B214" s="1035" t="s">
        <v>2895</v>
      </c>
      <c r="C214" s="1085">
        <v>1943</v>
      </c>
      <c r="D214" s="1035" t="s">
        <v>2080</v>
      </c>
      <c r="E214" s="1058">
        <v>540000</v>
      </c>
      <c r="F214" s="1010">
        <v>0</v>
      </c>
      <c r="G214" s="1010">
        <v>0</v>
      </c>
      <c r="H214" s="1058">
        <f t="shared" si="6"/>
        <v>540000</v>
      </c>
      <c r="I214" s="989"/>
      <c r="J214" s="989"/>
    </row>
    <row r="215" spans="1:10" ht="19.5" customHeight="1">
      <c r="A215" s="1007">
        <v>5</v>
      </c>
      <c r="B215" s="1035" t="s">
        <v>1005</v>
      </c>
      <c r="C215" s="1085">
        <v>1937</v>
      </c>
      <c r="D215" s="1035" t="s">
        <v>2078</v>
      </c>
      <c r="E215" s="1058">
        <v>540000</v>
      </c>
      <c r="F215" s="1010">
        <v>0</v>
      </c>
      <c r="G215" s="1010">
        <v>0</v>
      </c>
      <c r="H215" s="1058">
        <f t="shared" si="6"/>
        <v>540000</v>
      </c>
      <c r="I215" s="1018"/>
      <c r="J215" s="1018"/>
    </row>
    <row r="216" spans="1:10" ht="19.5" customHeight="1">
      <c r="A216" s="1007">
        <v>6</v>
      </c>
      <c r="B216" s="1035" t="s">
        <v>2572</v>
      </c>
      <c r="C216" s="1085">
        <v>1946</v>
      </c>
      <c r="D216" s="1035" t="s">
        <v>2112</v>
      </c>
      <c r="E216" s="1058">
        <v>540000</v>
      </c>
      <c r="F216" s="1010">
        <v>0</v>
      </c>
      <c r="G216" s="1010">
        <v>0</v>
      </c>
      <c r="H216" s="1058">
        <f t="shared" si="6"/>
        <v>540000</v>
      </c>
      <c r="I216" s="1018"/>
      <c r="J216" s="1018"/>
    </row>
    <row r="217" spans="1:10" ht="19.5" customHeight="1">
      <c r="A217" s="1007">
        <v>7</v>
      </c>
      <c r="B217" s="1032" t="s">
        <v>2574</v>
      </c>
      <c r="C217" s="1085">
        <v>1954</v>
      </c>
      <c r="D217" s="1072" t="s">
        <v>2088</v>
      </c>
      <c r="E217" s="1058">
        <v>540000</v>
      </c>
      <c r="F217" s="996">
        <v>0</v>
      </c>
      <c r="G217" s="1010">
        <v>0</v>
      </c>
      <c r="H217" s="1058">
        <f t="shared" si="6"/>
        <v>540000</v>
      </c>
      <c r="I217" s="1018"/>
      <c r="J217" s="1018"/>
    </row>
    <row r="218" spans="1:10" ht="19.5" customHeight="1">
      <c r="A218" s="1007">
        <v>8</v>
      </c>
      <c r="B218" s="1072" t="s">
        <v>2575</v>
      </c>
      <c r="C218" s="1085">
        <v>1933</v>
      </c>
      <c r="D218" s="1072" t="s">
        <v>2112</v>
      </c>
      <c r="E218" s="1058">
        <v>540000</v>
      </c>
      <c r="F218" s="996">
        <v>0</v>
      </c>
      <c r="G218" s="1010">
        <v>0</v>
      </c>
      <c r="H218" s="1058">
        <f t="shared" si="6"/>
        <v>540000</v>
      </c>
      <c r="I218" s="1018"/>
      <c r="J218" s="1018"/>
    </row>
    <row r="219" spans="1:10" ht="19.5" customHeight="1">
      <c r="A219" s="1007">
        <v>9</v>
      </c>
      <c r="B219" s="91" t="s">
        <v>1407</v>
      </c>
      <c r="C219" s="1086">
        <v>1945</v>
      </c>
      <c r="D219" s="1083" t="s">
        <v>2120</v>
      </c>
      <c r="E219" s="1058">
        <v>540000</v>
      </c>
      <c r="F219" s="996">
        <v>0</v>
      </c>
      <c r="G219" s="1010">
        <v>0</v>
      </c>
      <c r="H219" s="1058">
        <f>G219+E219</f>
        <v>540000</v>
      </c>
      <c r="I219" s="1018"/>
      <c r="J219" s="1018"/>
    </row>
    <row r="220" spans="1:10" ht="19.5" customHeight="1">
      <c r="A220" s="1007">
        <v>10</v>
      </c>
      <c r="B220" s="91" t="s">
        <v>2585</v>
      </c>
      <c r="C220" s="1086">
        <v>1953</v>
      </c>
      <c r="D220" s="1083" t="s">
        <v>2416</v>
      </c>
      <c r="E220" s="1058">
        <v>540000</v>
      </c>
      <c r="F220" s="996"/>
      <c r="G220" s="1010"/>
      <c r="H220" s="1058">
        <f>G220+E220</f>
        <v>540000</v>
      </c>
      <c r="I220" s="1018"/>
      <c r="J220" s="1018"/>
    </row>
    <row r="221" spans="1:10" ht="19.5" customHeight="1">
      <c r="A221" s="1007">
        <v>11</v>
      </c>
      <c r="B221" s="1032" t="s">
        <v>2577</v>
      </c>
      <c r="C221" s="1047">
        <v>1950</v>
      </c>
      <c r="D221" s="1032" t="s">
        <v>2080</v>
      </c>
      <c r="E221" s="1015">
        <v>540000</v>
      </c>
      <c r="F221" s="1010"/>
      <c r="G221" s="1010"/>
      <c r="H221" s="1015">
        <v>540000</v>
      </c>
      <c r="I221" s="989"/>
      <c r="J221" s="1059" t="s">
        <v>2435</v>
      </c>
    </row>
    <row r="222" spans="1:10" ht="19.5" customHeight="1">
      <c r="A222" s="1007">
        <v>12</v>
      </c>
      <c r="B222" s="1032" t="s">
        <v>2578</v>
      </c>
      <c r="C222" s="1047">
        <v>1948</v>
      </c>
      <c r="D222" s="1032" t="s">
        <v>2120</v>
      </c>
      <c r="E222" s="1015">
        <v>540000</v>
      </c>
      <c r="F222" s="1010"/>
      <c r="G222" s="1010"/>
      <c r="H222" s="1015">
        <v>540000</v>
      </c>
      <c r="I222" s="989"/>
      <c r="J222" s="1060" t="s">
        <v>2435</v>
      </c>
    </row>
    <row r="223" spans="1:10" ht="19.5" customHeight="1">
      <c r="A223" s="1007">
        <v>13</v>
      </c>
      <c r="B223" s="1032" t="s">
        <v>2579</v>
      </c>
      <c r="C223" s="1047">
        <v>1946</v>
      </c>
      <c r="D223" s="1032" t="s">
        <v>2112</v>
      </c>
      <c r="E223" s="1015">
        <v>540000</v>
      </c>
      <c r="F223" s="1010"/>
      <c r="G223" s="1010"/>
      <c r="H223" s="1015">
        <v>540000</v>
      </c>
      <c r="I223" s="989"/>
      <c r="J223" s="1061" t="s">
        <v>2435</v>
      </c>
    </row>
    <row r="224" spans="1:10" ht="19.5" customHeight="1">
      <c r="A224" s="1007">
        <v>14</v>
      </c>
      <c r="B224" s="1035" t="s">
        <v>2580</v>
      </c>
      <c r="C224" s="1085">
        <v>1933</v>
      </c>
      <c r="D224" s="1035" t="s">
        <v>2081</v>
      </c>
      <c r="E224" s="1015">
        <v>540000</v>
      </c>
      <c r="F224" s="1010"/>
      <c r="G224" s="1010"/>
      <c r="H224" s="1015">
        <v>540000</v>
      </c>
      <c r="I224" s="1018"/>
      <c r="J224" s="1061" t="s">
        <v>2435</v>
      </c>
    </row>
    <row r="225" spans="1:10" ht="19.5" customHeight="1">
      <c r="A225" s="1007">
        <v>15</v>
      </c>
      <c r="B225" s="1062" t="s">
        <v>2582</v>
      </c>
      <c r="C225" s="1087">
        <v>1942</v>
      </c>
      <c r="D225" s="1070" t="s">
        <v>2416</v>
      </c>
      <c r="E225" s="1015">
        <v>540000</v>
      </c>
      <c r="F225" s="1009"/>
      <c r="G225" s="1009"/>
      <c r="H225" s="1015">
        <v>540000</v>
      </c>
      <c r="I225" s="1088"/>
      <c r="J225" s="1060" t="s">
        <v>2435</v>
      </c>
    </row>
    <row r="226" spans="1:10" ht="19.5" customHeight="1">
      <c r="A226" s="1007">
        <v>16</v>
      </c>
      <c r="B226" s="1062" t="s">
        <v>2119</v>
      </c>
      <c r="C226" s="1087">
        <v>1943</v>
      </c>
      <c r="D226" s="1087" t="s">
        <v>2120</v>
      </c>
      <c r="E226" s="1015">
        <v>540000</v>
      </c>
      <c r="F226" s="1009"/>
      <c r="G226" s="1009"/>
      <c r="H226" s="1015">
        <v>540000</v>
      </c>
      <c r="I226" s="1088"/>
      <c r="J226" s="1059" t="s">
        <v>2435</v>
      </c>
    </row>
    <row r="227" spans="1:10" ht="19.5" customHeight="1">
      <c r="A227" s="1007">
        <v>17</v>
      </c>
      <c r="B227" s="1070" t="s">
        <v>2869</v>
      </c>
      <c r="C227" s="1087">
        <v>1950</v>
      </c>
      <c r="D227" s="1087" t="s">
        <v>2078</v>
      </c>
      <c r="E227" s="1015">
        <v>540000</v>
      </c>
      <c r="F227" s="1009"/>
      <c r="G227" s="1009"/>
      <c r="H227" s="1015">
        <v>540000</v>
      </c>
      <c r="I227" s="1088"/>
      <c r="J227" s="1060" t="s">
        <v>2435</v>
      </c>
    </row>
    <row r="228" spans="1:10" ht="19.5" customHeight="1">
      <c r="A228" s="1007">
        <v>18</v>
      </c>
      <c r="B228" s="1032" t="s">
        <v>2570</v>
      </c>
      <c r="C228" s="1047">
        <v>1938</v>
      </c>
      <c r="D228" s="1032" t="s">
        <v>2112</v>
      </c>
      <c r="E228" s="1015">
        <v>540000</v>
      </c>
      <c r="F228" s="1009"/>
      <c r="G228" s="1009"/>
      <c r="H228" s="1015">
        <f>SUM(E228:G228)</f>
        <v>540000</v>
      </c>
      <c r="I228" s="1088"/>
      <c r="J228" s="1061" t="s">
        <v>2435</v>
      </c>
    </row>
    <row r="229" spans="1:10" ht="19.5" customHeight="1">
      <c r="A229" s="1007">
        <v>19</v>
      </c>
      <c r="B229" s="1035" t="s">
        <v>2573</v>
      </c>
      <c r="C229" s="1085">
        <v>1946</v>
      </c>
      <c r="D229" s="1072" t="s">
        <v>2120</v>
      </c>
      <c r="E229" s="1015">
        <v>540000</v>
      </c>
      <c r="F229" s="1009"/>
      <c r="G229" s="1009"/>
      <c r="H229" s="1015">
        <f>SUM(E229:G229)</f>
        <v>540000</v>
      </c>
      <c r="I229" s="1088"/>
      <c r="J229" s="1061"/>
    </row>
    <row r="230" spans="1:10" ht="19.5" customHeight="1">
      <c r="A230" s="1007">
        <v>20</v>
      </c>
      <c r="B230" s="1089" t="s">
        <v>387</v>
      </c>
      <c r="C230" s="1090">
        <v>1950</v>
      </c>
      <c r="D230" s="1090" t="s">
        <v>2080</v>
      </c>
      <c r="E230" s="1015">
        <v>540000</v>
      </c>
      <c r="F230" s="1009"/>
      <c r="G230" s="1009"/>
      <c r="H230" s="1015">
        <f>SUM(E230:G230)</f>
        <v>540000</v>
      </c>
      <c r="I230" s="1088"/>
      <c r="J230" s="1061"/>
    </row>
    <row r="231" spans="1:10" ht="19.5" customHeight="1">
      <c r="A231" s="1007">
        <v>21</v>
      </c>
      <c r="B231" s="1032" t="s">
        <v>2426</v>
      </c>
      <c r="C231" s="1047">
        <v>1956</v>
      </c>
      <c r="D231" s="1032" t="s">
        <v>2120</v>
      </c>
      <c r="E231" s="1015">
        <v>540000</v>
      </c>
      <c r="F231" s="1009"/>
      <c r="G231" s="1009"/>
      <c r="H231" s="1015">
        <f aca="true" t="shared" si="7" ref="H231:H240">G231+E231</f>
        <v>540000</v>
      </c>
      <c r="I231" s="1088"/>
      <c r="J231" s="1022"/>
    </row>
    <row r="232" spans="1:10" ht="19.5" customHeight="1">
      <c r="A232" s="1007">
        <v>22</v>
      </c>
      <c r="B232" s="1032" t="s">
        <v>2430</v>
      </c>
      <c r="C232" s="1047">
        <v>1957</v>
      </c>
      <c r="D232" s="1032" t="s">
        <v>2084</v>
      </c>
      <c r="E232" s="1015">
        <v>540000</v>
      </c>
      <c r="F232" s="1009"/>
      <c r="G232" s="1009"/>
      <c r="H232" s="1015">
        <f t="shared" si="7"/>
        <v>540000</v>
      </c>
      <c r="I232" s="1088"/>
      <c r="J232" s="1022"/>
    </row>
    <row r="233" spans="1:10" ht="19.5" customHeight="1">
      <c r="A233" s="1007">
        <v>23</v>
      </c>
      <c r="B233" s="1032" t="s">
        <v>2402</v>
      </c>
      <c r="C233" s="1047">
        <v>1956</v>
      </c>
      <c r="D233" s="1032" t="s">
        <v>2364</v>
      </c>
      <c r="E233" s="1015">
        <v>540000</v>
      </c>
      <c r="F233" s="1009"/>
      <c r="G233" s="1009"/>
      <c r="H233" s="1015">
        <f t="shared" si="7"/>
        <v>540000</v>
      </c>
      <c r="I233" s="1088"/>
      <c r="J233" s="1022"/>
    </row>
    <row r="234" spans="1:10" ht="19.5" customHeight="1">
      <c r="A234" s="1007">
        <v>24</v>
      </c>
      <c r="B234" s="1032" t="s">
        <v>2440</v>
      </c>
      <c r="C234" s="1047">
        <v>1955</v>
      </c>
      <c r="D234" s="1032" t="s">
        <v>2080</v>
      </c>
      <c r="E234" s="1015">
        <v>540000</v>
      </c>
      <c r="F234" s="1009"/>
      <c r="G234" s="1009"/>
      <c r="H234" s="1015">
        <f t="shared" si="7"/>
        <v>540000</v>
      </c>
      <c r="I234" s="1088"/>
      <c r="J234" s="1022"/>
    </row>
    <row r="235" spans="1:10" ht="19.5" customHeight="1">
      <c r="A235" s="1007">
        <v>25</v>
      </c>
      <c r="B235" s="1032" t="s">
        <v>2445</v>
      </c>
      <c r="C235" s="1047">
        <v>1955</v>
      </c>
      <c r="D235" s="1032" t="s">
        <v>2416</v>
      </c>
      <c r="E235" s="1015">
        <v>540000</v>
      </c>
      <c r="F235" s="1009"/>
      <c r="G235" s="1009"/>
      <c r="H235" s="1015">
        <f t="shared" si="7"/>
        <v>540000</v>
      </c>
      <c r="I235" s="1088"/>
      <c r="J235" s="1022"/>
    </row>
    <row r="236" spans="1:10" ht="19.5" customHeight="1">
      <c r="A236" s="1007">
        <v>26</v>
      </c>
      <c r="B236" s="1032" t="s">
        <v>2676</v>
      </c>
      <c r="C236" s="1047">
        <v>1948</v>
      </c>
      <c r="D236" s="1032" t="s">
        <v>2120</v>
      </c>
      <c r="E236" s="1015">
        <v>540000</v>
      </c>
      <c r="F236" s="1009"/>
      <c r="G236" s="1009"/>
      <c r="H236" s="1015">
        <f t="shared" si="7"/>
        <v>540000</v>
      </c>
      <c r="I236" s="1088"/>
      <c r="J236" s="1022"/>
    </row>
    <row r="237" spans="1:10" ht="19.5" customHeight="1">
      <c r="A237" s="1007">
        <v>27</v>
      </c>
      <c r="B237" s="1032" t="s">
        <v>2629</v>
      </c>
      <c r="C237" s="1047">
        <v>1954</v>
      </c>
      <c r="D237" s="1032" t="s">
        <v>2416</v>
      </c>
      <c r="E237" s="1015">
        <v>540000</v>
      </c>
      <c r="F237" s="1009"/>
      <c r="G237" s="1009"/>
      <c r="H237" s="1015">
        <f t="shared" si="7"/>
        <v>540000</v>
      </c>
      <c r="I237" s="1088"/>
      <c r="J237" s="1022"/>
    </row>
    <row r="238" spans="1:10" ht="19.5" customHeight="1">
      <c r="A238" s="1007">
        <v>28</v>
      </c>
      <c r="B238" s="1032" t="s">
        <v>668</v>
      </c>
      <c r="C238" s="1047">
        <v>1951</v>
      </c>
      <c r="D238" s="1032" t="s">
        <v>2120</v>
      </c>
      <c r="E238" s="1015">
        <v>540000</v>
      </c>
      <c r="F238" s="1009"/>
      <c r="G238" s="1009"/>
      <c r="H238" s="1015">
        <f>G238+E238</f>
        <v>540000</v>
      </c>
      <c r="I238" s="1088"/>
      <c r="J238" s="1022"/>
    </row>
    <row r="239" spans="1:10" ht="19.5" customHeight="1">
      <c r="A239" s="1007">
        <v>29</v>
      </c>
      <c r="B239" s="1032" t="s">
        <v>481</v>
      </c>
      <c r="C239" s="1047">
        <v>1946</v>
      </c>
      <c r="D239" s="1032" t="s">
        <v>2120</v>
      </c>
      <c r="E239" s="1015">
        <v>540000</v>
      </c>
      <c r="F239" s="1009"/>
      <c r="G239" s="1009"/>
      <c r="H239" s="1015">
        <f>G239+E239</f>
        <v>540000</v>
      </c>
      <c r="I239" s="1088"/>
      <c r="J239" s="1022"/>
    </row>
    <row r="240" spans="1:10" ht="19.5" customHeight="1">
      <c r="A240" s="1007">
        <v>30</v>
      </c>
      <c r="B240" s="1035" t="s">
        <v>584</v>
      </c>
      <c r="C240" s="1085">
        <v>1949</v>
      </c>
      <c r="D240" s="1035" t="s">
        <v>2416</v>
      </c>
      <c r="E240" s="1091">
        <v>540000</v>
      </c>
      <c r="F240" s="997"/>
      <c r="G240" s="1009"/>
      <c r="H240" s="1015">
        <f t="shared" si="7"/>
        <v>540000</v>
      </c>
      <c r="I240" s="1088"/>
      <c r="J240" s="1022"/>
    </row>
    <row r="241" spans="1:11" ht="19.5" customHeight="1">
      <c r="A241" s="1007">
        <v>31</v>
      </c>
      <c r="B241" s="1032" t="s">
        <v>2512</v>
      </c>
      <c r="C241" s="1047">
        <v>1957</v>
      </c>
      <c r="D241" s="1032" t="s">
        <v>2112</v>
      </c>
      <c r="E241" s="1091">
        <v>540000</v>
      </c>
      <c r="F241" s="1012"/>
      <c r="G241" s="1009"/>
      <c r="H241" s="1020">
        <f>G241+E241</f>
        <v>540000</v>
      </c>
      <c r="I241" s="1092"/>
      <c r="J241" s="1093"/>
      <c r="K241" s="91" t="s">
        <v>427</v>
      </c>
    </row>
    <row r="242" spans="1:10" ht="19.5" customHeight="1">
      <c r="A242" s="1007">
        <v>32</v>
      </c>
      <c r="B242" s="1050" t="s">
        <v>595</v>
      </c>
      <c r="C242" s="1051">
        <v>1957</v>
      </c>
      <c r="D242" s="1050" t="s">
        <v>2078</v>
      </c>
      <c r="E242" s="1091">
        <v>540000</v>
      </c>
      <c r="F242" s="1012"/>
      <c r="G242" s="1009"/>
      <c r="H242" s="1020">
        <f>G242+E242</f>
        <v>540000</v>
      </c>
      <c r="I242" s="1092"/>
      <c r="J242" s="1093"/>
    </row>
    <row r="243" spans="1:11" ht="19.5" customHeight="1">
      <c r="A243" s="1007">
        <v>33</v>
      </c>
      <c r="B243" s="1050" t="s">
        <v>1981</v>
      </c>
      <c r="C243" s="1051">
        <v>1944</v>
      </c>
      <c r="D243" s="1050" t="s">
        <v>2078</v>
      </c>
      <c r="E243" s="1091">
        <v>540000</v>
      </c>
      <c r="F243" s="1012"/>
      <c r="G243" s="1009"/>
      <c r="H243" s="1020">
        <f>G243+E243</f>
        <v>540000</v>
      </c>
      <c r="I243" s="1092"/>
      <c r="J243" s="1093"/>
      <c r="K243" s="91" t="s">
        <v>427</v>
      </c>
    </row>
    <row r="244" spans="1:10" ht="19.5" customHeight="1">
      <c r="A244" s="1084"/>
      <c r="B244" s="1501" t="s">
        <v>1211</v>
      </c>
      <c r="C244" s="1501"/>
      <c r="D244" s="1501"/>
      <c r="E244" s="976">
        <f>SUM(E211:E243)</f>
        <v>17820000</v>
      </c>
      <c r="F244" s="976"/>
      <c r="G244" s="1094"/>
      <c r="H244" s="976">
        <f>SUM(H211:H243)</f>
        <v>17820000</v>
      </c>
      <c r="I244" s="980"/>
      <c r="J244" s="979"/>
    </row>
    <row r="245" spans="1:10" ht="19.5" customHeight="1">
      <c r="A245" s="1000"/>
      <c r="B245" s="1095" t="s">
        <v>2583</v>
      </c>
      <c r="C245" s="1096"/>
      <c r="D245" s="1096"/>
      <c r="E245" s="1013"/>
      <c r="F245" s="1026"/>
      <c r="G245" s="992"/>
      <c r="H245" s="1004"/>
      <c r="I245" s="1097"/>
      <c r="J245" s="979"/>
    </row>
    <row r="246" spans="1:10" ht="19.5" customHeight="1">
      <c r="A246" s="1007">
        <v>1</v>
      </c>
      <c r="B246" s="1056" t="s">
        <v>2593</v>
      </c>
      <c r="C246" s="1057">
        <v>1995</v>
      </c>
      <c r="D246" s="1056" t="s">
        <v>2080</v>
      </c>
      <c r="E246" s="1009">
        <v>540000</v>
      </c>
      <c r="F246" s="1010">
        <v>0</v>
      </c>
      <c r="G246" s="1010">
        <v>0</v>
      </c>
      <c r="H246" s="1009">
        <f>G246+E246</f>
        <v>540000</v>
      </c>
      <c r="I246" s="1011"/>
      <c r="J246" s="1011"/>
    </row>
    <row r="247" spans="1:10" ht="19.5" customHeight="1">
      <c r="A247" s="1007">
        <v>2</v>
      </c>
      <c r="B247" s="1032" t="s">
        <v>2594</v>
      </c>
      <c r="C247" s="1047">
        <v>1981</v>
      </c>
      <c r="D247" s="1032" t="s">
        <v>2416</v>
      </c>
      <c r="E247" s="1009">
        <v>540000</v>
      </c>
      <c r="F247" s="970">
        <v>0</v>
      </c>
      <c r="G247" s="970">
        <v>0</v>
      </c>
      <c r="H247" s="1009">
        <f aca="true" t="shared" si="8" ref="H247:H255">G247+E247</f>
        <v>540000</v>
      </c>
      <c r="I247" s="989"/>
      <c r="J247" s="989"/>
    </row>
    <row r="248" spans="1:10" ht="19.5" customHeight="1">
      <c r="A248" s="1007">
        <v>3</v>
      </c>
      <c r="B248" s="1032" t="s">
        <v>2595</v>
      </c>
      <c r="C248" s="1047">
        <v>1959</v>
      </c>
      <c r="D248" s="1032" t="s">
        <v>2081</v>
      </c>
      <c r="E248" s="1009">
        <v>540000</v>
      </c>
      <c r="F248" s="970">
        <v>0</v>
      </c>
      <c r="G248" s="970">
        <v>0</v>
      </c>
      <c r="H248" s="1009">
        <f t="shared" si="8"/>
        <v>540000</v>
      </c>
      <c r="I248" s="989"/>
      <c r="J248" s="989"/>
    </row>
    <row r="249" spans="1:10" ht="19.5" customHeight="1">
      <c r="A249" s="1007">
        <v>4</v>
      </c>
      <c r="B249" s="1032" t="s">
        <v>607</v>
      </c>
      <c r="C249" s="1047">
        <v>1962</v>
      </c>
      <c r="D249" s="1032" t="s">
        <v>2080</v>
      </c>
      <c r="E249" s="1009">
        <v>540000</v>
      </c>
      <c r="F249" s="970">
        <v>0</v>
      </c>
      <c r="G249" s="970">
        <v>0</v>
      </c>
      <c r="H249" s="1009">
        <f t="shared" si="8"/>
        <v>540000</v>
      </c>
      <c r="I249" s="989"/>
      <c r="J249" s="989"/>
    </row>
    <row r="250" spans="1:10" ht="19.5" customHeight="1">
      <c r="A250" s="1007">
        <v>5</v>
      </c>
      <c r="B250" s="1032" t="s">
        <v>2596</v>
      </c>
      <c r="C250" s="1047">
        <v>1971</v>
      </c>
      <c r="D250" s="1032" t="s">
        <v>2112</v>
      </c>
      <c r="E250" s="1009">
        <v>540000</v>
      </c>
      <c r="F250" s="970">
        <v>0</v>
      </c>
      <c r="G250" s="970">
        <v>0</v>
      </c>
      <c r="H250" s="1009">
        <f t="shared" si="8"/>
        <v>540000</v>
      </c>
      <c r="I250" s="989"/>
      <c r="J250" s="989"/>
    </row>
    <row r="251" spans="1:10" ht="19.5" customHeight="1">
      <c r="A251" s="1007">
        <v>6</v>
      </c>
      <c r="B251" s="1032" t="s">
        <v>1542</v>
      </c>
      <c r="C251" s="1047">
        <v>1962</v>
      </c>
      <c r="D251" s="1032" t="s">
        <v>2080</v>
      </c>
      <c r="E251" s="1009">
        <v>540000</v>
      </c>
      <c r="F251" s="970">
        <v>0</v>
      </c>
      <c r="G251" s="970">
        <v>0</v>
      </c>
      <c r="H251" s="1009">
        <f t="shared" si="8"/>
        <v>540000</v>
      </c>
      <c r="I251" s="989"/>
      <c r="J251" s="989"/>
    </row>
    <row r="252" spans="1:10" ht="19.5" customHeight="1">
      <c r="A252" s="1007">
        <v>7</v>
      </c>
      <c r="B252" s="1032" t="s">
        <v>2597</v>
      </c>
      <c r="C252" s="1047">
        <v>1993</v>
      </c>
      <c r="D252" s="1032" t="s">
        <v>2078</v>
      </c>
      <c r="E252" s="1009">
        <v>540000</v>
      </c>
      <c r="F252" s="970">
        <v>0</v>
      </c>
      <c r="G252" s="970">
        <v>0</v>
      </c>
      <c r="H252" s="1009">
        <f t="shared" si="8"/>
        <v>540000</v>
      </c>
      <c r="I252" s="989"/>
      <c r="J252" s="989"/>
    </row>
    <row r="253" spans="1:10" ht="19.5" customHeight="1">
      <c r="A253" s="1007">
        <v>8</v>
      </c>
      <c r="B253" s="1032" t="s">
        <v>2598</v>
      </c>
      <c r="C253" s="1047">
        <v>1994</v>
      </c>
      <c r="D253" s="1032" t="s">
        <v>2120</v>
      </c>
      <c r="E253" s="1009">
        <v>540000</v>
      </c>
      <c r="F253" s="970">
        <v>0</v>
      </c>
      <c r="G253" s="970">
        <v>0</v>
      </c>
      <c r="H253" s="1009">
        <f t="shared" si="8"/>
        <v>540000</v>
      </c>
      <c r="I253" s="989"/>
      <c r="J253" s="989"/>
    </row>
    <row r="254" spans="1:10" ht="19.5" customHeight="1">
      <c r="A254" s="1007">
        <v>9</v>
      </c>
      <c r="B254" s="1048" t="s">
        <v>2599</v>
      </c>
      <c r="C254" s="1047">
        <v>1990</v>
      </c>
      <c r="D254" s="1032" t="s">
        <v>2080</v>
      </c>
      <c r="E254" s="1009">
        <v>540000</v>
      </c>
      <c r="F254" s="970">
        <v>0</v>
      </c>
      <c r="G254" s="970">
        <v>0</v>
      </c>
      <c r="H254" s="1009">
        <f t="shared" si="8"/>
        <v>540000</v>
      </c>
      <c r="I254" s="989"/>
      <c r="J254" s="989"/>
    </row>
    <row r="255" spans="1:10" ht="19.5" customHeight="1">
      <c r="A255" s="1007">
        <v>10</v>
      </c>
      <c r="B255" s="1032" t="s">
        <v>597</v>
      </c>
      <c r="C255" s="1047">
        <v>1988</v>
      </c>
      <c r="D255" s="1032" t="s">
        <v>2080</v>
      </c>
      <c r="E255" s="1009">
        <v>540000</v>
      </c>
      <c r="F255" s="970">
        <v>0</v>
      </c>
      <c r="G255" s="970">
        <v>0</v>
      </c>
      <c r="H255" s="1009">
        <f t="shared" si="8"/>
        <v>540000</v>
      </c>
      <c r="I255" s="989"/>
      <c r="J255" s="989"/>
    </row>
    <row r="256" spans="1:10" ht="19.5" customHeight="1">
      <c r="A256" s="1007">
        <v>11</v>
      </c>
      <c r="B256" s="1050" t="s">
        <v>2441</v>
      </c>
      <c r="C256" s="1051">
        <v>1982</v>
      </c>
      <c r="D256" s="1098" t="s">
        <v>2084</v>
      </c>
      <c r="E256" s="1009">
        <v>540000</v>
      </c>
      <c r="F256" s="1009"/>
      <c r="G256" s="1009"/>
      <c r="H256" s="1009">
        <f>G256+E256</f>
        <v>540000</v>
      </c>
      <c r="I256" s="989"/>
      <c r="J256" s="989"/>
    </row>
    <row r="257" spans="1:10" ht="19.5" customHeight="1">
      <c r="A257" s="1007">
        <v>12</v>
      </c>
      <c r="B257" s="1032" t="s">
        <v>2609</v>
      </c>
      <c r="C257" s="1047">
        <v>2000</v>
      </c>
      <c r="D257" s="1032" t="s">
        <v>2364</v>
      </c>
      <c r="E257" s="997">
        <v>540000</v>
      </c>
      <c r="G257" s="996"/>
      <c r="H257" s="997">
        <f>G257+E257</f>
        <v>540000</v>
      </c>
      <c r="I257" s="1099"/>
      <c r="J257" s="1099"/>
    </row>
    <row r="258" spans="1:10" ht="19.5" customHeight="1">
      <c r="A258" s="1007">
        <v>13</v>
      </c>
      <c r="B258" s="1100" t="s">
        <v>2614</v>
      </c>
      <c r="C258" s="1101">
        <v>2000</v>
      </c>
      <c r="D258" s="1100" t="s">
        <v>2078</v>
      </c>
      <c r="E258" s="997">
        <v>540000</v>
      </c>
      <c r="G258" s="996"/>
      <c r="H258" s="997">
        <f>G258+E258</f>
        <v>540000</v>
      </c>
      <c r="I258" s="1102"/>
      <c r="J258" s="1081"/>
    </row>
    <row r="259" spans="1:10" ht="19.5" customHeight="1">
      <c r="A259" s="1007">
        <v>14</v>
      </c>
      <c r="B259" s="1032" t="s">
        <v>2600</v>
      </c>
      <c r="C259" s="1047">
        <v>1971</v>
      </c>
      <c r="D259" s="1032" t="s">
        <v>2078</v>
      </c>
      <c r="E259" s="971">
        <v>540000</v>
      </c>
      <c r="F259" s="970">
        <v>0</v>
      </c>
      <c r="G259" s="970">
        <v>0</v>
      </c>
      <c r="H259" s="971">
        <v>540000</v>
      </c>
      <c r="I259" s="989"/>
      <c r="J259" s="1059" t="s">
        <v>2435</v>
      </c>
    </row>
    <row r="260" spans="1:10" ht="19.5" customHeight="1">
      <c r="A260" s="1007">
        <v>15</v>
      </c>
      <c r="B260" s="1032" t="s">
        <v>2601</v>
      </c>
      <c r="C260" s="1047">
        <v>1977</v>
      </c>
      <c r="D260" s="1032" t="s">
        <v>2078</v>
      </c>
      <c r="E260" s="971">
        <v>540000</v>
      </c>
      <c r="F260" s="970">
        <v>0</v>
      </c>
      <c r="G260" s="970">
        <v>0</v>
      </c>
      <c r="H260" s="971">
        <v>540000</v>
      </c>
      <c r="I260" s="989"/>
      <c r="J260" s="1060" t="s">
        <v>2435</v>
      </c>
    </row>
    <row r="261" spans="1:10" ht="19.5" customHeight="1">
      <c r="A261" s="1007">
        <v>16</v>
      </c>
      <c r="B261" s="1048" t="s">
        <v>2602</v>
      </c>
      <c r="C261" s="1047">
        <v>1995</v>
      </c>
      <c r="D261" s="1032" t="s">
        <v>2120</v>
      </c>
      <c r="E261" s="971">
        <v>540000</v>
      </c>
      <c r="F261" s="970">
        <v>0</v>
      </c>
      <c r="G261" s="970">
        <v>0</v>
      </c>
      <c r="H261" s="971">
        <v>540000</v>
      </c>
      <c r="I261" s="989"/>
      <c r="J261" s="1061" t="s">
        <v>2435</v>
      </c>
    </row>
    <row r="262" spans="1:10" ht="19.5" customHeight="1">
      <c r="A262" s="1007">
        <v>17</v>
      </c>
      <c r="B262" s="1103" t="s">
        <v>2603</v>
      </c>
      <c r="C262" s="1104">
        <v>1998</v>
      </c>
      <c r="D262" s="1103" t="s">
        <v>2120</v>
      </c>
      <c r="E262" s="971">
        <v>540000</v>
      </c>
      <c r="F262" s="970">
        <v>0</v>
      </c>
      <c r="G262" s="970">
        <v>0</v>
      </c>
      <c r="H262" s="971">
        <v>540000</v>
      </c>
      <c r="I262" s="989"/>
      <c r="J262" s="1060" t="s">
        <v>2435</v>
      </c>
    </row>
    <row r="263" spans="1:10" ht="19.5" customHeight="1">
      <c r="A263" s="1007">
        <v>18</v>
      </c>
      <c r="B263" s="1103" t="s">
        <v>2870</v>
      </c>
      <c r="C263" s="1104">
        <v>1960</v>
      </c>
      <c r="D263" s="1103" t="s">
        <v>2416</v>
      </c>
      <c r="E263" s="971">
        <v>540000</v>
      </c>
      <c r="F263" s="970">
        <v>0</v>
      </c>
      <c r="G263" s="1028">
        <v>0</v>
      </c>
      <c r="H263" s="971">
        <v>540000</v>
      </c>
      <c r="I263" s="989"/>
      <c r="J263" s="1060" t="s">
        <v>2435</v>
      </c>
    </row>
    <row r="264" spans="1:10" ht="19.5" customHeight="1">
      <c r="A264" s="1007">
        <v>19</v>
      </c>
      <c r="B264" s="1032" t="s">
        <v>2542</v>
      </c>
      <c r="C264" s="1047">
        <v>1972</v>
      </c>
      <c r="D264" s="1032" t="s">
        <v>2120</v>
      </c>
      <c r="E264" s="971">
        <v>540000</v>
      </c>
      <c r="F264" s="996"/>
      <c r="G264" s="996"/>
      <c r="H264" s="997">
        <f>G264+E264</f>
        <v>540000</v>
      </c>
      <c r="I264" s="1105"/>
      <c r="J264" s="1106"/>
    </row>
    <row r="265" spans="1:10" ht="19.5" customHeight="1">
      <c r="A265" s="1007">
        <v>20</v>
      </c>
      <c r="B265" s="1032" t="s">
        <v>2529</v>
      </c>
      <c r="C265" s="1047">
        <v>1971</v>
      </c>
      <c r="D265" s="1032" t="s">
        <v>2078</v>
      </c>
      <c r="E265" s="971">
        <v>540000</v>
      </c>
      <c r="F265" s="996"/>
      <c r="G265" s="996"/>
      <c r="H265" s="997">
        <f>G265+E265</f>
        <v>540000</v>
      </c>
      <c r="I265" s="1105"/>
      <c r="J265" s="1106"/>
    </row>
    <row r="266" spans="1:13" ht="19.5" customHeight="1">
      <c r="A266" s="1497" t="s">
        <v>1211</v>
      </c>
      <c r="B266" s="1498"/>
      <c r="C266" s="1498"/>
      <c r="D266" s="975"/>
      <c r="E266" s="976">
        <f>SUM(E246:E265)</f>
        <v>10800000</v>
      </c>
      <c r="F266" s="976">
        <f>SUM(F259:F263)</f>
        <v>0</v>
      </c>
      <c r="G266" s="1065"/>
      <c r="H266" s="976">
        <f>G266+E266</f>
        <v>10800000</v>
      </c>
      <c r="I266" s="1107"/>
      <c r="J266" s="997"/>
      <c r="K266" s="996"/>
      <c r="L266" s="996"/>
      <c r="M266" s="997"/>
    </row>
    <row r="267" spans="1:10" ht="19.5" customHeight="1">
      <c r="A267" s="1040"/>
      <c r="B267" s="1108" t="s">
        <v>2604</v>
      </c>
      <c r="C267" s="1029"/>
      <c r="D267" s="1109"/>
      <c r="E267" s="1110"/>
      <c r="F267" s="1045"/>
      <c r="G267" s="1111"/>
      <c r="H267" s="1112"/>
      <c r="I267" s="1113"/>
      <c r="J267" s="1046"/>
    </row>
    <row r="268" spans="1:10" ht="19.5" customHeight="1">
      <c r="A268" s="1007">
        <v>1</v>
      </c>
      <c r="B268" s="1032" t="s">
        <v>2605</v>
      </c>
      <c r="C268" s="1114">
        <v>2004</v>
      </c>
      <c r="D268" s="1032" t="s">
        <v>2416</v>
      </c>
      <c r="E268" s="1058">
        <v>675000</v>
      </c>
      <c r="F268" s="970">
        <v>0</v>
      </c>
      <c r="G268" s="1115">
        <v>0</v>
      </c>
      <c r="H268" s="1058">
        <f>G268+E268</f>
        <v>675000</v>
      </c>
      <c r="I268" s="989"/>
      <c r="J268" s="1116"/>
    </row>
    <row r="269" spans="1:10" ht="19.5" customHeight="1">
      <c r="A269" s="1007">
        <v>2</v>
      </c>
      <c r="B269" s="1032" t="s">
        <v>2606</v>
      </c>
      <c r="C269" s="1114">
        <v>2003</v>
      </c>
      <c r="D269" s="1032" t="s">
        <v>2088</v>
      </c>
      <c r="E269" s="1058">
        <v>675000</v>
      </c>
      <c r="F269" s="970">
        <v>0</v>
      </c>
      <c r="G269" s="1115">
        <v>0</v>
      </c>
      <c r="H269" s="1058">
        <f>G269+E269</f>
        <v>675000</v>
      </c>
      <c r="I269" s="989"/>
      <c r="J269" s="1116"/>
    </row>
    <row r="270" spans="1:10" ht="19.5" customHeight="1">
      <c r="A270" s="1007">
        <v>3</v>
      </c>
      <c r="B270" s="1032" t="s">
        <v>2607</v>
      </c>
      <c r="C270" s="1114">
        <v>2004</v>
      </c>
      <c r="D270" s="1032" t="s">
        <v>2364</v>
      </c>
      <c r="E270" s="1058">
        <v>675000</v>
      </c>
      <c r="F270" s="996">
        <v>0</v>
      </c>
      <c r="G270" s="1115">
        <v>0</v>
      </c>
      <c r="H270" s="1058">
        <f>G270+E270</f>
        <v>675000</v>
      </c>
      <c r="I270" s="989"/>
      <c r="J270" s="1060"/>
    </row>
    <row r="271" spans="1:10" ht="19.5" customHeight="1">
      <c r="A271" s="1007">
        <v>4</v>
      </c>
      <c r="B271" s="1032" t="s">
        <v>2608</v>
      </c>
      <c r="C271" s="1114">
        <v>2009</v>
      </c>
      <c r="D271" s="1032" t="s">
        <v>2416</v>
      </c>
      <c r="E271" s="1058">
        <v>675000</v>
      </c>
      <c r="F271" s="1028">
        <v>0</v>
      </c>
      <c r="G271" s="1117">
        <v>0</v>
      </c>
      <c r="H271" s="1058">
        <f>G271+E271</f>
        <v>675000</v>
      </c>
      <c r="I271" s="989"/>
      <c r="J271" s="1118"/>
    </row>
    <row r="272" spans="1:10" ht="19.5" customHeight="1">
      <c r="A272" s="1007">
        <v>5</v>
      </c>
      <c r="B272" s="1032" t="s">
        <v>2611</v>
      </c>
      <c r="C272" s="1114">
        <v>2013</v>
      </c>
      <c r="D272" s="1032" t="s">
        <v>2364</v>
      </c>
      <c r="E272" s="1058">
        <v>675000</v>
      </c>
      <c r="F272" s="1028">
        <v>0</v>
      </c>
      <c r="G272" s="1028">
        <v>0</v>
      </c>
      <c r="H272" s="1058">
        <f>G272+E272</f>
        <v>675000</v>
      </c>
      <c r="I272" s="989"/>
      <c r="J272" s="1118"/>
    </row>
    <row r="273" spans="1:10" ht="19.5" customHeight="1">
      <c r="A273" s="1007">
        <v>6</v>
      </c>
      <c r="B273" s="1119" t="s">
        <v>2612</v>
      </c>
      <c r="C273" s="1120">
        <v>2008</v>
      </c>
      <c r="D273" s="1119" t="s">
        <v>2120</v>
      </c>
      <c r="E273" s="1058">
        <v>675000</v>
      </c>
      <c r="F273" s="1028">
        <v>0</v>
      </c>
      <c r="G273" s="1028">
        <v>0</v>
      </c>
      <c r="H273" s="1058">
        <v>675000</v>
      </c>
      <c r="I273" s="1011"/>
      <c r="J273" s="1059" t="s">
        <v>2435</v>
      </c>
    </row>
    <row r="274" spans="1:10" ht="19.5" customHeight="1">
      <c r="A274" s="1007">
        <v>7</v>
      </c>
      <c r="B274" s="1103" t="s">
        <v>2613</v>
      </c>
      <c r="C274" s="1104">
        <v>2002</v>
      </c>
      <c r="D274" s="1103" t="s">
        <v>2078</v>
      </c>
      <c r="E274" s="1058">
        <v>675000</v>
      </c>
      <c r="F274" s="1028">
        <v>0</v>
      </c>
      <c r="G274" s="1028">
        <v>0</v>
      </c>
      <c r="H274" s="1058">
        <v>675000</v>
      </c>
      <c r="I274" s="989"/>
      <c r="J274" s="1060" t="s">
        <v>2435</v>
      </c>
    </row>
    <row r="275" spans="1:10" ht="19.5" customHeight="1">
      <c r="A275" s="1007">
        <v>8</v>
      </c>
      <c r="B275" s="1032" t="s">
        <v>2610</v>
      </c>
      <c r="C275" s="1114">
        <v>2002</v>
      </c>
      <c r="D275" s="1032" t="s">
        <v>2086</v>
      </c>
      <c r="E275" s="1020">
        <v>675000</v>
      </c>
      <c r="F275" s="1028">
        <v>0</v>
      </c>
      <c r="G275" s="1028">
        <v>0</v>
      </c>
      <c r="H275" s="1020">
        <f>SUM(E275:G275)</f>
        <v>675000</v>
      </c>
      <c r="I275" s="1018"/>
      <c r="J275" s="1061" t="s">
        <v>2435</v>
      </c>
    </row>
    <row r="276" spans="1:10" ht="19.5" customHeight="1">
      <c r="A276" s="1007">
        <v>9</v>
      </c>
      <c r="B276" s="1032" t="s">
        <v>2691</v>
      </c>
      <c r="C276" s="1114">
        <v>2008</v>
      </c>
      <c r="D276" s="1032" t="s">
        <v>2364</v>
      </c>
      <c r="E276" s="1020">
        <v>675000</v>
      </c>
      <c r="F276" s="1028">
        <v>0</v>
      </c>
      <c r="G276" s="1028">
        <v>0</v>
      </c>
      <c r="H276" s="1020">
        <f>SUM(E276:G276)</f>
        <v>675000</v>
      </c>
      <c r="I276" s="1018"/>
      <c r="J276" s="1061" t="s">
        <v>2435</v>
      </c>
    </row>
    <row r="277" spans="1:10" ht="19.5" customHeight="1">
      <c r="A277" s="1007">
        <v>10</v>
      </c>
      <c r="B277" s="1087" t="s">
        <v>2564</v>
      </c>
      <c r="C277" s="1085">
        <v>2005</v>
      </c>
      <c r="D277" s="1035" t="s">
        <v>2120</v>
      </c>
      <c r="E277" s="1020">
        <v>675000</v>
      </c>
      <c r="F277" s="1117"/>
      <c r="G277" s="1117"/>
      <c r="H277" s="1020">
        <f>G277+E277</f>
        <v>675000</v>
      </c>
      <c r="I277" s="1018"/>
      <c r="J277" s="1061"/>
    </row>
    <row r="278" spans="1:256" ht="19.5" customHeight="1">
      <c r="A278" s="989"/>
      <c r="B278" s="1121" t="s">
        <v>1211</v>
      </c>
      <c r="C278" s="980"/>
      <c r="D278" s="1122"/>
      <c r="E278" s="976">
        <f>SUM(E268:E277)</f>
        <v>6750000</v>
      </c>
      <c r="F278" s="976"/>
      <c r="G278" s="1038"/>
      <c r="H278" s="976">
        <f>G278+E278</f>
        <v>6750000</v>
      </c>
      <c r="I278" s="980"/>
      <c r="J278" s="1118"/>
      <c r="K278" s="989"/>
      <c r="L278" s="1118"/>
      <c r="M278" s="989"/>
      <c r="N278" s="1118"/>
      <c r="O278" s="989"/>
      <c r="P278" s="1118"/>
      <c r="Q278" s="989"/>
      <c r="R278" s="1118"/>
      <c r="S278" s="989"/>
      <c r="T278" s="1118"/>
      <c r="U278" s="989"/>
      <c r="V278" s="1118"/>
      <c r="W278" s="989"/>
      <c r="X278" s="1118"/>
      <c r="Y278" s="989"/>
      <c r="Z278" s="1118"/>
      <c r="AA278" s="989"/>
      <c r="AB278" s="1118"/>
      <c r="AC278" s="989"/>
      <c r="AD278" s="1118"/>
      <c r="AE278" s="989"/>
      <c r="AF278" s="1118"/>
      <c r="AG278" s="989"/>
      <c r="AH278" s="1118"/>
      <c r="AI278" s="989"/>
      <c r="AJ278" s="1118"/>
      <c r="AK278" s="989"/>
      <c r="AL278" s="1118"/>
      <c r="AM278" s="989"/>
      <c r="AN278" s="1118"/>
      <c r="AO278" s="989"/>
      <c r="AP278" s="1118"/>
      <c r="AQ278" s="989"/>
      <c r="AR278" s="1118"/>
      <c r="AS278" s="989"/>
      <c r="AT278" s="1118"/>
      <c r="AU278" s="989"/>
      <c r="AV278" s="1118"/>
      <c r="AW278" s="989"/>
      <c r="AX278" s="1118"/>
      <c r="AY278" s="989"/>
      <c r="AZ278" s="1118"/>
      <c r="BA278" s="989"/>
      <c r="BB278" s="1118"/>
      <c r="BC278" s="989"/>
      <c r="BD278" s="1118"/>
      <c r="BE278" s="989"/>
      <c r="BF278" s="1118"/>
      <c r="BG278" s="989"/>
      <c r="BH278" s="1118"/>
      <c r="BI278" s="989"/>
      <c r="BJ278" s="1118"/>
      <c r="BK278" s="989"/>
      <c r="BL278" s="1118"/>
      <c r="BM278" s="989"/>
      <c r="BN278" s="1118"/>
      <c r="BO278" s="989"/>
      <c r="BP278" s="1118"/>
      <c r="BQ278" s="989"/>
      <c r="BR278" s="1118"/>
      <c r="BS278" s="989"/>
      <c r="BT278" s="1118"/>
      <c r="BU278" s="989"/>
      <c r="BV278" s="1118"/>
      <c r="BW278" s="989"/>
      <c r="BX278" s="1118"/>
      <c r="BY278" s="989"/>
      <c r="BZ278" s="1118"/>
      <c r="CA278" s="989"/>
      <c r="CB278" s="1118"/>
      <c r="CC278" s="989"/>
      <c r="CD278" s="1118"/>
      <c r="CE278" s="989"/>
      <c r="CF278" s="1118"/>
      <c r="CG278" s="989"/>
      <c r="CH278" s="1118"/>
      <c r="CI278" s="989"/>
      <c r="CJ278" s="1118"/>
      <c r="CK278" s="989"/>
      <c r="CL278" s="1118"/>
      <c r="CM278" s="989"/>
      <c r="CN278" s="1118"/>
      <c r="CO278" s="989"/>
      <c r="CP278" s="1118"/>
      <c r="CQ278" s="989"/>
      <c r="CR278" s="1118"/>
      <c r="CS278" s="989"/>
      <c r="CT278" s="1118"/>
      <c r="CU278" s="989"/>
      <c r="CV278" s="1118"/>
      <c r="CW278" s="989"/>
      <c r="CX278" s="1118"/>
      <c r="CY278" s="989"/>
      <c r="CZ278" s="1118"/>
      <c r="DA278" s="989"/>
      <c r="DB278" s="1118"/>
      <c r="DC278" s="989"/>
      <c r="DD278" s="1118"/>
      <c r="DE278" s="989"/>
      <c r="DF278" s="1118"/>
      <c r="DG278" s="989"/>
      <c r="DH278" s="1118"/>
      <c r="DI278" s="989"/>
      <c r="DJ278" s="1118"/>
      <c r="DK278" s="989"/>
      <c r="DL278" s="1118"/>
      <c r="DM278" s="989"/>
      <c r="DN278" s="1118"/>
      <c r="DO278" s="989"/>
      <c r="DP278" s="1118"/>
      <c r="DQ278" s="989"/>
      <c r="DR278" s="1118"/>
      <c r="DS278" s="989"/>
      <c r="DT278" s="1118"/>
      <c r="DU278" s="989"/>
      <c r="DV278" s="1118"/>
      <c r="DW278" s="989"/>
      <c r="DX278" s="1118"/>
      <c r="DY278" s="989"/>
      <c r="DZ278" s="1118"/>
      <c r="EA278" s="989"/>
      <c r="EB278" s="1118"/>
      <c r="EC278" s="989"/>
      <c r="ED278" s="1118"/>
      <c r="EE278" s="989"/>
      <c r="EF278" s="1118"/>
      <c r="EG278" s="989"/>
      <c r="EH278" s="1118"/>
      <c r="EI278" s="989"/>
      <c r="EJ278" s="1118"/>
      <c r="EK278" s="989"/>
      <c r="EL278" s="1118"/>
      <c r="EM278" s="989"/>
      <c r="EN278" s="1118"/>
      <c r="EO278" s="989"/>
      <c r="EP278" s="1118"/>
      <c r="EQ278" s="989"/>
      <c r="ER278" s="1118"/>
      <c r="ES278" s="989"/>
      <c r="ET278" s="1118"/>
      <c r="EU278" s="989"/>
      <c r="EV278" s="1118"/>
      <c r="EW278" s="989"/>
      <c r="EX278" s="1118"/>
      <c r="EY278" s="989"/>
      <c r="EZ278" s="1118"/>
      <c r="FA278" s="989"/>
      <c r="FB278" s="1118"/>
      <c r="FC278" s="989"/>
      <c r="FD278" s="1118"/>
      <c r="FE278" s="989"/>
      <c r="FF278" s="1118"/>
      <c r="FG278" s="989"/>
      <c r="FH278" s="1118"/>
      <c r="FI278" s="989"/>
      <c r="FJ278" s="1118"/>
      <c r="FK278" s="989"/>
      <c r="FL278" s="1118"/>
      <c r="FM278" s="989"/>
      <c r="FN278" s="1118"/>
      <c r="FO278" s="989"/>
      <c r="FP278" s="1118"/>
      <c r="FQ278" s="989"/>
      <c r="FR278" s="1118"/>
      <c r="FS278" s="989"/>
      <c r="FT278" s="1118"/>
      <c r="FU278" s="989"/>
      <c r="FV278" s="1118"/>
      <c r="FW278" s="989"/>
      <c r="FX278" s="1118"/>
      <c r="FY278" s="989"/>
      <c r="FZ278" s="1118"/>
      <c r="GA278" s="989"/>
      <c r="GB278" s="1118"/>
      <c r="GC278" s="989"/>
      <c r="GD278" s="1118"/>
      <c r="GE278" s="989"/>
      <c r="GF278" s="1118"/>
      <c r="GG278" s="989"/>
      <c r="GH278" s="1118"/>
      <c r="GI278" s="989"/>
      <c r="GJ278" s="1118"/>
      <c r="GK278" s="989"/>
      <c r="GL278" s="1118"/>
      <c r="GM278" s="989"/>
      <c r="GN278" s="1118"/>
      <c r="GO278" s="989"/>
      <c r="GP278" s="1118"/>
      <c r="GQ278" s="989"/>
      <c r="GR278" s="1118"/>
      <c r="GS278" s="989"/>
      <c r="GT278" s="1118"/>
      <c r="GU278" s="989"/>
      <c r="GV278" s="1118"/>
      <c r="GW278" s="989"/>
      <c r="GX278" s="1118"/>
      <c r="GY278" s="989"/>
      <c r="GZ278" s="1118"/>
      <c r="HA278" s="989"/>
      <c r="HB278" s="1118"/>
      <c r="HC278" s="989"/>
      <c r="HD278" s="1118"/>
      <c r="HE278" s="989"/>
      <c r="HF278" s="1118"/>
      <c r="HG278" s="989"/>
      <c r="HH278" s="1118"/>
      <c r="HI278" s="989"/>
      <c r="HJ278" s="1118"/>
      <c r="HK278" s="989"/>
      <c r="HL278" s="1118"/>
      <c r="HM278" s="989"/>
      <c r="HN278" s="1118"/>
      <c r="HO278" s="989"/>
      <c r="HP278" s="1118"/>
      <c r="HQ278" s="989"/>
      <c r="HR278" s="1118"/>
      <c r="HS278" s="989"/>
      <c r="HT278" s="1118"/>
      <c r="HU278" s="989"/>
      <c r="HV278" s="1118"/>
      <c r="HW278" s="989"/>
      <c r="HX278" s="1118"/>
      <c r="HY278" s="989"/>
      <c r="HZ278" s="1118"/>
      <c r="IA278" s="989"/>
      <c r="IB278" s="1118"/>
      <c r="IC278" s="989"/>
      <c r="ID278" s="1118"/>
      <c r="IE278" s="989"/>
      <c r="IF278" s="1118"/>
      <c r="IG278" s="989"/>
      <c r="IH278" s="1118"/>
      <c r="II278" s="989"/>
      <c r="IJ278" s="1118"/>
      <c r="IK278" s="989"/>
      <c r="IL278" s="1118"/>
      <c r="IM278" s="989"/>
      <c r="IN278" s="1118"/>
      <c r="IO278" s="989"/>
      <c r="IP278" s="1118"/>
      <c r="IQ278" s="989"/>
      <c r="IR278" s="1118"/>
      <c r="IS278" s="989"/>
      <c r="IT278" s="1118"/>
      <c r="IU278" s="989"/>
      <c r="IV278" s="1118"/>
    </row>
    <row r="279" spans="1:10" ht="19.5" customHeight="1">
      <c r="A279" s="1123"/>
      <c r="B279" s="1108" t="s">
        <v>1309</v>
      </c>
      <c r="C279" s="1029"/>
      <c r="D279" s="994"/>
      <c r="E279" s="997"/>
      <c r="F279" s="996"/>
      <c r="G279" s="997"/>
      <c r="H279" s="1124"/>
      <c r="I279" s="1073"/>
      <c r="J279" s="1073"/>
    </row>
    <row r="280" spans="1:10" ht="19.5" customHeight="1">
      <c r="A280" s="1125">
        <v>1</v>
      </c>
      <c r="B280" s="1126" t="s">
        <v>2615</v>
      </c>
      <c r="C280" s="1057">
        <v>1952</v>
      </c>
      <c r="D280" s="1127" t="s">
        <v>2120</v>
      </c>
      <c r="E280" s="1015">
        <v>675000</v>
      </c>
      <c r="F280" s="1069">
        <v>0</v>
      </c>
      <c r="G280" s="1069">
        <v>0</v>
      </c>
      <c r="H280" s="1058">
        <f aca="true" t="shared" si="9" ref="H280:H285">E280+G280</f>
        <v>675000</v>
      </c>
      <c r="I280" s="1128"/>
      <c r="J280" s="1128"/>
    </row>
    <row r="281" spans="1:10" ht="19.5" customHeight="1">
      <c r="A281" s="1125">
        <v>2</v>
      </c>
      <c r="B281" s="1129" t="s">
        <v>2617</v>
      </c>
      <c r="C281" s="1085">
        <v>1932</v>
      </c>
      <c r="D281" s="1035" t="s">
        <v>2120</v>
      </c>
      <c r="E281" s="1015">
        <v>675000</v>
      </c>
      <c r="F281" s="970">
        <v>0</v>
      </c>
      <c r="G281" s="970">
        <v>0</v>
      </c>
      <c r="H281" s="1058">
        <f t="shared" si="9"/>
        <v>675000</v>
      </c>
      <c r="I281" s="989"/>
      <c r="J281" s="989"/>
    </row>
    <row r="282" spans="1:10" ht="19.5" customHeight="1">
      <c r="A282" s="1125">
        <v>3</v>
      </c>
      <c r="B282" s="1129" t="s">
        <v>2619</v>
      </c>
      <c r="C282" s="1085">
        <v>1940</v>
      </c>
      <c r="D282" s="1035" t="s">
        <v>2081</v>
      </c>
      <c r="E282" s="1015">
        <v>675000</v>
      </c>
      <c r="F282" s="1028">
        <v>0</v>
      </c>
      <c r="G282" s="1028">
        <v>0</v>
      </c>
      <c r="H282" s="1058">
        <f t="shared" si="9"/>
        <v>675000</v>
      </c>
      <c r="I282" s="1018"/>
      <c r="J282" s="1018"/>
    </row>
    <row r="283" spans="1:10" ht="19.5" customHeight="1">
      <c r="A283" s="1125">
        <v>4</v>
      </c>
      <c r="B283" s="1129" t="s">
        <v>2620</v>
      </c>
      <c r="C283" s="1085">
        <v>1930</v>
      </c>
      <c r="D283" s="1035" t="s">
        <v>2120</v>
      </c>
      <c r="E283" s="1015">
        <v>675000</v>
      </c>
      <c r="F283" s="1028">
        <v>0</v>
      </c>
      <c r="G283" s="1028">
        <v>0</v>
      </c>
      <c r="H283" s="1058">
        <f t="shared" si="9"/>
        <v>675000</v>
      </c>
      <c r="I283" s="1018"/>
      <c r="J283" s="1018"/>
    </row>
    <row r="284" spans="1:10" ht="19.5" customHeight="1">
      <c r="A284" s="1125">
        <v>5</v>
      </c>
      <c r="B284" s="1129" t="s">
        <v>2622</v>
      </c>
      <c r="C284" s="1085">
        <v>1952</v>
      </c>
      <c r="D284" s="1035" t="s">
        <v>2088</v>
      </c>
      <c r="E284" s="1015">
        <v>675000</v>
      </c>
      <c r="F284" s="1028"/>
      <c r="G284" s="1028"/>
      <c r="H284" s="1058">
        <f t="shared" si="9"/>
        <v>675000</v>
      </c>
      <c r="I284" s="1018"/>
      <c r="J284" s="1018"/>
    </row>
    <row r="285" spans="1:10" ht="19.5" customHeight="1">
      <c r="A285" s="1125">
        <v>6</v>
      </c>
      <c r="B285" s="990" t="s">
        <v>2643</v>
      </c>
      <c r="C285" s="990">
        <v>1935</v>
      </c>
      <c r="D285" s="994" t="s">
        <v>2081</v>
      </c>
      <c r="E285" s="1015">
        <v>675000</v>
      </c>
      <c r="F285" s="1028">
        <v>0</v>
      </c>
      <c r="G285" s="1028">
        <v>0</v>
      </c>
      <c r="H285" s="1058">
        <f t="shared" si="9"/>
        <v>675000</v>
      </c>
      <c r="I285" s="1018"/>
      <c r="J285" s="1018"/>
    </row>
    <row r="286" spans="1:10" ht="19.5" customHeight="1">
      <c r="A286" s="1125">
        <v>7</v>
      </c>
      <c r="B286" s="1049" t="s">
        <v>2621</v>
      </c>
      <c r="C286" s="1047">
        <v>1938</v>
      </c>
      <c r="D286" s="1032" t="s">
        <v>2112</v>
      </c>
      <c r="E286" s="1015">
        <v>675000</v>
      </c>
      <c r="F286" s="970"/>
      <c r="G286" s="970"/>
      <c r="H286" s="1015">
        <v>675000</v>
      </c>
      <c r="I286" s="989"/>
      <c r="J286" s="989"/>
    </row>
    <row r="287" spans="1:10" ht="19.5" customHeight="1">
      <c r="A287" s="1125">
        <v>8</v>
      </c>
      <c r="B287" s="1049" t="s">
        <v>2624</v>
      </c>
      <c r="C287" s="1047">
        <v>1944</v>
      </c>
      <c r="D287" s="1032" t="s">
        <v>2080</v>
      </c>
      <c r="E287" s="1015">
        <v>675000</v>
      </c>
      <c r="F287" s="970"/>
      <c r="G287" s="970"/>
      <c r="H287" s="1015">
        <v>675000</v>
      </c>
      <c r="I287" s="989"/>
      <c r="J287" s="989"/>
    </row>
    <row r="288" spans="1:10" ht="19.5" customHeight="1">
      <c r="A288" s="1125">
        <v>9</v>
      </c>
      <c r="B288" s="1049" t="s">
        <v>2415</v>
      </c>
      <c r="C288" s="1047">
        <v>1917</v>
      </c>
      <c r="D288" s="1032" t="s">
        <v>2416</v>
      </c>
      <c r="E288" s="1015">
        <v>675000</v>
      </c>
      <c r="F288" s="970"/>
      <c r="G288" s="970"/>
      <c r="H288" s="1015">
        <v>675000</v>
      </c>
      <c r="I288" s="989"/>
      <c r="J288" s="989"/>
    </row>
    <row r="289" spans="1:10" ht="19.5" customHeight="1">
      <c r="A289" s="1125">
        <v>10</v>
      </c>
      <c r="B289" s="1049" t="s">
        <v>2350</v>
      </c>
      <c r="C289" s="1047">
        <v>1927</v>
      </c>
      <c r="D289" s="1032" t="s">
        <v>2112</v>
      </c>
      <c r="E289" s="1015">
        <v>675000</v>
      </c>
      <c r="F289" s="970"/>
      <c r="G289" s="970"/>
      <c r="H289" s="1015">
        <v>675000</v>
      </c>
      <c r="I289" s="989"/>
      <c r="J289" s="989"/>
    </row>
    <row r="290" spans="1:10" ht="19.5" customHeight="1">
      <c r="A290" s="1125">
        <v>11</v>
      </c>
      <c r="B290" s="1130" t="s">
        <v>2581</v>
      </c>
      <c r="C290" s="1050">
        <v>1932</v>
      </c>
      <c r="D290" s="1050" t="s">
        <v>2112</v>
      </c>
      <c r="E290" s="1015">
        <v>675000</v>
      </c>
      <c r="F290" s="1080"/>
      <c r="G290" s="1080"/>
      <c r="H290" s="1131">
        <v>675000</v>
      </c>
      <c r="I290" s="989"/>
      <c r="J290" s="989"/>
    </row>
    <row r="291" spans="1:10" ht="19.5" customHeight="1">
      <c r="A291" s="1125">
        <v>12</v>
      </c>
      <c r="B291" s="1049" t="s">
        <v>2616</v>
      </c>
      <c r="C291" s="1047">
        <v>1953</v>
      </c>
      <c r="D291" s="1032" t="s">
        <v>2112</v>
      </c>
      <c r="E291" s="1015">
        <v>675000</v>
      </c>
      <c r="F291" s="970"/>
      <c r="G291" s="970"/>
      <c r="H291" s="1015">
        <f aca="true" t="shared" si="10" ref="H291:H296">SUM(E291:G291)</f>
        <v>675000</v>
      </c>
      <c r="I291" s="989"/>
      <c r="J291" s="989"/>
    </row>
    <row r="292" spans="1:10" ht="19.5" customHeight="1">
      <c r="A292" s="1125">
        <v>13</v>
      </c>
      <c r="B292" s="1132" t="s">
        <v>1687</v>
      </c>
      <c r="C292" s="1079">
        <v>1948</v>
      </c>
      <c r="D292" s="1079" t="s">
        <v>2088</v>
      </c>
      <c r="E292" s="1015">
        <v>675000</v>
      </c>
      <c r="F292" s="970"/>
      <c r="G292" s="970"/>
      <c r="H292" s="1015">
        <f t="shared" si="10"/>
        <v>675000</v>
      </c>
      <c r="I292" s="989"/>
      <c r="J292" s="989"/>
    </row>
    <row r="293" spans="1:10" ht="19.5" customHeight="1">
      <c r="A293" s="1125">
        <v>14</v>
      </c>
      <c r="B293" s="1132" t="s">
        <v>594</v>
      </c>
      <c r="C293" s="1079">
        <v>1941</v>
      </c>
      <c r="D293" s="1079" t="s">
        <v>2416</v>
      </c>
      <c r="E293" s="1015">
        <v>675000</v>
      </c>
      <c r="F293" s="970"/>
      <c r="G293" s="970"/>
      <c r="H293" s="1015">
        <f t="shared" si="10"/>
        <v>675000</v>
      </c>
      <c r="I293" s="989"/>
      <c r="J293" s="989"/>
    </row>
    <row r="294" spans="1:10" ht="19.5" customHeight="1">
      <c r="A294" s="1125">
        <v>15</v>
      </c>
      <c r="B294" s="1032" t="s">
        <v>1823</v>
      </c>
      <c r="C294" s="987">
        <v>1937</v>
      </c>
      <c r="D294" s="987" t="s">
        <v>2080</v>
      </c>
      <c r="E294" s="1015">
        <v>675000</v>
      </c>
      <c r="F294" s="970" t="s">
        <v>2708</v>
      </c>
      <c r="G294" s="970"/>
      <c r="H294" s="1015">
        <f t="shared" si="10"/>
        <v>675000</v>
      </c>
      <c r="I294" s="1133"/>
      <c r="J294" s="1133"/>
    </row>
    <row r="295" spans="1:10" ht="19.5" customHeight="1">
      <c r="A295" s="1125">
        <v>16</v>
      </c>
      <c r="B295" s="1032" t="s">
        <v>1982</v>
      </c>
      <c r="C295" s="987">
        <v>1946</v>
      </c>
      <c r="D295" s="987" t="s">
        <v>2078</v>
      </c>
      <c r="E295" s="1015">
        <v>675000</v>
      </c>
      <c r="F295" s="970"/>
      <c r="G295" s="970"/>
      <c r="H295" s="1015">
        <f t="shared" si="10"/>
        <v>675000</v>
      </c>
      <c r="I295" s="1133"/>
      <c r="J295" s="1133"/>
    </row>
    <row r="296" spans="1:10" ht="19.5" customHeight="1">
      <c r="A296" s="1125">
        <v>17</v>
      </c>
      <c r="B296" s="1032" t="s">
        <v>2576</v>
      </c>
      <c r="C296" s="987">
        <v>1929</v>
      </c>
      <c r="D296" s="1079" t="s">
        <v>2416</v>
      </c>
      <c r="E296" s="1015">
        <v>675000</v>
      </c>
      <c r="F296" s="970"/>
      <c r="G296" s="970">
        <v>0</v>
      </c>
      <c r="H296" s="1015">
        <f t="shared" si="10"/>
        <v>675000</v>
      </c>
      <c r="I296" s="1133"/>
      <c r="J296" s="1133"/>
    </row>
    <row r="297" spans="1:10" ht="19.5" customHeight="1">
      <c r="A297" s="317"/>
      <c r="B297" s="1497" t="s">
        <v>1211</v>
      </c>
      <c r="C297" s="1498"/>
      <c r="D297" s="1498"/>
      <c r="E297" s="976">
        <f>SUM(E280:E296)</f>
        <v>11475000</v>
      </c>
      <c r="F297" s="977"/>
      <c r="G297" s="1134">
        <v>0</v>
      </c>
      <c r="H297" s="976">
        <f>E297+G297</f>
        <v>11475000</v>
      </c>
      <c r="I297" s="1107"/>
      <c r="J297" s="979"/>
    </row>
    <row r="298" spans="1:10" ht="19.5" customHeight="1">
      <c r="A298" s="1135"/>
      <c r="B298" s="1136" t="s">
        <v>2625</v>
      </c>
      <c r="C298" s="1136"/>
      <c r="D298" s="1137"/>
      <c r="E298" s="997"/>
      <c r="F298" s="996"/>
      <c r="G298" s="997"/>
      <c r="H298" s="997"/>
      <c r="I298" s="1073"/>
      <c r="J298" s="1073"/>
    </row>
    <row r="299" spans="1:10" ht="19.5" customHeight="1">
      <c r="A299" s="986">
        <v>1</v>
      </c>
      <c r="B299" s="1138" t="s">
        <v>2626</v>
      </c>
      <c r="C299" s="1057">
        <v>1971</v>
      </c>
      <c r="D299" s="990" t="s">
        <v>2416</v>
      </c>
      <c r="E299" s="1027">
        <v>270000</v>
      </c>
      <c r="F299" s="1028">
        <v>0</v>
      </c>
      <c r="G299" s="1028">
        <v>0</v>
      </c>
      <c r="H299" s="1027">
        <f>E299+G299</f>
        <v>270000</v>
      </c>
      <c r="I299" s="1018"/>
      <c r="J299" s="1018" t="s">
        <v>2708</v>
      </c>
    </row>
    <row r="300" spans="1:10" ht="19.5" customHeight="1">
      <c r="A300" s="986">
        <v>2</v>
      </c>
      <c r="B300" s="1048" t="s">
        <v>2627</v>
      </c>
      <c r="C300" s="1047">
        <v>1980</v>
      </c>
      <c r="D300" s="990" t="s">
        <v>2088</v>
      </c>
      <c r="E300" s="1027">
        <v>270000</v>
      </c>
      <c r="F300" s="1028">
        <v>0</v>
      </c>
      <c r="G300" s="1028">
        <v>0</v>
      </c>
      <c r="H300" s="1027">
        <f aca="true" t="shared" si="11" ref="H300:H333">E300+G300</f>
        <v>270000</v>
      </c>
      <c r="I300" s="1018"/>
      <c r="J300" s="1018"/>
    </row>
    <row r="301" spans="1:10" ht="19.5" customHeight="1">
      <c r="A301" s="986">
        <v>3</v>
      </c>
      <c r="B301" s="1048" t="s">
        <v>659</v>
      </c>
      <c r="C301" s="1047">
        <v>1983</v>
      </c>
      <c r="D301" s="990" t="s">
        <v>2364</v>
      </c>
      <c r="E301" s="1027">
        <v>270000</v>
      </c>
      <c r="F301" s="1028">
        <v>0</v>
      </c>
      <c r="G301" s="1028">
        <v>0</v>
      </c>
      <c r="H301" s="1027">
        <f t="shared" si="11"/>
        <v>270000</v>
      </c>
      <c r="I301" s="1018"/>
      <c r="J301" s="1018"/>
    </row>
    <row r="302" spans="1:10" ht="19.5" customHeight="1">
      <c r="A302" s="986">
        <v>4</v>
      </c>
      <c r="B302" s="1048" t="s">
        <v>388</v>
      </c>
      <c r="C302" s="1047">
        <v>1981</v>
      </c>
      <c r="D302" s="990" t="s">
        <v>2086</v>
      </c>
      <c r="E302" s="1027">
        <v>270000</v>
      </c>
      <c r="F302" s="1028">
        <v>0</v>
      </c>
      <c r="G302" s="1028">
        <v>0</v>
      </c>
      <c r="H302" s="1027">
        <f t="shared" si="11"/>
        <v>270000</v>
      </c>
      <c r="I302" s="1018"/>
      <c r="J302" s="1018"/>
    </row>
    <row r="303" spans="1:10" ht="19.5" customHeight="1">
      <c r="A303" s="986">
        <v>5</v>
      </c>
      <c r="B303" s="1048" t="s">
        <v>2628</v>
      </c>
      <c r="C303" s="1047">
        <v>1980</v>
      </c>
      <c r="D303" s="990" t="s">
        <v>2364</v>
      </c>
      <c r="E303" s="1027">
        <v>270000</v>
      </c>
      <c r="F303" s="1028">
        <v>0</v>
      </c>
      <c r="G303" s="1028">
        <v>0</v>
      </c>
      <c r="H303" s="1027">
        <f t="shared" si="11"/>
        <v>270000</v>
      </c>
      <c r="I303" s="1018"/>
      <c r="J303" s="1018"/>
    </row>
    <row r="304" spans="1:10" ht="19.5" customHeight="1">
      <c r="A304" s="986">
        <v>6</v>
      </c>
      <c r="B304" s="1048" t="s">
        <v>2629</v>
      </c>
      <c r="C304" s="1047">
        <v>1954</v>
      </c>
      <c r="D304" s="990" t="s">
        <v>2416</v>
      </c>
      <c r="E304" s="1027">
        <v>270000</v>
      </c>
      <c r="F304" s="1028">
        <v>0</v>
      </c>
      <c r="G304" s="1028">
        <v>0</v>
      </c>
      <c r="H304" s="1027">
        <f t="shared" si="11"/>
        <v>270000</v>
      </c>
      <c r="I304" s="1018"/>
      <c r="J304" s="1018"/>
    </row>
    <row r="305" spans="1:10" ht="19.5" customHeight="1">
      <c r="A305" s="986">
        <v>7</v>
      </c>
      <c r="B305" s="1048" t="s">
        <v>2630</v>
      </c>
      <c r="C305" s="1047">
        <v>1967</v>
      </c>
      <c r="D305" s="990" t="s">
        <v>2080</v>
      </c>
      <c r="E305" s="1027">
        <v>270000</v>
      </c>
      <c r="F305" s="1028">
        <v>0</v>
      </c>
      <c r="G305" s="1028">
        <v>0</v>
      </c>
      <c r="H305" s="1027">
        <f t="shared" si="11"/>
        <v>270000</v>
      </c>
      <c r="I305" s="1018"/>
      <c r="J305" s="1018"/>
    </row>
    <row r="306" spans="1:10" ht="19.5" customHeight="1">
      <c r="A306" s="986">
        <v>8</v>
      </c>
      <c r="B306" s="1048" t="s">
        <v>2631</v>
      </c>
      <c r="C306" s="1047">
        <v>1954</v>
      </c>
      <c r="D306" s="990" t="s">
        <v>2416</v>
      </c>
      <c r="E306" s="1027">
        <v>270000</v>
      </c>
      <c r="F306" s="1028">
        <v>0</v>
      </c>
      <c r="G306" s="1028">
        <v>0</v>
      </c>
      <c r="H306" s="1027">
        <f t="shared" si="11"/>
        <v>270000</v>
      </c>
      <c r="I306" s="1018"/>
      <c r="J306" s="1018"/>
    </row>
    <row r="307" spans="1:10" ht="19.5" customHeight="1">
      <c r="A307" s="986">
        <v>9</v>
      </c>
      <c r="B307" s="1048" t="s">
        <v>2632</v>
      </c>
      <c r="C307" s="1047">
        <v>1981</v>
      </c>
      <c r="D307" s="990" t="s">
        <v>2078</v>
      </c>
      <c r="E307" s="1027">
        <v>270000</v>
      </c>
      <c r="F307" s="1028">
        <v>0</v>
      </c>
      <c r="G307" s="1028">
        <v>0</v>
      </c>
      <c r="H307" s="1027">
        <f t="shared" si="11"/>
        <v>270000</v>
      </c>
      <c r="I307" s="1018"/>
      <c r="J307" s="1018"/>
    </row>
    <row r="308" spans="1:10" ht="19.5" customHeight="1">
      <c r="A308" s="986">
        <v>10</v>
      </c>
      <c r="B308" s="1048" t="s">
        <v>2633</v>
      </c>
      <c r="C308" s="1047">
        <v>1977</v>
      </c>
      <c r="D308" s="990" t="s">
        <v>2078</v>
      </c>
      <c r="E308" s="1027">
        <v>270000</v>
      </c>
      <c r="F308" s="1028">
        <v>0</v>
      </c>
      <c r="G308" s="1028">
        <v>0</v>
      </c>
      <c r="H308" s="1027">
        <f t="shared" si="11"/>
        <v>270000</v>
      </c>
      <c r="I308" s="1018"/>
      <c r="J308" s="1018"/>
    </row>
    <row r="309" spans="1:10" ht="19.5" customHeight="1">
      <c r="A309" s="986">
        <v>11</v>
      </c>
      <c r="B309" s="1048" t="s">
        <v>2634</v>
      </c>
      <c r="C309" s="1047">
        <v>1958</v>
      </c>
      <c r="D309" s="990" t="s">
        <v>2081</v>
      </c>
      <c r="E309" s="1027">
        <v>270000</v>
      </c>
      <c r="F309" s="1028">
        <v>0</v>
      </c>
      <c r="G309" s="1028">
        <v>0</v>
      </c>
      <c r="H309" s="1027">
        <f t="shared" si="11"/>
        <v>270000</v>
      </c>
      <c r="I309" s="1018"/>
      <c r="J309" s="1018"/>
    </row>
    <row r="310" spans="1:10" ht="19.5" customHeight="1">
      <c r="A310" s="986">
        <v>12</v>
      </c>
      <c r="B310" s="1048" t="s">
        <v>2635</v>
      </c>
      <c r="C310" s="1047">
        <v>1992</v>
      </c>
      <c r="D310" s="990" t="s">
        <v>2080</v>
      </c>
      <c r="E310" s="1027">
        <v>270000</v>
      </c>
      <c r="F310" s="1028">
        <v>0</v>
      </c>
      <c r="G310" s="1028">
        <v>0</v>
      </c>
      <c r="H310" s="1027">
        <f t="shared" si="11"/>
        <v>270000</v>
      </c>
      <c r="I310" s="1018"/>
      <c r="J310" s="1018"/>
    </row>
    <row r="311" spans="1:10" ht="19.5" customHeight="1">
      <c r="A311" s="986">
        <v>13</v>
      </c>
      <c r="B311" s="1048" t="s">
        <v>389</v>
      </c>
      <c r="C311" s="1047">
        <v>1971</v>
      </c>
      <c r="D311" s="990" t="s">
        <v>2112</v>
      </c>
      <c r="E311" s="1027">
        <v>270000</v>
      </c>
      <c r="F311" s="1028">
        <v>0</v>
      </c>
      <c r="G311" s="1028">
        <v>0</v>
      </c>
      <c r="H311" s="1027">
        <f t="shared" si="11"/>
        <v>270000</v>
      </c>
      <c r="I311" s="1018"/>
      <c r="J311" s="1018"/>
    </row>
    <row r="312" spans="1:10" ht="19.5" customHeight="1">
      <c r="A312" s="986">
        <v>14</v>
      </c>
      <c r="B312" s="1048" t="s">
        <v>2636</v>
      </c>
      <c r="C312" s="1047">
        <v>1984</v>
      </c>
      <c r="D312" s="990" t="s">
        <v>2120</v>
      </c>
      <c r="E312" s="1027">
        <v>270000</v>
      </c>
      <c r="F312" s="1028">
        <v>0</v>
      </c>
      <c r="G312" s="1028">
        <v>0</v>
      </c>
      <c r="H312" s="1027">
        <f t="shared" si="11"/>
        <v>270000</v>
      </c>
      <c r="I312" s="1018"/>
      <c r="J312" s="1018"/>
    </row>
    <row r="313" spans="1:10" ht="19.5" customHeight="1">
      <c r="A313" s="986">
        <v>15</v>
      </c>
      <c r="B313" s="1048" t="s">
        <v>2637</v>
      </c>
      <c r="C313" s="1047">
        <v>1971</v>
      </c>
      <c r="D313" s="990" t="s">
        <v>2078</v>
      </c>
      <c r="E313" s="1027">
        <v>270000</v>
      </c>
      <c r="F313" s="1028">
        <v>0</v>
      </c>
      <c r="G313" s="1028">
        <v>0</v>
      </c>
      <c r="H313" s="1027">
        <f t="shared" si="11"/>
        <v>270000</v>
      </c>
      <c r="I313" s="1018"/>
      <c r="J313" s="1018"/>
    </row>
    <row r="314" spans="1:10" ht="19.5" customHeight="1">
      <c r="A314" s="986">
        <v>16</v>
      </c>
      <c r="B314" s="1048" t="s">
        <v>2638</v>
      </c>
      <c r="C314" s="1047">
        <v>1957</v>
      </c>
      <c r="D314" s="990" t="s">
        <v>2120</v>
      </c>
      <c r="E314" s="1027">
        <v>270000</v>
      </c>
      <c r="F314" s="1028">
        <v>0</v>
      </c>
      <c r="G314" s="1028">
        <v>0</v>
      </c>
      <c r="H314" s="1027">
        <f t="shared" si="11"/>
        <v>270000</v>
      </c>
      <c r="I314" s="1018"/>
      <c r="J314" s="1018"/>
    </row>
    <row r="315" spans="1:10" ht="19.5" customHeight="1">
      <c r="A315" s="986">
        <v>17</v>
      </c>
      <c r="B315" s="1048" t="s">
        <v>2639</v>
      </c>
      <c r="C315" s="1047">
        <v>1953</v>
      </c>
      <c r="D315" s="990" t="s">
        <v>2120</v>
      </c>
      <c r="E315" s="1027">
        <v>270000</v>
      </c>
      <c r="F315" s="1028">
        <v>0</v>
      </c>
      <c r="G315" s="1028">
        <v>0</v>
      </c>
      <c r="H315" s="1027">
        <f t="shared" si="11"/>
        <v>270000</v>
      </c>
      <c r="I315" s="1018"/>
      <c r="J315" s="1018"/>
    </row>
    <row r="316" spans="1:10" ht="19.5" customHeight="1">
      <c r="A316" s="986">
        <v>18</v>
      </c>
      <c r="B316" s="1048" t="s">
        <v>2640</v>
      </c>
      <c r="C316" s="1047">
        <v>1953</v>
      </c>
      <c r="D316" s="990" t="s">
        <v>2078</v>
      </c>
      <c r="E316" s="1027">
        <v>270000</v>
      </c>
      <c r="F316" s="1028">
        <v>0</v>
      </c>
      <c r="G316" s="1028">
        <v>0</v>
      </c>
      <c r="H316" s="1027">
        <f t="shared" si="11"/>
        <v>270000</v>
      </c>
      <c r="I316" s="1018"/>
      <c r="J316" s="1018"/>
    </row>
    <row r="317" spans="1:10" ht="19.5" customHeight="1">
      <c r="A317" s="986">
        <v>19</v>
      </c>
      <c r="B317" s="1048" t="s">
        <v>2641</v>
      </c>
      <c r="C317" s="1047">
        <v>1952</v>
      </c>
      <c r="D317" s="990" t="s">
        <v>2088</v>
      </c>
      <c r="E317" s="1027">
        <v>270000</v>
      </c>
      <c r="F317" s="1028">
        <v>0</v>
      </c>
      <c r="G317" s="1028">
        <v>0</v>
      </c>
      <c r="H317" s="1027">
        <f t="shared" si="11"/>
        <v>270000</v>
      </c>
      <c r="I317" s="1018"/>
      <c r="J317" s="1018"/>
    </row>
    <row r="318" spans="1:10" ht="19.5" customHeight="1">
      <c r="A318" s="986">
        <v>20</v>
      </c>
      <c r="B318" s="1048" t="s">
        <v>2642</v>
      </c>
      <c r="C318" s="1047">
        <v>1961</v>
      </c>
      <c r="D318" s="990" t="s">
        <v>2120</v>
      </c>
      <c r="E318" s="1027">
        <v>270000</v>
      </c>
      <c r="F318" s="1028">
        <v>0</v>
      </c>
      <c r="G318" s="1028">
        <v>0</v>
      </c>
      <c r="H318" s="1027">
        <f t="shared" si="11"/>
        <v>270000</v>
      </c>
      <c r="I318" s="1018"/>
      <c r="J318" s="1018"/>
    </row>
    <row r="319" spans="1:10" ht="19.5" customHeight="1">
      <c r="A319" s="986">
        <v>21</v>
      </c>
      <c r="B319" s="1048" t="s">
        <v>2643</v>
      </c>
      <c r="C319" s="1047">
        <v>1935</v>
      </c>
      <c r="D319" s="990" t="s">
        <v>2081</v>
      </c>
      <c r="E319" s="1027">
        <v>270000</v>
      </c>
      <c r="F319" s="1028">
        <v>0</v>
      </c>
      <c r="G319" s="1028">
        <v>0</v>
      </c>
      <c r="H319" s="1027">
        <f t="shared" si="11"/>
        <v>270000</v>
      </c>
      <c r="I319" s="1018"/>
      <c r="J319" s="1018"/>
    </row>
    <row r="320" spans="1:10" ht="19.5" customHeight="1">
      <c r="A320" s="986">
        <v>22</v>
      </c>
      <c r="B320" s="1048" t="s">
        <v>390</v>
      </c>
      <c r="C320" s="1047">
        <v>1970</v>
      </c>
      <c r="D320" s="990" t="s">
        <v>2120</v>
      </c>
      <c r="E320" s="1027">
        <v>270000</v>
      </c>
      <c r="F320" s="1028">
        <v>0</v>
      </c>
      <c r="G320" s="1028">
        <v>0</v>
      </c>
      <c r="H320" s="1027">
        <f t="shared" si="11"/>
        <v>270000</v>
      </c>
      <c r="I320" s="1018"/>
      <c r="J320" s="1018"/>
    </row>
    <row r="321" spans="1:10" ht="19.5" customHeight="1">
      <c r="A321" s="986">
        <v>23</v>
      </c>
      <c r="B321" s="1048" t="s">
        <v>578</v>
      </c>
      <c r="C321" s="1047">
        <v>1970</v>
      </c>
      <c r="D321" s="990" t="s">
        <v>2078</v>
      </c>
      <c r="E321" s="1027">
        <v>540000</v>
      </c>
      <c r="F321" s="1028">
        <v>0</v>
      </c>
      <c r="G321" s="1028"/>
      <c r="H321" s="1027">
        <f t="shared" si="11"/>
        <v>540000</v>
      </c>
      <c r="I321" s="1018"/>
      <c r="J321" s="1139"/>
    </row>
    <row r="322" spans="1:10" ht="19.5" customHeight="1">
      <c r="A322" s="986">
        <v>24</v>
      </c>
      <c r="B322" s="1140" t="s">
        <v>391</v>
      </c>
      <c r="C322" s="1141">
        <v>1970</v>
      </c>
      <c r="D322" s="1142" t="s">
        <v>2120</v>
      </c>
      <c r="E322" s="1143">
        <v>810000</v>
      </c>
      <c r="F322" s="1144">
        <v>0</v>
      </c>
      <c r="G322" s="1144">
        <v>0</v>
      </c>
      <c r="H322" s="1143">
        <f t="shared" si="11"/>
        <v>810000</v>
      </c>
      <c r="I322" s="1018"/>
      <c r="J322" s="1018"/>
    </row>
    <row r="323" spans="1:10" ht="19.5" customHeight="1">
      <c r="A323" s="986">
        <v>25</v>
      </c>
      <c r="B323" s="1145" t="s">
        <v>2644</v>
      </c>
      <c r="C323" s="1146">
        <v>1965</v>
      </c>
      <c r="D323" s="1142" t="s">
        <v>2080</v>
      </c>
      <c r="E323" s="1143">
        <v>540000</v>
      </c>
      <c r="F323" s="1144">
        <v>0</v>
      </c>
      <c r="G323" s="1144">
        <v>0</v>
      </c>
      <c r="H323" s="1143">
        <f t="shared" si="11"/>
        <v>540000</v>
      </c>
      <c r="I323" s="1018"/>
      <c r="J323" s="1018"/>
    </row>
    <row r="324" spans="1:10" ht="19.5" customHeight="1">
      <c r="A324" s="986">
        <v>26</v>
      </c>
      <c r="B324" s="1147" t="s">
        <v>392</v>
      </c>
      <c r="C324" s="1085">
        <v>1985</v>
      </c>
      <c r="D324" s="990" t="s">
        <v>2364</v>
      </c>
      <c r="E324" s="1027">
        <v>270000</v>
      </c>
      <c r="F324" s="1028">
        <v>0</v>
      </c>
      <c r="G324" s="1028">
        <v>0</v>
      </c>
      <c r="H324" s="1027">
        <f t="shared" si="11"/>
        <v>270000</v>
      </c>
      <c r="I324" s="1018"/>
      <c r="J324" s="1018"/>
    </row>
    <row r="325" spans="1:10" ht="19.5" customHeight="1">
      <c r="A325" s="986">
        <v>27</v>
      </c>
      <c r="B325" s="1147" t="s">
        <v>2645</v>
      </c>
      <c r="C325" s="1085">
        <v>1959</v>
      </c>
      <c r="D325" s="990" t="s">
        <v>2120</v>
      </c>
      <c r="E325" s="1027">
        <v>270000</v>
      </c>
      <c r="F325" s="1028">
        <v>0</v>
      </c>
      <c r="G325" s="1028">
        <v>0</v>
      </c>
      <c r="H325" s="1027">
        <f t="shared" si="11"/>
        <v>270000</v>
      </c>
      <c r="I325" s="1018"/>
      <c r="J325" s="1018"/>
    </row>
    <row r="326" spans="1:10" ht="19.5" customHeight="1">
      <c r="A326" s="986">
        <v>28</v>
      </c>
      <c r="B326" s="1147" t="s">
        <v>2424</v>
      </c>
      <c r="C326" s="1085">
        <v>1980</v>
      </c>
      <c r="D326" s="990" t="s">
        <v>2364</v>
      </c>
      <c r="E326" s="1027">
        <v>270000</v>
      </c>
      <c r="F326" s="1028">
        <v>0</v>
      </c>
      <c r="G326" s="1028">
        <v>0</v>
      </c>
      <c r="H326" s="1027">
        <f t="shared" si="11"/>
        <v>270000</v>
      </c>
      <c r="I326" s="1018"/>
      <c r="J326" s="1018"/>
    </row>
    <row r="327" spans="1:10" ht="19.5" customHeight="1">
      <c r="A327" s="986">
        <v>29</v>
      </c>
      <c r="B327" s="1147" t="s">
        <v>2871</v>
      </c>
      <c r="C327" s="1085">
        <v>1971</v>
      </c>
      <c r="D327" s="990" t="s">
        <v>2416</v>
      </c>
      <c r="E327" s="1027">
        <v>270000</v>
      </c>
      <c r="F327" s="1010">
        <v>0</v>
      </c>
      <c r="G327" s="1028">
        <v>0</v>
      </c>
      <c r="H327" s="1027">
        <f t="shared" si="11"/>
        <v>270000</v>
      </c>
      <c r="I327" s="1018"/>
      <c r="J327" s="1018"/>
    </row>
    <row r="328" spans="1:10" ht="19.5" customHeight="1">
      <c r="A328" s="986">
        <v>30</v>
      </c>
      <c r="B328" s="1147" t="s">
        <v>2872</v>
      </c>
      <c r="C328" s="1085">
        <v>1953</v>
      </c>
      <c r="D328" s="990" t="s">
        <v>2078</v>
      </c>
      <c r="E328" s="1027">
        <v>270000</v>
      </c>
      <c r="F328" s="1148">
        <v>0</v>
      </c>
      <c r="G328" s="970">
        <v>0</v>
      </c>
      <c r="H328" s="1027">
        <f t="shared" si="11"/>
        <v>270000</v>
      </c>
      <c r="I328" s="1018"/>
      <c r="J328" s="1018"/>
    </row>
    <row r="329" spans="1:10" ht="19.5" customHeight="1">
      <c r="A329" s="986">
        <v>31</v>
      </c>
      <c r="B329" s="1147" t="s">
        <v>2785</v>
      </c>
      <c r="C329" s="1085">
        <v>1960</v>
      </c>
      <c r="D329" s="990" t="s">
        <v>2416</v>
      </c>
      <c r="E329" s="1027">
        <v>270000</v>
      </c>
      <c r="F329" s="996">
        <v>0</v>
      </c>
      <c r="G329" s="1028">
        <v>0</v>
      </c>
      <c r="H329" s="1027">
        <f t="shared" si="11"/>
        <v>270000</v>
      </c>
      <c r="I329" s="1018"/>
      <c r="J329" s="1018"/>
    </row>
    <row r="330" spans="1:10" ht="19.5" customHeight="1">
      <c r="A330" s="986">
        <v>32</v>
      </c>
      <c r="B330" s="1147" t="s">
        <v>2873</v>
      </c>
      <c r="C330" s="1085">
        <v>1955</v>
      </c>
      <c r="D330" s="990" t="s">
        <v>2112</v>
      </c>
      <c r="E330" s="1027">
        <v>270000</v>
      </c>
      <c r="F330" s="1028">
        <v>0</v>
      </c>
      <c r="G330" s="1028">
        <v>0</v>
      </c>
      <c r="H330" s="1027">
        <f t="shared" si="11"/>
        <v>270000</v>
      </c>
      <c r="I330" s="1018"/>
      <c r="J330" s="1018"/>
    </row>
    <row r="331" spans="1:10" ht="19.5" customHeight="1">
      <c r="A331" s="986">
        <v>33</v>
      </c>
      <c r="B331" s="1079" t="s">
        <v>2874</v>
      </c>
      <c r="C331" s="1086">
        <v>1957</v>
      </c>
      <c r="D331" s="1149" t="s">
        <v>2084</v>
      </c>
      <c r="E331" s="1027">
        <v>270000</v>
      </c>
      <c r="F331" s="1028">
        <v>0</v>
      </c>
      <c r="G331" s="1028">
        <v>0</v>
      </c>
      <c r="H331" s="1027">
        <f t="shared" si="11"/>
        <v>270000</v>
      </c>
      <c r="I331" s="1018"/>
      <c r="J331" s="1018"/>
    </row>
    <row r="332" spans="1:10" ht="19.5" customHeight="1">
      <c r="A332" s="986">
        <v>34</v>
      </c>
      <c r="B332" s="1079" t="s">
        <v>2514</v>
      </c>
      <c r="C332" s="1086">
        <v>1985</v>
      </c>
      <c r="D332" s="1149" t="s">
        <v>2416</v>
      </c>
      <c r="E332" s="1027">
        <v>270000</v>
      </c>
      <c r="F332" s="1028">
        <v>0</v>
      </c>
      <c r="G332" s="1028">
        <v>0</v>
      </c>
      <c r="H332" s="1027">
        <f t="shared" si="11"/>
        <v>270000</v>
      </c>
      <c r="I332" s="1150"/>
      <c r="J332" s="1150"/>
    </row>
    <row r="333" spans="1:10" ht="19.5" customHeight="1">
      <c r="A333" s="986">
        <v>35</v>
      </c>
      <c r="B333" s="1079" t="s">
        <v>596</v>
      </c>
      <c r="C333" s="1086">
        <v>1948</v>
      </c>
      <c r="D333" s="1149" t="s">
        <v>2088</v>
      </c>
      <c r="E333" s="1027">
        <v>270000</v>
      </c>
      <c r="F333" s="1028">
        <v>0</v>
      </c>
      <c r="G333" s="1028">
        <v>0</v>
      </c>
      <c r="H333" s="1027">
        <f t="shared" si="11"/>
        <v>270000</v>
      </c>
      <c r="I333" s="1150"/>
      <c r="J333" s="1150"/>
    </row>
    <row r="334" spans="1:10" ht="19.5" customHeight="1">
      <c r="A334" s="986">
        <v>36</v>
      </c>
      <c r="B334" s="1048" t="s">
        <v>2409</v>
      </c>
      <c r="C334" s="1047">
        <v>1932</v>
      </c>
      <c r="D334" s="987" t="s">
        <v>2112</v>
      </c>
      <c r="E334" s="971">
        <v>270000</v>
      </c>
      <c r="F334" s="1028">
        <v>0</v>
      </c>
      <c r="G334" s="1028">
        <v>0</v>
      </c>
      <c r="H334" s="971">
        <v>270000</v>
      </c>
      <c r="I334" s="1150"/>
      <c r="J334" s="1150"/>
    </row>
    <row r="335" spans="1:10" ht="19.5" customHeight="1">
      <c r="A335" s="986">
        <v>37</v>
      </c>
      <c r="B335" s="1048" t="s">
        <v>2755</v>
      </c>
      <c r="C335" s="1047">
        <v>1982</v>
      </c>
      <c r="D335" s="990" t="s">
        <v>2120</v>
      </c>
      <c r="E335" s="971">
        <v>270000</v>
      </c>
      <c r="F335" s="1028">
        <v>0</v>
      </c>
      <c r="G335" s="1028"/>
      <c r="H335" s="971">
        <f>G335+E335</f>
        <v>270000</v>
      </c>
      <c r="I335" s="1150"/>
      <c r="J335" s="1150"/>
    </row>
    <row r="336" spans="1:10" ht="19.5" customHeight="1">
      <c r="A336" s="986">
        <v>38</v>
      </c>
      <c r="B336" s="1032" t="s">
        <v>1823</v>
      </c>
      <c r="C336" s="987">
        <v>1937</v>
      </c>
      <c r="D336" s="987" t="s">
        <v>2080</v>
      </c>
      <c r="E336" s="971">
        <v>270000</v>
      </c>
      <c r="F336" s="1028">
        <v>1</v>
      </c>
      <c r="G336" s="1028"/>
      <c r="H336" s="971">
        <f>G336+E336</f>
        <v>270000</v>
      </c>
      <c r="I336" s="1150"/>
      <c r="J336" s="1150"/>
    </row>
    <row r="337" spans="1:10" ht="19.5" customHeight="1">
      <c r="A337" s="986">
        <v>39</v>
      </c>
      <c r="B337" s="1048" t="s">
        <v>2529</v>
      </c>
      <c r="C337" s="1047">
        <v>1971</v>
      </c>
      <c r="D337" s="990" t="s">
        <v>2078</v>
      </c>
      <c r="E337" s="971">
        <v>270000</v>
      </c>
      <c r="F337" s="1028">
        <v>0</v>
      </c>
      <c r="G337" s="1028"/>
      <c r="H337" s="971">
        <f>G337+E337</f>
        <v>270000</v>
      </c>
      <c r="I337" s="989"/>
      <c r="J337" s="989"/>
    </row>
    <row r="338" spans="1:10" ht="19.5" customHeight="1">
      <c r="A338" s="317"/>
      <c r="B338" s="1497" t="s">
        <v>1211</v>
      </c>
      <c r="C338" s="1498"/>
      <c r="D338" s="1498"/>
      <c r="E338" s="976">
        <f>SUM(E299:E337)</f>
        <v>11610000</v>
      </c>
      <c r="F338" s="977">
        <v>0</v>
      </c>
      <c r="G338" s="1151"/>
      <c r="H338" s="976">
        <f>SUM(H299:H337)</f>
        <v>11610000</v>
      </c>
      <c r="I338" s="1107"/>
      <c r="J338" s="979"/>
    </row>
    <row r="339" spans="1:10" ht="19.5" customHeight="1">
      <c r="A339" s="960"/>
      <c r="B339" s="1502" t="s">
        <v>2757</v>
      </c>
      <c r="C339" s="1503"/>
      <c r="D339" s="1503"/>
      <c r="E339" s="1503"/>
      <c r="F339" s="965"/>
      <c r="G339" s="966"/>
      <c r="H339" s="964"/>
      <c r="I339" s="967"/>
      <c r="J339" s="963"/>
    </row>
    <row r="340" spans="1:10" ht="19.5" customHeight="1">
      <c r="A340" s="1152">
        <v>1</v>
      </c>
      <c r="B340" s="1153" t="s">
        <v>2678</v>
      </c>
      <c r="C340" s="1047">
        <v>1980</v>
      </c>
      <c r="D340" s="970" t="s">
        <v>2080</v>
      </c>
      <c r="E340" s="971">
        <v>405000</v>
      </c>
      <c r="F340" s="970"/>
      <c r="G340" s="971"/>
      <c r="H340" s="971">
        <v>405000</v>
      </c>
      <c r="I340" s="970"/>
      <c r="J340" s="970"/>
    </row>
    <row r="341" spans="1:10" ht="19.5" customHeight="1">
      <c r="A341" s="1152">
        <v>2</v>
      </c>
      <c r="B341" s="1153" t="s">
        <v>669</v>
      </c>
      <c r="C341" s="1047">
        <v>1986</v>
      </c>
      <c r="D341" s="970" t="s">
        <v>2120</v>
      </c>
      <c r="E341" s="971">
        <v>540000</v>
      </c>
      <c r="F341" s="970"/>
      <c r="G341" s="971"/>
      <c r="H341" s="971">
        <f>G341+E341</f>
        <v>540000</v>
      </c>
      <c r="I341" s="970"/>
      <c r="J341" s="970"/>
    </row>
    <row r="342" spans="1:10" ht="19.5" customHeight="1">
      <c r="A342" s="317"/>
      <c r="B342" s="105" t="s">
        <v>1211</v>
      </c>
      <c r="C342" s="1047"/>
      <c r="D342" s="974"/>
      <c r="E342" s="1154">
        <f>SUM(E340:E341)</f>
        <v>945000</v>
      </c>
      <c r="F342" s="993"/>
      <c r="G342" s="1154"/>
      <c r="H342" s="976">
        <f>SUM(H340:H341)</f>
        <v>945000</v>
      </c>
      <c r="I342" s="1107"/>
      <c r="J342" s="979"/>
    </row>
    <row r="343" spans="1:10" ht="19.5" customHeight="1">
      <c r="A343" s="105"/>
      <c r="B343" s="1394" t="s">
        <v>2030</v>
      </c>
      <c r="C343" s="1395"/>
      <c r="D343" s="1396"/>
      <c r="E343" s="1394"/>
      <c r="F343" s="1395"/>
      <c r="G343" s="1396"/>
      <c r="H343" s="315"/>
      <c r="I343" s="132"/>
      <c r="J343" s="132"/>
    </row>
    <row r="344" spans="1:10" ht="19.5" customHeight="1">
      <c r="A344" s="1155">
        <v>1</v>
      </c>
      <c r="B344" s="1491"/>
      <c r="C344" s="1492"/>
      <c r="D344" s="1493"/>
      <c r="E344" s="971"/>
      <c r="F344" s="971"/>
      <c r="G344" s="971"/>
      <c r="H344" s="971"/>
      <c r="I344" s="132"/>
      <c r="J344" s="132"/>
    </row>
    <row r="345" spans="1:10" ht="19.5" customHeight="1">
      <c r="A345" s="1155">
        <v>2</v>
      </c>
      <c r="B345" s="1491"/>
      <c r="C345" s="1492"/>
      <c r="D345" s="1493"/>
      <c r="E345" s="971"/>
      <c r="F345" s="971"/>
      <c r="G345" s="971"/>
      <c r="H345" s="971"/>
      <c r="I345" s="132"/>
      <c r="J345" s="132"/>
    </row>
    <row r="346" spans="1:10" ht="19.5" customHeight="1">
      <c r="A346" s="1048"/>
      <c r="B346" s="1497" t="s">
        <v>1211</v>
      </c>
      <c r="C346" s="1498"/>
      <c r="D346" s="1498"/>
      <c r="E346" s="1154"/>
      <c r="F346" s="1048"/>
      <c r="G346" s="1156"/>
      <c r="H346" s="1154">
        <f>SUM(H344:H345)</f>
        <v>0</v>
      </c>
      <c r="I346" s="132"/>
      <c r="J346" s="132"/>
    </row>
    <row r="347" spans="1:10" ht="19.5" customHeight="1">
      <c r="A347" s="1497" t="s">
        <v>1312</v>
      </c>
      <c r="B347" s="1498"/>
      <c r="C347" s="1498"/>
      <c r="D347" s="1498"/>
      <c r="E347" s="1157">
        <f>E346+E342+E338+E297+E278+E266+E244+E209+E198+E150+E39+E32+E25+E15+E11</f>
        <v>122445000</v>
      </c>
      <c r="F347" s="1157"/>
      <c r="G347" s="1157"/>
      <c r="H347" s="1157">
        <f>G346+H346+H342+H338+H297+H278+H266+H244+H209+H198+H150+H39+H32+H25+H15+H11</f>
        <v>124605000</v>
      </c>
      <c r="I347" s="1158"/>
      <c r="J347" s="772"/>
    </row>
    <row r="348" spans="2:10" ht="19.5" customHeight="1">
      <c r="B348" s="1499" t="s">
        <v>134</v>
      </c>
      <c r="C348" s="1500"/>
      <c r="D348" s="1500"/>
      <c r="E348" s="1500"/>
      <c r="F348" s="1500"/>
      <c r="G348" s="1500"/>
      <c r="H348" s="1500"/>
      <c r="I348" s="1500"/>
      <c r="J348" s="1500"/>
    </row>
    <row r="349" spans="1:10" ht="19.5" customHeight="1">
      <c r="A349" s="1159"/>
      <c r="B349" s="1160"/>
      <c r="C349" s="1160"/>
      <c r="D349" s="1494" t="s">
        <v>133</v>
      </c>
      <c r="E349" s="1494"/>
      <c r="F349" s="1494"/>
      <c r="G349" s="1494"/>
      <c r="H349" s="1494"/>
      <c r="I349" s="1494"/>
      <c r="J349" s="1160"/>
    </row>
    <row r="350" spans="1:12" ht="19.5" customHeight="1">
      <c r="A350" s="1159"/>
      <c r="B350" s="1160" t="s">
        <v>947</v>
      </c>
      <c r="C350" s="1160"/>
      <c r="D350" s="1160"/>
      <c r="E350" s="1160" t="s">
        <v>1272</v>
      </c>
      <c r="F350" s="1160"/>
      <c r="G350" s="1160"/>
      <c r="H350" s="1160" t="s">
        <v>639</v>
      </c>
      <c r="I350" s="1160"/>
      <c r="J350" s="1160"/>
      <c r="L350" s="91" t="s">
        <v>2708</v>
      </c>
    </row>
    <row r="351" spans="1:10" ht="19.5" customHeight="1">
      <c r="A351" s="1159"/>
      <c r="B351" s="1160"/>
      <c r="C351" s="1160"/>
      <c r="D351" s="1160"/>
      <c r="E351" s="1160"/>
      <c r="F351" s="1160"/>
      <c r="G351" s="1160"/>
      <c r="H351" s="1160"/>
      <c r="I351" s="1160"/>
      <c r="J351" s="1160"/>
    </row>
    <row r="352" spans="1:10" ht="19.5" customHeight="1">
      <c r="A352" s="1159"/>
      <c r="B352" s="1160"/>
      <c r="C352" s="1160"/>
      <c r="D352" s="1160"/>
      <c r="E352" s="1160"/>
      <c r="F352" s="1160"/>
      <c r="G352" s="1160"/>
      <c r="H352" s="1160"/>
      <c r="I352" s="1160"/>
      <c r="J352" s="1160"/>
    </row>
    <row r="353" spans="1:10" ht="19.5" customHeight="1">
      <c r="A353" s="1159"/>
      <c r="B353" s="1160"/>
      <c r="C353" s="1160"/>
      <c r="D353" s="1160"/>
      <c r="E353" s="1160"/>
      <c r="F353" s="1160"/>
      <c r="G353" s="1160"/>
      <c r="H353" s="1160"/>
      <c r="I353" s="1160" t="s">
        <v>2708</v>
      </c>
      <c r="J353" s="1160"/>
    </row>
    <row r="354" spans="1:10" ht="19.5" customHeight="1">
      <c r="A354" s="1159"/>
      <c r="B354" s="1160" t="s">
        <v>637</v>
      </c>
      <c r="C354" s="1160"/>
      <c r="D354" s="1160" t="s">
        <v>2358</v>
      </c>
      <c r="E354" s="1160"/>
      <c r="F354" s="1160"/>
      <c r="G354" s="1160"/>
      <c r="H354" s="1160"/>
      <c r="I354" s="1160"/>
      <c r="J354" s="1160"/>
    </row>
    <row r="355" spans="1:10" ht="19.5" customHeight="1">
      <c r="A355" s="1159"/>
      <c r="B355" s="1161"/>
      <c r="C355" s="1495"/>
      <c r="D355" s="1495"/>
      <c r="E355" s="1495"/>
      <c r="F355" s="1496"/>
      <c r="G355" s="1496"/>
      <c r="H355" s="1496"/>
      <c r="I355" s="1163"/>
      <c r="J355" s="1163"/>
    </row>
    <row r="356" spans="1:10" ht="19.5" customHeight="1">
      <c r="A356" s="1159"/>
      <c r="B356" s="1494" t="s">
        <v>2029</v>
      </c>
      <c r="C356" s="1494"/>
      <c r="D356" s="1494"/>
      <c r="E356" s="1494"/>
      <c r="F356" s="1494"/>
      <c r="G356" s="1494"/>
      <c r="H356" s="1494"/>
      <c r="I356" s="1163"/>
      <c r="J356" s="1163"/>
    </row>
    <row r="357" spans="1:10" ht="19.5" customHeight="1">
      <c r="A357" s="1159"/>
      <c r="B357" s="1160" t="s">
        <v>2028</v>
      </c>
      <c r="C357" s="1494" t="s">
        <v>2047</v>
      </c>
      <c r="D357" s="1494"/>
      <c r="E357" s="1494"/>
      <c r="F357" s="1494"/>
      <c r="G357" s="1494"/>
      <c r="H357" s="1494"/>
      <c r="I357" s="1164"/>
      <c r="J357" s="1162"/>
    </row>
  </sheetData>
  <mergeCells count="42">
    <mergeCell ref="B33:D33"/>
    <mergeCell ref="B40:C40"/>
    <mergeCell ref="A3:I3"/>
    <mergeCell ref="J6:J7"/>
    <mergeCell ref="A11:C11"/>
    <mergeCell ref="B12:D12"/>
    <mergeCell ref="A4:J4"/>
    <mergeCell ref="A5:B5"/>
    <mergeCell ref="A6:A7"/>
    <mergeCell ref="B6:B7"/>
    <mergeCell ref="A32:C32"/>
    <mergeCell ref="I6:I7"/>
    <mergeCell ref="E6:E7"/>
    <mergeCell ref="F6:G6"/>
    <mergeCell ref="H6:H7"/>
    <mergeCell ref="B8:D8"/>
    <mergeCell ref="C6:C7"/>
    <mergeCell ref="D6:D7"/>
    <mergeCell ref="B16:D16"/>
    <mergeCell ref="A25:C25"/>
    <mergeCell ref="A39:C39"/>
    <mergeCell ref="A198:C198"/>
    <mergeCell ref="B199:D199"/>
    <mergeCell ref="A210:E210"/>
    <mergeCell ref="B346:D346"/>
    <mergeCell ref="B338:D338"/>
    <mergeCell ref="B345:D345"/>
    <mergeCell ref="B244:D244"/>
    <mergeCell ref="A266:C266"/>
    <mergeCell ref="B297:D297"/>
    <mergeCell ref="B343:D343"/>
    <mergeCell ref="B339:E339"/>
    <mergeCell ref="L9:O9"/>
    <mergeCell ref="B344:D344"/>
    <mergeCell ref="C357:H357"/>
    <mergeCell ref="C355:E355"/>
    <mergeCell ref="F355:H355"/>
    <mergeCell ref="B356:H356"/>
    <mergeCell ref="A347:D347"/>
    <mergeCell ref="B348:J348"/>
    <mergeCell ref="D349:I349"/>
    <mergeCell ref="E343:G343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5"/>
  <sheetViews>
    <sheetView workbookViewId="0" topLeftCell="A312">
      <selection activeCell="B311" sqref="B311"/>
    </sheetView>
  </sheetViews>
  <sheetFormatPr defaultColWidth="9.00390625" defaultRowHeight="18" customHeight="1"/>
  <cols>
    <col min="1" max="1" width="4.00390625" style="12" customWidth="1"/>
    <col min="2" max="2" width="18.75390625" style="12" customWidth="1"/>
    <col min="3" max="3" width="7.25390625" style="12" customWidth="1"/>
    <col min="4" max="4" width="8.75390625" style="916" customWidth="1"/>
    <col min="5" max="5" width="11.25390625" style="12" customWidth="1"/>
    <col min="6" max="6" width="6.125" style="12" customWidth="1"/>
    <col min="7" max="7" width="8.75390625" style="12" customWidth="1"/>
    <col min="8" max="8" width="11.75390625" style="12" customWidth="1"/>
    <col min="9" max="9" width="8.00390625" style="12" customWidth="1"/>
    <col min="10" max="10" width="9.50390625" style="433" customWidth="1"/>
    <col min="11" max="16384" width="9.00390625" style="12" customWidth="1"/>
  </cols>
  <sheetData>
    <row r="1" spans="1:10" ht="18" customHeight="1">
      <c r="A1" s="1355" t="s">
        <v>796</v>
      </c>
      <c r="B1" s="1355"/>
      <c r="C1" s="1355"/>
      <c r="D1" s="64"/>
      <c r="E1" s="843"/>
      <c r="F1" s="741"/>
      <c r="G1" s="844"/>
      <c r="H1" s="843"/>
      <c r="I1" s="844"/>
      <c r="J1" s="843"/>
    </row>
    <row r="2" spans="1:10" ht="18" customHeight="1">
      <c r="A2" s="1355" t="s">
        <v>2074</v>
      </c>
      <c r="B2" s="1355"/>
      <c r="C2" s="842"/>
      <c r="D2" s="64"/>
      <c r="E2" s="843"/>
      <c r="F2" s="741"/>
      <c r="G2" s="844"/>
      <c r="H2" s="843"/>
      <c r="I2" s="844"/>
      <c r="J2" s="843"/>
    </row>
    <row r="3" spans="1:10" ht="18" customHeight="1">
      <c r="A3" s="845"/>
      <c r="B3" s="1284" t="s">
        <v>2739</v>
      </c>
      <c r="C3" s="1284"/>
      <c r="D3" s="1284"/>
      <c r="E3" s="1284"/>
      <c r="F3" s="1284"/>
      <c r="G3" s="1284"/>
      <c r="H3" s="1284"/>
      <c r="I3" s="1284"/>
      <c r="J3" s="1284"/>
    </row>
    <row r="4" spans="1:10" ht="18" customHeight="1">
      <c r="A4" s="65"/>
      <c r="B4" s="1489" t="s">
        <v>1333</v>
      </c>
      <c r="C4" s="1489"/>
      <c r="D4" s="1489"/>
      <c r="E4" s="1489"/>
      <c r="F4" s="1489"/>
      <c r="G4" s="1489"/>
      <c r="H4" s="1489"/>
      <c r="I4" s="1489"/>
      <c r="J4" s="843"/>
    </row>
    <row r="5" spans="1:10" ht="18" customHeight="1">
      <c r="A5" s="1391" t="s">
        <v>2649</v>
      </c>
      <c r="B5" s="1391" t="s">
        <v>2650</v>
      </c>
      <c r="C5" s="1281" t="s">
        <v>2657</v>
      </c>
      <c r="D5" s="1541" t="s">
        <v>797</v>
      </c>
      <c r="E5" s="1281" t="s">
        <v>2651</v>
      </c>
      <c r="F5" s="1386" t="s">
        <v>2652</v>
      </c>
      <c r="G5" s="1524"/>
      <c r="H5" s="1281" t="s">
        <v>2656</v>
      </c>
      <c r="I5" s="1386" t="s">
        <v>2655</v>
      </c>
      <c r="J5" s="1281" t="s">
        <v>71</v>
      </c>
    </row>
    <row r="6" spans="1:10" ht="35.25" customHeight="1">
      <c r="A6" s="1391"/>
      <c r="B6" s="1391"/>
      <c r="C6" s="1282"/>
      <c r="D6" s="1542"/>
      <c r="E6" s="1282"/>
      <c r="F6" s="19" t="s">
        <v>278</v>
      </c>
      <c r="G6" s="742" t="s">
        <v>2653</v>
      </c>
      <c r="H6" s="1543"/>
      <c r="I6" s="1386"/>
      <c r="J6" s="1282"/>
    </row>
    <row r="7" spans="1:10" ht="18" customHeight="1">
      <c r="A7" s="1535" t="s">
        <v>2550</v>
      </c>
      <c r="B7" s="1536"/>
      <c r="C7" s="1536"/>
      <c r="D7" s="1536"/>
      <c r="E7" s="1536"/>
      <c r="F7" s="1536"/>
      <c r="G7" s="1536"/>
      <c r="H7" s="1536"/>
      <c r="I7" s="1536"/>
      <c r="J7" s="1537"/>
    </row>
    <row r="8" spans="1:10" ht="18" customHeight="1">
      <c r="A8" s="847">
        <v>1</v>
      </c>
      <c r="B8" s="848" t="s">
        <v>731</v>
      </c>
      <c r="C8" s="849" t="s">
        <v>1753</v>
      </c>
      <c r="D8" s="850" t="s">
        <v>2165</v>
      </c>
      <c r="E8" s="67">
        <v>405000</v>
      </c>
      <c r="F8" s="68"/>
      <c r="G8" s="23"/>
      <c r="H8" s="23">
        <f>E8+G8</f>
        <v>405000</v>
      </c>
      <c r="I8" s="851"/>
      <c r="J8" s="852"/>
    </row>
    <row r="9" spans="1:10" ht="18" customHeight="1">
      <c r="A9" s="847">
        <v>2</v>
      </c>
      <c r="B9" s="848" t="s">
        <v>732</v>
      </c>
      <c r="C9" s="853" t="s">
        <v>1751</v>
      </c>
      <c r="D9" s="850" t="s">
        <v>2165</v>
      </c>
      <c r="E9" s="67">
        <v>405000</v>
      </c>
      <c r="F9" s="68"/>
      <c r="G9" s="23"/>
      <c r="H9" s="23">
        <f>E9+G9</f>
        <v>405000</v>
      </c>
      <c r="I9" s="851"/>
      <c r="J9" s="852"/>
    </row>
    <row r="10" spans="1:10" ht="18" customHeight="1">
      <c r="A10" s="847">
        <v>3</v>
      </c>
      <c r="B10" s="848" t="s">
        <v>733</v>
      </c>
      <c r="C10" s="854" t="s">
        <v>1752</v>
      </c>
      <c r="D10" s="850" t="s">
        <v>735</v>
      </c>
      <c r="E10" s="67">
        <v>405000</v>
      </c>
      <c r="F10" s="68"/>
      <c r="G10" s="6"/>
      <c r="H10" s="23">
        <f>E10+G10</f>
        <v>405000</v>
      </c>
      <c r="I10" s="851"/>
      <c r="J10" s="852"/>
    </row>
    <row r="11" spans="1:10" ht="18" customHeight="1">
      <c r="A11" s="742"/>
      <c r="B11" s="855" t="s">
        <v>1211</v>
      </c>
      <c r="C11" s="856"/>
      <c r="D11" s="857"/>
      <c r="E11" s="858">
        <f>SUM(E8:E10)</f>
        <v>1215000</v>
      </c>
      <c r="F11" s="859"/>
      <c r="G11" s="860"/>
      <c r="H11" s="860">
        <f>SUM(H8:H10)</f>
        <v>1215000</v>
      </c>
      <c r="I11" s="851"/>
      <c r="J11" s="852" t="s">
        <v>2708</v>
      </c>
    </row>
    <row r="12" spans="1:10" ht="18" customHeight="1">
      <c r="A12" s="1538" t="s">
        <v>2549</v>
      </c>
      <c r="B12" s="1539"/>
      <c r="C12" s="1539"/>
      <c r="D12" s="1539"/>
      <c r="E12" s="1539"/>
      <c r="F12" s="1539"/>
      <c r="G12" s="1539"/>
      <c r="H12" s="1539"/>
      <c r="I12" s="1539"/>
      <c r="J12" s="1540"/>
    </row>
    <row r="13" spans="1:10" ht="18" customHeight="1">
      <c r="A13" s="861">
        <v>1</v>
      </c>
      <c r="B13" s="862" t="s">
        <v>2295</v>
      </c>
      <c r="C13" s="861">
        <v>1972</v>
      </c>
      <c r="D13" s="863" t="s">
        <v>2165</v>
      </c>
      <c r="E13" s="67">
        <v>405000</v>
      </c>
      <c r="F13" s="69"/>
      <c r="G13" s="68"/>
      <c r="H13" s="23">
        <f>E13+G13</f>
        <v>405000</v>
      </c>
      <c r="I13" s="73"/>
      <c r="J13" s="374"/>
    </row>
    <row r="14" spans="1:10" ht="18" customHeight="1">
      <c r="A14" s="861">
        <v>2</v>
      </c>
      <c r="B14" s="862" t="s">
        <v>2295</v>
      </c>
      <c r="C14" s="861">
        <v>1972</v>
      </c>
      <c r="D14" s="863" t="s">
        <v>2165</v>
      </c>
      <c r="E14" s="67">
        <v>405000</v>
      </c>
      <c r="F14" s="69"/>
      <c r="G14" s="68"/>
      <c r="H14" s="23">
        <f>E14+G14</f>
        <v>405000</v>
      </c>
      <c r="I14" s="73"/>
      <c r="J14" s="374"/>
    </row>
    <row r="15" spans="1:10" ht="18" customHeight="1">
      <c r="A15" s="861">
        <v>3</v>
      </c>
      <c r="B15" s="862" t="s">
        <v>2296</v>
      </c>
      <c r="C15" s="861">
        <v>1945</v>
      </c>
      <c r="D15" s="863" t="s">
        <v>2199</v>
      </c>
      <c r="E15" s="67">
        <v>405000</v>
      </c>
      <c r="F15" s="69"/>
      <c r="G15" s="68"/>
      <c r="H15" s="23">
        <f>E15+G15</f>
        <v>405000</v>
      </c>
      <c r="I15" s="73"/>
      <c r="J15" s="374"/>
    </row>
    <row r="16" spans="1:10" ht="18" customHeight="1">
      <c r="A16" s="861"/>
      <c r="B16" s="864" t="s">
        <v>1211</v>
      </c>
      <c r="C16" s="861"/>
      <c r="D16" s="863"/>
      <c r="E16" s="72">
        <f>SUM(E13:E15)</f>
        <v>1215000</v>
      </c>
      <c r="F16" s="70"/>
      <c r="G16" s="71"/>
      <c r="H16" s="52">
        <f>SUM(H13:H15)</f>
        <v>1215000</v>
      </c>
      <c r="I16" s="73"/>
      <c r="J16" s="374"/>
    </row>
    <row r="17" spans="1:10" ht="18" customHeight="1">
      <c r="A17" s="1535" t="s">
        <v>1484</v>
      </c>
      <c r="B17" s="1536"/>
      <c r="C17" s="1536"/>
      <c r="D17" s="1536"/>
      <c r="E17" s="1536"/>
      <c r="F17" s="1536"/>
      <c r="G17" s="1536"/>
      <c r="H17" s="1536"/>
      <c r="I17" s="1536"/>
      <c r="J17" s="1537"/>
    </row>
    <row r="18" spans="1:10" ht="18" customHeight="1">
      <c r="A18" s="21">
        <v>1</v>
      </c>
      <c r="B18" s="865" t="s">
        <v>2180</v>
      </c>
      <c r="C18" s="21">
        <v>1982</v>
      </c>
      <c r="D18" s="866" t="s">
        <v>2135</v>
      </c>
      <c r="E18" s="867">
        <v>270000</v>
      </c>
      <c r="F18" s="868"/>
      <c r="G18" s="868"/>
      <c r="H18" s="867">
        <f>E18+G18</f>
        <v>270000</v>
      </c>
      <c r="I18" s="73"/>
      <c r="J18" s="374"/>
    </row>
    <row r="19" spans="1:10" ht="18" customHeight="1">
      <c r="A19" s="21">
        <v>2</v>
      </c>
      <c r="B19" s="862" t="s">
        <v>2297</v>
      </c>
      <c r="C19" s="861">
        <v>1987</v>
      </c>
      <c r="D19" s="863" t="s">
        <v>2298</v>
      </c>
      <c r="E19" s="867">
        <v>270000</v>
      </c>
      <c r="F19" s="862"/>
      <c r="G19" s="862"/>
      <c r="H19" s="867">
        <f>E19+G19</f>
        <v>270000</v>
      </c>
      <c r="I19" s="73"/>
      <c r="J19" s="374"/>
    </row>
    <row r="20" spans="1:10" ht="18" customHeight="1">
      <c r="A20" s="21">
        <v>3</v>
      </c>
      <c r="B20" s="862" t="s">
        <v>2300</v>
      </c>
      <c r="C20" s="861">
        <v>1972</v>
      </c>
      <c r="D20" s="863" t="s">
        <v>2124</v>
      </c>
      <c r="E20" s="867">
        <v>270000</v>
      </c>
      <c r="F20" s="862"/>
      <c r="G20" s="862"/>
      <c r="H20" s="867">
        <f>E20+G20</f>
        <v>270000</v>
      </c>
      <c r="I20" s="73"/>
      <c r="J20" s="374"/>
    </row>
    <row r="21" spans="1:10" ht="18" customHeight="1">
      <c r="A21" s="21">
        <v>4</v>
      </c>
      <c r="B21" s="862" t="s">
        <v>2309</v>
      </c>
      <c r="C21" s="861">
        <v>1966</v>
      </c>
      <c r="D21" s="863" t="s">
        <v>2207</v>
      </c>
      <c r="E21" s="867">
        <v>270000</v>
      </c>
      <c r="F21" s="862"/>
      <c r="G21" s="862"/>
      <c r="H21" s="867">
        <f>E21+G21</f>
        <v>270000</v>
      </c>
      <c r="I21" s="73"/>
      <c r="J21" s="374"/>
    </row>
    <row r="22" spans="1:10" ht="18" customHeight="1">
      <c r="A22" s="21"/>
      <c r="B22" s="864" t="s">
        <v>1211</v>
      </c>
      <c r="C22" s="870"/>
      <c r="D22" s="871"/>
      <c r="E22" s="72">
        <f>SUM(E18:E21)</f>
        <v>1080000</v>
      </c>
      <c r="F22" s="864"/>
      <c r="G22" s="864"/>
      <c r="H22" s="868">
        <f>SUM(H18:H21)</f>
        <v>1080000</v>
      </c>
      <c r="I22" s="73"/>
      <c r="J22" s="374"/>
    </row>
    <row r="23" spans="1:10" ht="18" customHeight="1">
      <c r="A23" s="1386" t="s">
        <v>1897</v>
      </c>
      <c r="B23" s="1387"/>
      <c r="C23" s="1387"/>
      <c r="D23" s="1524"/>
      <c r="E23" s="872" t="s">
        <v>2708</v>
      </c>
      <c r="F23" s="872"/>
      <c r="G23" s="872"/>
      <c r="H23" s="872"/>
      <c r="I23" s="846"/>
      <c r="J23" s="374"/>
    </row>
    <row r="24" spans="1:10" ht="18" customHeight="1">
      <c r="A24" s="21">
        <v>1</v>
      </c>
      <c r="B24" s="865" t="s">
        <v>1157</v>
      </c>
      <c r="C24" s="21">
        <v>1986</v>
      </c>
      <c r="D24" s="866" t="s">
        <v>2144</v>
      </c>
      <c r="E24" s="867">
        <v>540000</v>
      </c>
      <c r="F24" s="867"/>
      <c r="G24" s="867"/>
      <c r="H24" s="867">
        <v>540000</v>
      </c>
      <c r="I24" s="73"/>
      <c r="J24" s="374"/>
    </row>
    <row r="25" spans="1:10" ht="18" customHeight="1">
      <c r="A25" s="861">
        <v>2</v>
      </c>
      <c r="B25" s="862" t="s">
        <v>1542</v>
      </c>
      <c r="C25" s="861">
        <v>1969</v>
      </c>
      <c r="D25" s="863" t="s">
        <v>2147</v>
      </c>
      <c r="E25" s="867">
        <v>540000</v>
      </c>
      <c r="F25" s="862"/>
      <c r="G25" s="862"/>
      <c r="H25" s="67">
        <v>540000</v>
      </c>
      <c r="I25" s="73"/>
      <c r="J25" s="374"/>
    </row>
    <row r="26" spans="1:10" ht="18" customHeight="1">
      <c r="A26" s="21">
        <v>3</v>
      </c>
      <c r="B26" s="862" t="s">
        <v>2299</v>
      </c>
      <c r="C26" s="861">
        <v>1975</v>
      </c>
      <c r="D26" s="863" t="s">
        <v>2147</v>
      </c>
      <c r="E26" s="867">
        <v>540000</v>
      </c>
      <c r="F26" s="862"/>
      <c r="G26" s="862"/>
      <c r="H26" s="67">
        <v>540000</v>
      </c>
      <c r="I26" s="73"/>
      <c r="J26" s="374"/>
    </row>
    <row r="27" spans="1:10" ht="18" customHeight="1">
      <c r="A27" s="861">
        <v>4</v>
      </c>
      <c r="B27" s="862" t="s">
        <v>2166</v>
      </c>
      <c r="C27" s="861">
        <v>1978</v>
      </c>
      <c r="D27" s="863" t="s">
        <v>2147</v>
      </c>
      <c r="E27" s="867">
        <v>540000</v>
      </c>
      <c r="F27" s="862"/>
      <c r="G27" s="869"/>
      <c r="H27" s="67">
        <v>540000</v>
      </c>
      <c r="I27" s="73"/>
      <c r="J27" s="374"/>
    </row>
    <row r="28" spans="1:10" ht="18" customHeight="1">
      <c r="A28" s="21">
        <v>5</v>
      </c>
      <c r="B28" s="862" t="s">
        <v>1485</v>
      </c>
      <c r="C28" s="861">
        <v>1970</v>
      </c>
      <c r="D28" s="863" t="s">
        <v>2165</v>
      </c>
      <c r="E28" s="867">
        <v>540000</v>
      </c>
      <c r="F28" s="862"/>
      <c r="G28" s="869"/>
      <c r="H28" s="67">
        <v>540000</v>
      </c>
      <c r="I28" s="73"/>
      <c r="J28" s="374"/>
    </row>
    <row r="29" spans="1:10" ht="18" customHeight="1">
      <c r="A29" s="861">
        <v>6</v>
      </c>
      <c r="B29" s="862" t="s">
        <v>700</v>
      </c>
      <c r="C29" s="861">
        <v>1977</v>
      </c>
      <c r="D29" s="863" t="s">
        <v>2172</v>
      </c>
      <c r="E29" s="867">
        <v>540000</v>
      </c>
      <c r="F29" s="862"/>
      <c r="G29" s="67"/>
      <c r="H29" s="67">
        <v>540000</v>
      </c>
      <c r="I29" s="73"/>
      <c r="J29" s="374"/>
    </row>
    <row r="30" spans="1:10" ht="18" customHeight="1">
      <c r="A30" s="21">
        <v>7</v>
      </c>
      <c r="B30" s="862" t="s">
        <v>2304</v>
      </c>
      <c r="C30" s="861">
        <v>1983</v>
      </c>
      <c r="D30" s="863" t="s">
        <v>2172</v>
      </c>
      <c r="E30" s="867">
        <v>540000</v>
      </c>
      <c r="F30" s="862"/>
      <c r="G30" s="67"/>
      <c r="H30" s="67">
        <v>540000</v>
      </c>
      <c r="I30" s="73"/>
      <c r="J30" s="374"/>
    </row>
    <row r="31" spans="1:10" ht="18" customHeight="1">
      <c r="A31" s="861">
        <v>8</v>
      </c>
      <c r="B31" s="862" t="s">
        <v>773</v>
      </c>
      <c r="C31" s="861">
        <v>1978</v>
      </c>
      <c r="D31" s="863" t="s">
        <v>2196</v>
      </c>
      <c r="E31" s="867">
        <v>540000</v>
      </c>
      <c r="F31" s="862"/>
      <c r="G31" s="67"/>
      <c r="H31" s="873">
        <v>540000</v>
      </c>
      <c r="I31" s="73"/>
      <c r="J31" s="374"/>
    </row>
    <row r="32" spans="1:10" ht="18" customHeight="1">
      <c r="A32" s="21">
        <v>9</v>
      </c>
      <c r="B32" s="862" t="s">
        <v>2305</v>
      </c>
      <c r="C32" s="861">
        <v>1966</v>
      </c>
      <c r="D32" s="863" t="s">
        <v>2199</v>
      </c>
      <c r="E32" s="867">
        <v>540000</v>
      </c>
      <c r="F32" s="862"/>
      <c r="G32" s="67"/>
      <c r="H32" s="67">
        <v>540000</v>
      </c>
      <c r="I32" s="73"/>
      <c r="J32" s="374"/>
    </row>
    <row r="33" spans="1:10" ht="18" customHeight="1">
      <c r="A33" s="861">
        <v>10</v>
      </c>
      <c r="B33" s="862" t="s">
        <v>1738</v>
      </c>
      <c r="C33" s="861">
        <v>1977</v>
      </c>
      <c r="D33" s="863" t="s">
        <v>2199</v>
      </c>
      <c r="E33" s="867">
        <v>540000</v>
      </c>
      <c r="F33" s="862"/>
      <c r="G33" s="67"/>
      <c r="H33" s="67">
        <v>540000</v>
      </c>
      <c r="I33" s="73"/>
      <c r="J33" s="374"/>
    </row>
    <row r="34" spans="1:10" ht="18" customHeight="1">
      <c r="A34" s="21">
        <v>11</v>
      </c>
      <c r="B34" s="862" t="s">
        <v>2307</v>
      </c>
      <c r="C34" s="861">
        <v>1973</v>
      </c>
      <c r="D34" s="863" t="s">
        <v>2131</v>
      </c>
      <c r="E34" s="867">
        <v>540000</v>
      </c>
      <c r="F34" s="862"/>
      <c r="G34" s="67"/>
      <c r="H34" s="67">
        <v>540000</v>
      </c>
      <c r="I34" s="73"/>
      <c r="J34" s="374"/>
    </row>
    <row r="35" spans="1:10" ht="18" customHeight="1">
      <c r="A35" s="2">
        <v>12</v>
      </c>
      <c r="B35" s="862" t="s">
        <v>989</v>
      </c>
      <c r="C35" s="861">
        <v>1971</v>
      </c>
      <c r="D35" s="863" t="s">
        <v>2124</v>
      </c>
      <c r="E35" s="867">
        <v>540000</v>
      </c>
      <c r="F35" s="862"/>
      <c r="G35" s="67"/>
      <c r="H35" s="67">
        <f>G35+E35</f>
        <v>540000</v>
      </c>
      <c r="I35" s="73"/>
      <c r="J35" s="374"/>
    </row>
    <row r="36" spans="1:10" ht="18" customHeight="1">
      <c r="A36" s="874"/>
      <c r="B36" s="864" t="s">
        <v>1211</v>
      </c>
      <c r="C36" s="861"/>
      <c r="D36" s="863"/>
      <c r="E36" s="72">
        <f>SUM(E24:E35)</f>
        <v>6480000</v>
      </c>
      <c r="F36" s="70"/>
      <c r="G36" s="67"/>
      <c r="H36" s="52">
        <f>E36+G36</f>
        <v>6480000</v>
      </c>
      <c r="I36" s="73"/>
      <c r="J36" s="374"/>
    </row>
    <row r="37" spans="1:10" ht="18" customHeight="1">
      <c r="A37" s="1535" t="s">
        <v>2551</v>
      </c>
      <c r="B37" s="1536"/>
      <c r="C37" s="1536"/>
      <c r="D37" s="1536"/>
      <c r="E37" s="1536"/>
      <c r="F37" s="1536"/>
      <c r="G37" s="1536"/>
      <c r="H37" s="1536"/>
      <c r="I37" s="1536"/>
      <c r="J37" s="1537"/>
    </row>
    <row r="38" spans="1:10" ht="18" customHeight="1">
      <c r="A38" s="861">
        <v>1</v>
      </c>
      <c r="B38" s="862" t="s">
        <v>2121</v>
      </c>
      <c r="C38" s="861">
        <v>1936</v>
      </c>
      <c r="D38" s="863" t="s">
        <v>2122</v>
      </c>
      <c r="E38" s="67">
        <v>405000</v>
      </c>
      <c r="F38" s="68"/>
      <c r="G38" s="25"/>
      <c r="H38" s="23">
        <f aca="true" t="shared" si="0" ref="H38:H44">E38+G38</f>
        <v>405000</v>
      </c>
      <c r="I38" s="73"/>
      <c r="J38" s="374"/>
    </row>
    <row r="39" spans="1:10" ht="18" customHeight="1">
      <c r="A39" s="861">
        <v>2</v>
      </c>
      <c r="B39" s="862" t="s">
        <v>2123</v>
      </c>
      <c r="C39" s="861">
        <v>1940</v>
      </c>
      <c r="D39" s="863" t="s">
        <v>2124</v>
      </c>
      <c r="E39" s="67">
        <v>405000</v>
      </c>
      <c r="F39" s="68"/>
      <c r="G39" s="25"/>
      <c r="H39" s="23">
        <f t="shared" si="0"/>
        <v>405000</v>
      </c>
      <c r="I39" s="73"/>
      <c r="J39" s="374"/>
    </row>
    <row r="40" spans="1:10" ht="18" customHeight="1">
      <c r="A40" s="861">
        <v>3</v>
      </c>
      <c r="B40" s="862" t="s">
        <v>2125</v>
      </c>
      <c r="C40" s="861">
        <v>1939</v>
      </c>
      <c r="D40" s="863" t="s">
        <v>2126</v>
      </c>
      <c r="E40" s="67">
        <v>405000</v>
      </c>
      <c r="F40" s="68"/>
      <c r="G40" s="25"/>
      <c r="H40" s="23">
        <f t="shared" si="0"/>
        <v>405000</v>
      </c>
      <c r="I40" s="73"/>
      <c r="J40" s="374"/>
    </row>
    <row r="41" spans="1:10" ht="18" customHeight="1">
      <c r="A41" s="861">
        <v>4</v>
      </c>
      <c r="B41" s="862" t="s">
        <v>2127</v>
      </c>
      <c r="C41" s="861">
        <v>1943</v>
      </c>
      <c r="D41" s="863" t="s">
        <v>2128</v>
      </c>
      <c r="E41" s="67">
        <v>405000</v>
      </c>
      <c r="F41" s="68"/>
      <c r="G41" s="25"/>
      <c r="H41" s="23">
        <f t="shared" si="0"/>
        <v>405000</v>
      </c>
      <c r="I41" s="73"/>
      <c r="J41" s="374"/>
    </row>
    <row r="42" spans="1:10" ht="18" customHeight="1">
      <c r="A42" s="861">
        <v>5</v>
      </c>
      <c r="B42" s="862" t="s">
        <v>2129</v>
      </c>
      <c r="C42" s="861">
        <v>1952</v>
      </c>
      <c r="D42" s="863" t="s">
        <v>2130</v>
      </c>
      <c r="E42" s="67">
        <v>405000</v>
      </c>
      <c r="F42" s="875"/>
      <c r="G42" s="847"/>
      <c r="H42" s="23">
        <f t="shared" si="0"/>
        <v>405000</v>
      </c>
      <c r="I42" s="73"/>
      <c r="J42" s="374"/>
    </row>
    <row r="43" spans="1:10" ht="18" customHeight="1">
      <c r="A43" s="861">
        <v>6</v>
      </c>
      <c r="B43" s="862" t="s">
        <v>846</v>
      </c>
      <c r="C43" s="861">
        <v>1939</v>
      </c>
      <c r="D43" s="863" t="s">
        <v>2131</v>
      </c>
      <c r="E43" s="67">
        <v>405000</v>
      </c>
      <c r="F43" s="876"/>
      <c r="G43" s="877"/>
      <c r="H43" s="23">
        <f t="shared" si="0"/>
        <v>405000</v>
      </c>
      <c r="I43" s="73"/>
      <c r="J43" s="374"/>
    </row>
    <row r="44" spans="1:10" ht="18" customHeight="1">
      <c r="A44" s="874"/>
      <c r="B44" s="864" t="s">
        <v>1211</v>
      </c>
      <c r="C44" s="861"/>
      <c r="D44" s="863"/>
      <c r="E44" s="72">
        <f>SUM(E38:E43)</f>
        <v>2430000</v>
      </c>
      <c r="F44" s="70"/>
      <c r="G44" s="71"/>
      <c r="H44" s="52">
        <f t="shared" si="0"/>
        <v>2430000</v>
      </c>
      <c r="I44" s="73"/>
      <c r="J44" s="374"/>
    </row>
    <row r="45" spans="1:10" ht="18" customHeight="1">
      <c r="A45" s="1538" t="s">
        <v>2552</v>
      </c>
      <c r="B45" s="1539"/>
      <c r="C45" s="1539"/>
      <c r="D45" s="1539"/>
      <c r="E45" s="1539"/>
      <c r="F45" s="1539"/>
      <c r="G45" s="1539"/>
      <c r="H45" s="1539"/>
      <c r="I45" s="1539"/>
      <c r="J45" s="1540"/>
    </row>
    <row r="46" spans="1:10" ht="18" customHeight="1">
      <c r="A46" s="875">
        <v>1</v>
      </c>
      <c r="B46" s="862" t="s">
        <v>2132</v>
      </c>
      <c r="C46" s="878">
        <v>1931</v>
      </c>
      <c r="D46" s="863" t="s">
        <v>2124</v>
      </c>
      <c r="E46" s="67">
        <v>540000</v>
      </c>
      <c r="F46" s="862"/>
      <c r="G46" s="862"/>
      <c r="H46" s="867">
        <f>E46+G46</f>
        <v>540000</v>
      </c>
      <c r="I46" s="73"/>
      <c r="J46" s="374"/>
    </row>
    <row r="47" spans="1:10" ht="18" customHeight="1">
      <c r="A47" s="875">
        <v>2</v>
      </c>
      <c r="B47" s="862" t="s">
        <v>2133</v>
      </c>
      <c r="C47" s="861">
        <v>1927</v>
      </c>
      <c r="D47" s="863" t="s">
        <v>2126</v>
      </c>
      <c r="E47" s="67">
        <v>540000</v>
      </c>
      <c r="F47" s="862"/>
      <c r="G47" s="862"/>
      <c r="H47" s="867">
        <f>E47+G47</f>
        <v>540000</v>
      </c>
      <c r="I47" s="73"/>
      <c r="J47" s="374"/>
    </row>
    <row r="48" spans="1:10" ht="18" customHeight="1">
      <c r="A48" s="879"/>
      <c r="B48" s="864" t="s">
        <v>1211</v>
      </c>
      <c r="C48" s="861"/>
      <c r="D48" s="863"/>
      <c r="E48" s="72">
        <f>SUM(E46:E47)</f>
        <v>1080000</v>
      </c>
      <c r="F48" s="70"/>
      <c r="G48" s="71"/>
      <c r="H48" s="52">
        <f>E48+G48</f>
        <v>1080000</v>
      </c>
      <c r="I48" s="73"/>
      <c r="J48" s="374"/>
    </row>
    <row r="49" spans="1:10" ht="18" customHeight="1">
      <c r="A49" s="1538" t="s">
        <v>2553</v>
      </c>
      <c r="B49" s="1539"/>
      <c r="C49" s="1539"/>
      <c r="D49" s="1539"/>
      <c r="E49" s="1539"/>
      <c r="F49" s="1539"/>
      <c r="G49" s="1539"/>
      <c r="H49" s="1539"/>
      <c r="I49" s="1539"/>
      <c r="J49" s="1540"/>
    </row>
    <row r="50" spans="1:10" ht="18" customHeight="1">
      <c r="A50" s="861">
        <v>1</v>
      </c>
      <c r="B50" s="862" t="s">
        <v>2134</v>
      </c>
      <c r="C50" s="862">
        <v>1928</v>
      </c>
      <c r="D50" s="863" t="s">
        <v>2135</v>
      </c>
      <c r="E50" s="67">
        <v>270000</v>
      </c>
      <c r="F50" s="69"/>
      <c r="G50" s="68"/>
      <c r="H50" s="23">
        <f>E50+G50</f>
        <v>270000</v>
      </c>
      <c r="I50" s="73"/>
      <c r="J50" s="374"/>
    </row>
    <row r="51" spans="1:10" ht="18" customHeight="1">
      <c r="A51" s="861">
        <v>2</v>
      </c>
      <c r="B51" s="862" t="s">
        <v>2136</v>
      </c>
      <c r="C51" s="862">
        <v>1929</v>
      </c>
      <c r="D51" s="863" t="s">
        <v>2135</v>
      </c>
      <c r="E51" s="67">
        <v>270000</v>
      </c>
      <c r="F51" s="69"/>
      <c r="G51" s="68"/>
      <c r="H51" s="23">
        <f aca="true" t="shared" si="1" ref="H51:H103">E51+G51</f>
        <v>270000</v>
      </c>
      <c r="I51" s="73"/>
      <c r="J51" s="374"/>
    </row>
    <row r="52" spans="1:10" ht="18" customHeight="1">
      <c r="A52" s="861">
        <v>3</v>
      </c>
      <c r="B52" s="862" t="s">
        <v>2137</v>
      </c>
      <c r="C52" s="862">
        <v>1931</v>
      </c>
      <c r="D52" s="863" t="s">
        <v>2135</v>
      </c>
      <c r="E52" s="67">
        <v>270000</v>
      </c>
      <c r="F52" s="69"/>
      <c r="G52" s="71"/>
      <c r="H52" s="23">
        <f t="shared" si="1"/>
        <v>270000</v>
      </c>
      <c r="I52" s="73"/>
      <c r="J52" s="374"/>
    </row>
    <row r="53" spans="1:10" ht="18" customHeight="1">
      <c r="A53" s="861">
        <v>4</v>
      </c>
      <c r="B53" s="862" t="s">
        <v>2138</v>
      </c>
      <c r="C53" s="862">
        <v>1930</v>
      </c>
      <c r="D53" s="863" t="s">
        <v>2135</v>
      </c>
      <c r="E53" s="67">
        <v>270000</v>
      </c>
      <c r="F53" s="69"/>
      <c r="G53" s="68"/>
      <c r="H53" s="23">
        <f t="shared" si="1"/>
        <v>270000</v>
      </c>
      <c r="I53" s="73"/>
      <c r="J53" s="374"/>
    </row>
    <row r="54" spans="1:10" ht="18" customHeight="1">
      <c r="A54" s="861">
        <v>5</v>
      </c>
      <c r="B54" s="862" t="s">
        <v>2139</v>
      </c>
      <c r="C54" s="862">
        <v>1932</v>
      </c>
      <c r="D54" s="863" t="s">
        <v>2135</v>
      </c>
      <c r="E54" s="67">
        <v>270000</v>
      </c>
      <c r="F54" s="69"/>
      <c r="G54" s="71"/>
      <c r="H54" s="23">
        <f t="shared" si="1"/>
        <v>270000</v>
      </c>
      <c r="I54" s="73"/>
      <c r="J54" s="374"/>
    </row>
    <row r="55" spans="1:10" ht="18" customHeight="1">
      <c r="A55" s="861">
        <v>6</v>
      </c>
      <c r="B55" s="862" t="s">
        <v>2140</v>
      </c>
      <c r="C55" s="862">
        <v>1926</v>
      </c>
      <c r="D55" s="863" t="s">
        <v>2122</v>
      </c>
      <c r="E55" s="67">
        <v>270000</v>
      </c>
      <c r="F55" s="69"/>
      <c r="G55" s="68"/>
      <c r="H55" s="23">
        <f t="shared" si="1"/>
        <v>270000</v>
      </c>
      <c r="I55" s="73"/>
      <c r="J55" s="374"/>
    </row>
    <row r="56" spans="1:10" ht="18" customHeight="1">
      <c r="A56" s="861">
        <v>7</v>
      </c>
      <c r="B56" s="862" t="s">
        <v>2143</v>
      </c>
      <c r="C56" s="862">
        <v>1920</v>
      </c>
      <c r="D56" s="863" t="s">
        <v>2142</v>
      </c>
      <c r="E56" s="67">
        <v>270000</v>
      </c>
      <c r="F56" s="69"/>
      <c r="G56" s="68"/>
      <c r="H56" s="23">
        <f t="shared" si="1"/>
        <v>270000</v>
      </c>
      <c r="I56" s="73"/>
      <c r="J56" s="374"/>
    </row>
    <row r="57" spans="1:10" ht="18" customHeight="1">
      <c r="A57" s="861">
        <v>8</v>
      </c>
      <c r="B57" s="862" t="s">
        <v>2632</v>
      </c>
      <c r="C57" s="862">
        <v>1928</v>
      </c>
      <c r="D57" s="863" t="s">
        <v>2144</v>
      </c>
      <c r="E57" s="67">
        <v>270000</v>
      </c>
      <c r="F57" s="69"/>
      <c r="G57" s="68"/>
      <c r="H57" s="23">
        <f t="shared" si="1"/>
        <v>270000</v>
      </c>
      <c r="I57" s="73"/>
      <c r="J57" s="374"/>
    </row>
    <row r="58" spans="1:10" ht="18" customHeight="1">
      <c r="A58" s="861">
        <v>9</v>
      </c>
      <c r="B58" s="862" t="s">
        <v>2145</v>
      </c>
      <c r="C58" s="862">
        <v>1929</v>
      </c>
      <c r="D58" s="863" t="s">
        <v>2144</v>
      </c>
      <c r="E58" s="67">
        <v>270000</v>
      </c>
      <c r="F58" s="69"/>
      <c r="G58" s="68"/>
      <c r="H58" s="23">
        <f t="shared" si="1"/>
        <v>270000</v>
      </c>
      <c r="I58" s="73"/>
      <c r="J58" s="374"/>
    </row>
    <row r="59" spans="1:10" ht="18" customHeight="1">
      <c r="A59" s="861">
        <v>10</v>
      </c>
      <c r="B59" s="862" t="s">
        <v>2146</v>
      </c>
      <c r="C59" s="862">
        <v>1927</v>
      </c>
      <c r="D59" s="863" t="s">
        <v>2144</v>
      </c>
      <c r="E59" s="67">
        <v>270000</v>
      </c>
      <c r="F59" s="69"/>
      <c r="G59" s="71"/>
      <c r="H59" s="23">
        <f t="shared" si="1"/>
        <v>270000</v>
      </c>
      <c r="I59" s="73"/>
      <c r="J59" s="374"/>
    </row>
    <row r="60" spans="1:10" ht="18" customHeight="1">
      <c r="A60" s="861">
        <v>11</v>
      </c>
      <c r="B60" s="1227" t="s">
        <v>774</v>
      </c>
      <c r="C60" s="1227">
        <v>1935</v>
      </c>
      <c r="D60" s="1231" t="s">
        <v>2144</v>
      </c>
      <c r="E60" s="1230">
        <v>0</v>
      </c>
      <c r="F60" s="1251"/>
      <c r="G60" s="1251"/>
      <c r="H60" s="1238">
        <f t="shared" si="1"/>
        <v>0</v>
      </c>
      <c r="I60" s="1240" t="s">
        <v>1388</v>
      </c>
      <c r="J60" s="374"/>
    </row>
    <row r="61" spans="1:10" ht="18" customHeight="1">
      <c r="A61" s="861">
        <v>12</v>
      </c>
      <c r="B61" s="862" t="s">
        <v>2148</v>
      </c>
      <c r="C61" s="862">
        <v>1930</v>
      </c>
      <c r="D61" s="863" t="s">
        <v>2147</v>
      </c>
      <c r="E61" s="67">
        <v>270000</v>
      </c>
      <c r="F61" s="69"/>
      <c r="G61" s="68"/>
      <c r="H61" s="23">
        <f t="shared" si="1"/>
        <v>270000</v>
      </c>
      <c r="I61" s="73"/>
      <c r="J61" s="374"/>
    </row>
    <row r="62" spans="1:10" ht="18" customHeight="1">
      <c r="A62" s="861">
        <v>13</v>
      </c>
      <c r="B62" s="862" t="s">
        <v>2149</v>
      </c>
      <c r="C62" s="862">
        <v>1924</v>
      </c>
      <c r="D62" s="863" t="s">
        <v>2124</v>
      </c>
      <c r="E62" s="67">
        <v>270000</v>
      </c>
      <c r="F62" s="69"/>
      <c r="G62" s="68"/>
      <c r="H62" s="23">
        <f t="shared" si="1"/>
        <v>270000</v>
      </c>
      <c r="I62" s="73"/>
      <c r="J62" s="374"/>
    </row>
    <row r="63" spans="1:10" ht="18" customHeight="1">
      <c r="A63" s="861">
        <v>14</v>
      </c>
      <c r="B63" s="862" t="s">
        <v>610</v>
      </c>
      <c r="C63" s="862">
        <v>1925</v>
      </c>
      <c r="D63" s="863" t="s">
        <v>2124</v>
      </c>
      <c r="E63" s="67">
        <v>270000</v>
      </c>
      <c r="F63" s="69"/>
      <c r="G63" s="68"/>
      <c r="H63" s="23">
        <f>E63+G63</f>
        <v>270000</v>
      </c>
      <c r="I63" s="73"/>
      <c r="J63" s="374"/>
    </row>
    <row r="64" spans="1:10" ht="18" customHeight="1">
      <c r="A64" s="861">
        <v>15</v>
      </c>
      <c r="B64" s="862" t="s">
        <v>2150</v>
      </c>
      <c r="C64" s="862">
        <v>1928</v>
      </c>
      <c r="D64" s="863" t="s">
        <v>2124</v>
      </c>
      <c r="E64" s="67">
        <v>270000</v>
      </c>
      <c r="F64" s="69"/>
      <c r="G64" s="68"/>
      <c r="H64" s="23">
        <f t="shared" si="1"/>
        <v>270000</v>
      </c>
      <c r="I64" s="73"/>
      <c r="J64" s="374"/>
    </row>
    <row r="65" spans="1:10" ht="18" customHeight="1">
      <c r="A65" s="861">
        <v>16</v>
      </c>
      <c r="B65" s="862" t="s">
        <v>2152</v>
      </c>
      <c r="C65" s="862">
        <v>1930</v>
      </c>
      <c r="D65" s="863" t="s">
        <v>2124</v>
      </c>
      <c r="E65" s="67">
        <v>270000</v>
      </c>
      <c r="F65" s="69"/>
      <c r="G65" s="68"/>
      <c r="H65" s="23">
        <f t="shared" si="1"/>
        <v>270000</v>
      </c>
      <c r="I65" s="73"/>
      <c r="J65" s="374"/>
    </row>
    <row r="66" spans="1:10" ht="18" customHeight="1">
      <c r="A66" s="861">
        <v>17</v>
      </c>
      <c r="B66" s="862" t="s">
        <v>2153</v>
      </c>
      <c r="C66" s="862">
        <v>1930</v>
      </c>
      <c r="D66" s="863" t="s">
        <v>2124</v>
      </c>
      <c r="E66" s="67">
        <v>270000</v>
      </c>
      <c r="F66" s="69"/>
      <c r="G66" s="68"/>
      <c r="H66" s="23">
        <f t="shared" si="1"/>
        <v>270000</v>
      </c>
      <c r="I66" s="73"/>
      <c r="J66" s="374"/>
    </row>
    <row r="67" spans="1:10" ht="18" customHeight="1">
      <c r="A67" s="861">
        <v>18</v>
      </c>
      <c r="B67" s="862" t="s">
        <v>2154</v>
      </c>
      <c r="C67" s="862">
        <v>1928</v>
      </c>
      <c r="D67" s="863" t="s">
        <v>2124</v>
      </c>
      <c r="E67" s="67">
        <v>270000</v>
      </c>
      <c r="F67" s="69"/>
      <c r="G67" s="68"/>
      <c r="H67" s="23">
        <f t="shared" si="1"/>
        <v>270000</v>
      </c>
      <c r="I67" s="73"/>
      <c r="J67" s="374"/>
    </row>
    <row r="68" spans="1:10" ht="18" customHeight="1">
      <c r="A68" s="861">
        <v>19</v>
      </c>
      <c r="B68" s="862" t="s">
        <v>2155</v>
      </c>
      <c r="C68" s="862">
        <v>1930</v>
      </c>
      <c r="D68" s="863" t="s">
        <v>2124</v>
      </c>
      <c r="E68" s="67">
        <v>270000</v>
      </c>
      <c r="F68" s="69"/>
      <c r="G68" s="68"/>
      <c r="H68" s="23">
        <f t="shared" si="1"/>
        <v>270000</v>
      </c>
      <c r="I68" s="73"/>
      <c r="J68" s="374"/>
    </row>
    <row r="69" spans="1:10" ht="18" customHeight="1">
      <c r="A69" s="861">
        <v>20</v>
      </c>
      <c r="B69" s="862" t="s">
        <v>2156</v>
      </c>
      <c r="C69" s="862">
        <v>1933</v>
      </c>
      <c r="D69" s="863" t="s">
        <v>2124</v>
      </c>
      <c r="E69" s="67">
        <v>270000</v>
      </c>
      <c r="F69" s="69"/>
      <c r="G69" s="880"/>
      <c r="H69" s="23">
        <f t="shared" si="1"/>
        <v>270000</v>
      </c>
      <c r="I69" s="73"/>
      <c r="J69" s="374"/>
    </row>
    <row r="70" spans="1:10" ht="18" customHeight="1">
      <c r="A70" s="861">
        <v>21</v>
      </c>
      <c r="B70" s="862" t="s">
        <v>2157</v>
      </c>
      <c r="C70" s="862">
        <v>1933</v>
      </c>
      <c r="D70" s="863" t="s">
        <v>2124</v>
      </c>
      <c r="E70" s="67">
        <v>270000</v>
      </c>
      <c r="F70" s="69"/>
      <c r="G70" s="880"/>
      <c r="H70" s="23">
        <f t="shared" si="1"/>
        <v>270000</v>
      </c>
      <c r="I70" s="73"/>
      <c r="J70" s="374"/>
    </row>
    <row r="71" spans="1:10" ht="18" customHeight="1">
      <c r="A71" s="861">
        <v>22</v>
      </c>
      <c r="B71" s="862" t="s">
        <v>775</v>
      </c>
      <c r="C71" s="862">
        <v>1935</v>
      </c>
      <c r="D71" s="863" t="s">
        <v>2124</v>
      </c>
      <c r="E71" s="67">
        <v>270000</v>
      </c>
      <c r="F71" s="69"/>
      <c r="G71" s="880"/>
      <c r="H71" s="23">
        <f t="shared" si="1"/>
        <v>270000</v>
      </c>
      <c r="I71" s="73"/>
      <c r="J71" s="374"/>
    </row>
    <row r="72" spans="1:10" ht="18" customHeight="1">
      <c r="A72" s="861">
        <v>23</v>
      </c>
      <c r="B72" s="862" t="s">
        <v>2158</v>
      </c>
      <c r="C72" s="862">
        <v>1931</v>
      </c>
      <c r="D72" s="863" t="s">
        <v>2124</v>
      </c>
      <c r="E72" s="67">
        <v>270000</v>
      </c>
      <c r="F72" s="69"/>
      <c r="G72" s="71"/>
      <c r="H72" s="23">
        <f t="shared" si="1"/>
        <v>270000</v>
      </c>
      <c r="I72" s="73"/>
      <c r="J72" s="374"/>
    </row>
    <row r="73" spans="1:10" ht="18" customHeight="1">
      <c r="A73" s="861">
        <v>24</v>
      </c>
      <c r="B73" s="862" t="s">
        <v>2162</v>
      </c>
      <c r="C73" s="862">
        <v>1934</v>
      </c>
      <c r="D73" s="863" t="s">
        <v>2124</v>
      </c>
      <c r="E73" s="67">
        <v>270000</v>
      </c>
      <c r="F73" s="69"/>
      <c r="G73" s="881"/>
      <c r="H73" s="23">
        <f t="shared" si="1"/>
        <v>270000</v>
      </c>
      <c r="I73" s="73"/>
      <c r="J73" s="374"/>
    </row>
    <row r="74" spans="1:10" ht="18" customHeight="1">
      <c r="A74" s="861">
        <v>25</v>
      </c>
      <c r="B74" s="862" t="s">
        <v>2163</v>
      </c>
      <c r="C74" s="862">
        <v>1934</v>
      </c>
      <c r="D74" s="863" t="s">
        <v>2124</v>
      </c>
      <c r="E74" s="67">
        <v>270000</v>
      </c>
      <c r="F74" s="69"/>
      <c r="G74" s="881"/>
      <c r="H74" s="23">
        <f t="shared" si="1"/>
        <v>270000</v>
      </c>
      <c r="I74" s="73"/>
      <c r="J74" s="374"/>
    </row>
    <row r="75" spans="1:10" ht="18" customHeight="1">
      <c r="A75" s="861">
        <v>26</v>
      </c>
      <c r="B75" s="862" t="s">
        <v>2164</v>
      </c>
      <c r="C75" s="862">
        <v>1925</v>
      </c>
      <c r="D75" s="863" t="s">
        <v>2165</v>
      </c>
      <c r="E75" s="67">
        <v>270000</v>
      </c>
      <c r="F75" s="69"/>
      <c r="G75" s="68"/>
      <c r="H75" s="23">
        <f t="shared" si="1"/>
        <v>270000</v>
      </c>
      <c r="I75" s="73"/>
      <c r="J75" s="374"/>
    </row>
    <row r="76" spans="1:10" ht="18" customHeight="1">
      <c r="A76" s="861">
        <v>27</v>
      </c>
      <c r="B76" s="862" t="s">
        <v>2166</v>
      </c>
      <c r="C76" s="862">
        <v>1930</v>
      </c>
      <c r="D76" s="863" t="s">
        <v>2167</v>
      </c>
      <c r="E76" s="67">
        <v>270000</v>
      </c>
      <c r="F76" s="69"/>
      <c r="G76" s="68"/>
      <c r="H76" s="23">
        <f t="shared" si="1"/>
        <v>270000</v>
      </c>
      <c r="I76" s="73"/>
      <c r="J76" s="374"/>
    </row>
    <row r="77" spans="1:10" ht="18" customHeight="1">
      <c r="A77" s="861">
        <v>28</v>
      </c>
      <c r="B77" s="862" t="s">
        <v>2168</v>
      </c>
      <c r="C77" s="862">
        <v>1926</v>
      </c>
      <c r="D77" s="863" t="s">
        <v>2167</v>
      </c>
      <c r="E77" s="67">
        <v>270000</v>
      </c>
      <c r="F77" s="69"/>
      <c r="G77" s="68"/>
      <c r="H77" s="23">
        <f t="shared" si="1"/>
        <v>270000</v>
      </c>
      <c r="I77" s="73"/>
      <c r="J77" s="374"/>
    </row>
    <row r="78" spans="1:10" ht="18" customHeight="1">
      <c r="A78" s="861">
        <v>29</v>
      </c>
      <c r="B78" s="862" t="s">
        <v>2169</v>
      </c>
      <c r="C78" s="862">
        <v>1931</v>
      </c>
      <c r="D78" s="863" t="s">
        <v>2165</v>
      </c>
      <c r="E78" s="67">
        <v>270000</v>
      </c>
      <c r="F78" s="69"/>
      <c r="G78" s="71"/>
      <c r="H78" s="23">
        <f t="shared" si="1"/>
        <v>270000</v>
      </c>
      <c r="I78" s="73"/>
      <c r="J78" s="374"/>
    </row>
    <row r="79" spans="1:10" ht="18" customHeight="1">
      <c r="A79" s="861">
        <v>30</v>
      </c>
      <c r="B79" s="862" t="s">
        <v>2170</v>
      </c>
      <c r="C79" s="862">
        <v>1931</v>
      </c>
      <c r="D79" s="863" t="s">
        <v>2165</v>
      </c>
      <c r="E79" s="67">
        <v>270000</v>
      </c>
      <c r="F79" s="69"/>
      <c r="G79" s="68"/>
      <c r="H79" s="23">
        <f t="shared" si="1"/>
        <v>270000</v>
      </c>
      <c r="I79" s="73"/>
      <c r="J79" s="374"/>
    </row>
    <row r="80" spans="1:10" ht="18" customHeight="1">
      <c r="A80" s="861">
        <v>31</v>
      </c>
      <c r="B80" s="862" t="s">
        <v>2171</v>
      </c>
      <c r="C80" s="862">
        <v>1932</v>
      </c>
      <c r="D80" s="863" t="s">
        <v>2165</v>
      </c>
      <c r="E80" s="67">
        <v>270000</v>
      </c>
      <c r="F80" s="69"/>
      <c r="G80" s="71"/>
      <c r="H80" s="23">
        <f t="shared" si="1"/>
        <v>270000</v>
      </c>
      <c r="I80" s="73"/>
      <c r="J80" s="374"/>
    </row>
    <row r="81" spans="1:10" ht="18" customHeight="1">
      <c r="A81" s="861">
        <v>32</v>
      </c>
      <c r="B81" s="862" t="s">
        <v>2785</v>
      </c>
      <c r="C81" s="862">
        <v>1930</v>
      </c>
      <c r="D81" s="863" t="s">
        <v>2172</v>
      </c>
      <c r="E81" s="67">
        <v>270000</v>
      </c>
      <c r="F81" s="69"/>
      <c r="G81" s="68"/>
      <c r="H81" s="23">
        <f t="shared" si="1"/>
        <v>270000</v>
      </c>
      <c r="I81" s="73"/>
      <c r="J81" s="374"/>
    </row>
    <row r="82" spans="1:10" ht="18" customHeight="1">
      <c r="A82" s="861">
        <v>33</v>
      </c>
      <c r="B82" s="862" t="s">
        <v>2174</v>
      </c>
      <c r="C82" s="862">
        <v>1932</v>
      </c>
      <c r="D82" s="863" t="s">
        <v>2126</v>
      </c>
      <c r="E82" s="67">
        <v>270000</v>
      </c>
      <c r="F82" s="69"/>
      <c r="G82" s="71"/>
      <c r="H82" s="23">
        <f t="shared" si="1"/>
        <v>270000</v>
      </c>
      <c r="I82" s="73"/>
      <c r="J82" s="374"/>
    </row>
    <row r="83" spans="1:10" ht="18" customHeight="1">
      <c r="A83" s="861">
        <v>34</v>
      </c>
      <c r="B83" s="862" t="s">
        <v>2331</v>
      </c>
      <c r="C83" s="862">
        <v>1935</v>
      </c>
      <c r="D83" s="863" t="s">
        <v>2126</v>
      </c>
      <c r="E83" s="67">
        <v>270000</v>
      </c>
      <c r="F83" s="69"/>
      <c r="G83" s="71"/>
      <c r="H83" s="23">
        <f t="shared" si="1"/>
        <v>270000</v>
      </c>
      <c r="I83" s="73"/>
      <c r="J83" s="374"/>
    </row>
    <row r="84" spans="1:10" ht="18" customHeight="1">
      <c r="A84" s="861">
        <v>35</v>
      </c>
      <c r="B84" s="862" t="s">
        <v>2176</v>
      </c>
      <c r="C84" s="862">
        <v>1921</v>
      </c>
      <c r="D84" s="863" t="s">
        <v>2128</v>
      </c>
      <c r="E84" s="67">
        <v>270000</v>
      </c>
      <c r="F84" s="69"/>
      <c r="G84" s="68"/>
      <c r="H84" s="23">
        <f t="shared" si="1"/>
        <v>270000</v>
      </c>
      <c r="I84" s="73"/>
      <c r="J84" s="374"/>
    </row>
    <row r="85" spans="1:10" ht="18" customHeight="1">
      <c r="A85" s="861">
        <v>36</v>
      </c>
      <c r="B85" s="862" t="s">
        <v>725</v>
      </c>
      <c r="C85" s="862">
        <v>1933</v>
      </c>
      <c r="D85" s="863" t="s">
        <v>2128</v>
      </c>
      <c r="E85" s="67">
        <v>270000</v>
      </c>
      <c r="F85" s="69"/>
      <c r="G85" s="68"/>
      <c r="H85" s="23">
        <f t="shared" si="1"/>
        <v>270000</v>
      </c>
      <c r="I85" s="73"/>
      <c r="J85" s="374"/>
    </row>
    <row r="86" spans="1:10" ht="18" customHeight="1">
      <c r="A86" s="861">
        <v>37</v>
      </c>
      <c r="B86" s="862" t="s">
        <v>2177</v>
      </c>
      <c r="C86" s="862">
        <v>1923</v>
      </c>
      <c r="D86" s="863" t="s">
        <v>2128</v>
      </c>
      <c r="E86" s="67">
        <v>270000</v>
      </c>
      <c r="F86" s="69"/>
      <c r="G86" s="68"/>
      <c r="H86" s="23">
        <f t="shared" si="1"/>
        <v>270000</v>
      </c>
      <c r="I86" s="73"/>
      <c r="J86" s="374"/>
    </row>
    <row r="87" spans="1:10" ht="18" customHeight="1">
      <c r="A87" s="861">
        <v>38</v>
      </c>
      <c r="B87" s="862" t="s">
        <v>2178</v>
      </c>
      <c r="C87" s="862">
        <v>1930</v>
      </c>
      <c r="D87" s="863" t="s">
        <v>2128</v>
      </c>
      <c r="E87" s="67">
        <v>270000</v>
      </c>
      <c r="F87" s="69"/>
      <c r="G87" s="68"/>
      <c r="H87" s="23">
        <f t="shared" si="1"/>
        <v>270000</v>
      </c>
      <c r="I87" s="73"/>
      <c r="J87" s="374"/>
    </row>
    <row r="88" spans="1:10" ht="18" customHeight="1">
      <c r="A88" s="861">
        <v>39</v>
      </c>
      <c r="B88" s="862" t="s">
        <v>909</v>
      </c>
      <c r="C88" s="862">
        <v>1928</v>
      </c>
      <c r="D88" s="863" t="s">
        <v>2128</v>
      </c>
      <c r="E88" s="67">
        <v>270000</v>
      </c>
      <c r="F88" s="69"/>
      <c r="G88" s="68"/>
      <c r="H88" s="23">
        <f t="shared" si="1"/>
        <v>270000</v>
      </c>
      <c r="I88" s="73"/>
      <c r="J88" s="374"/>
    </row>
    <row r="89" spans="1:10" ht="18" customHeight="1">
      <c r="A89" s="861">
        <v>40</v>
      </c>
      <c r="B89" s="862" t="s">
        <v>2179</v>
      </c>
      <c r="C89" s="862">
        <v>1932</v>
      </c>
      <c r="D89" s="863" t="s">
        <v>2128</v>
      </c>
      <c r="E89" s="67">
        <v>270000</v>
      </c>
      <c r="F89" s="69"/>
      <c r="G89" s="68"/>
      <c r="H89" s="23">
        <f t="shared" si="1"/>
        <v>270000</v>
      </c>
      <c r="I89" s="73"/>
      <c r="J89" s="374"/>
    </row>
    <row r="90" spans="1:10" ht="18" customHeight="1">
      <c r="A90" s="861">
        <v>41</v>
      </c>
      <c r="B90" s="862" t="s">
        <v>776</v>
      </c>
      <c r="C90" s="862">
        <v>1935</v>
      </c>
      <c r="D90" s="863" t="s">
        <v>2128</v>
      </c>
      <c r="E90" s="67">
        <v>270000</v>
      </c>
      <c r="F90" s="69"/>
      <c r="G90" s="68"/>
      <c r="H90" s="23">
        <f t="shared" si="1"/>
        <v>270000</v>
      </c>
      <c r="I90" s="73"/>
      <c r="J90" s="374"/>
    </row>
    <row r="91" spans="1:10" ht="18" customHeight="1">
      <c r="A91" s="861">
        <v>42</v>
      </c>
      <c r="B91" s="862" t="s">
        <v>2181</v>
      </c>
      <c r="C91" s="862">
        <v>1930</v>
      </c>
      <c r="D91" s="863" t="s">
        <v>2130</v>
      </c>
      <c r="E91" s="67">
        <v>270000</v>
      </c>
      <c r="F91" s="69"/>
      <c r="G91" s="68"/>
      <c r="H91" s="23">
        <f t="shared" si="1"/>
        <v>270000</v>
      </c>
      <c r="I91" s="73"/>
      <c r="J91" s="374"/>
    </row>
    <row r="92" spans="1:10" ht="18" customHeight="1">
      <c r="A92" s="861">
        <v>43</v>
      </c>
      <c r="B92" s="862" t="s">
        <v>2182</v>
      </c>
      <c r="C92" s="862">
        <v>1928</v>
      </c>
      <c r="D92" s="863" t="s">
        <v>2130</v>
      </c>
      <c r="E92" s="67">
        <v>270000</v>
      </c>
      <c r="F92" s="69"/>
      <c r="G92" s="68"/>
      <c r="H92" s="23">
        <f t="shared" si="1"/>
        <v>270000</v>
      </c>
      <c r="I92" s="73"/>
      <c r="J92" s="374"/>
    </row>
    <row r="93" spans="1:10" ht="18" customHeight="1">
      <c r="A93" s="861">
        <v>44</v>
      </c>
      <c r="B93" s="862" t="s">
        <v>2183</v>
      </c>
      <c r="C93" s="862">
        <v>1929</v>
      </c>
      <c r="D93" s="863" t="s">
        <v>2130</v>
      </c>
      <c r="E93" s="67">
        <v>270000</v>
      </c>
      <c r="F93" s="69"/>
      <c r="G93" s="68"/>
      <c r="H93" s="23">
        <f t="shared" si="1"/>
        <v>270000</v>
      </c>
      <c r="I93" s="73"/>
      <c r="J93" s="374"/>
    </row>
    <row r="94" spans="1:10" ht="18" customHeight="1">
      <c r="A94" s="861">
        <v>45</v>
      </c>
      <c r="B94" s="862" t="s">
        <v>2184</v>
      </c>
      <c r="C94" s="862">
        <v>1933</v>
      </c>
      <c r="D94" s="863" t="s">
        <v>2130</v>
      </c>
      <c r="E94" s="67">
        <v>270000</v>
      </c>
      <c r="F94" s="69"/>
      <c r="G94" s="71"/>
      <c r="H94" s="23">
        <f t="shared" si="1"/>
        <v>270000</v>
      </c>
      <c r="I94" s="73"/>
      <c r="J94" s="374"/>
    </row>
    <row r="95" spans="1:10" ht="18" customHeight="1">
      <c r="A95" s="861">
        <v>46</v>
      </c>
      <c r="B95" s="862" t="s">
        <v>2185</v>
      </c>
      <c r="C95" s="862">
        <v>1925</v>
      </c>
      <c r="D95" s="863" t="s">
        <v>2130</v>
      </c>
      <c r="E95" s="67">
        <v>270000</v>
      </c>
      <c r="F95" s="69"/>
      <c r="G95" s="68"/>
      <c r="H95" s="23">
        <f t="shared" si="1"/>
        <v>270000</v>
      </c>
      <c r="I95" s="73"/>
      <c r="J95" s="374"/>
    </row>
    <row r="96" spans="1:10" ht="18" customHeight="1">
      <c r="A96" s="861">
        <v>47</v>
      </c>
      <c r="B96" s="862" t="s">
        <v>835</v>
      </c>
      <c r="C96" s="862">
        <v>1935</v>
      </c>
      <c r="D96" s="863" t="s">
        <v>2130</v>
      </c>
      <c r="E96" s="67">
        <v>270000</v>
      </c>
      <c r="F96" s="69"/>
      <c r="G96" s="68"/>
      <c r="H96" s="23">
        <f t="shared" si="1"/>
        <v>270000</v>
      </c>
      <c r="I96" s="73"/>
      <c r="J96" s="374"/>
    </row>
    <row r="97" spans="1:10" ht="18" customHeight="1">
      <c r="A97" s="861">
        <v>48</v>
      </c>
      <c r="B97" s="862" t="s">
        <v>2186</v>
      </c>
      <c r="C97" s="862">
        <v>1933</v>
      </c>
      <c r="D97" s="863" t="s">
        <v>2130</v>
      </c>
      <c r="E97" s="67">
        <v>270000</v>
      </c>
      <c r="F97" s="69"/>
      <c r="G97" s="71"/>
      <c r="H97" s="23">
        <f t="shared" si="1"/>
        <v>270000</v>
      </c>
      <c r="I97" s="73"/>
      <c r="J97" s="374"/>
    </row>
    <row r="98" spans="1:10" ht="18" customHeight="1">
      <c r="A98" s="861">
        <v>49</v>
      </c>
      <c r="B98" s="862" t="s">
        <v>2187</v>
      </c>
      <c r="C98" s="862">
        <v>1910</v>
      </c>
      <c r="D98" s="863" t="s">
        <v>2188</v>
      </c>
      <c r="E98" s="67">
        <v>270000</v>
      </c>
      <c r="F98" s="69"/>
      <c r="G98" s="68"/>
      <c r="H98" s="23">
        <f t="shared" si="1"/>
        <v>270000</v>
      </c>
      <c r="I98" s="73"/>
      <c r="J98" s="374"/>
    </row>
    <row r="99" spans="1:10" ht="18" customHeight="1">
      <c r="A99" s="861">
        <v>50</v>
      </c>
      <c r="B99" s="862" t="s">
        <v>1446</v>
      </c>
      <c r="C99" s="862">
        <v>1930</v>
      </c>
      <c r="D99" s="863" t="s">
        <v>2188</v>
      </c>
      <c r="E99" s="67">
        <v>270000</v>
      </c>
      <c r="F99" s="69"/>
      <c r="G99" s="68"/>
      <c r="H99" s="23">
        <f t="shared" si="1"/>
        <v>270000</v>
      </c>
      <c r="I99" s="73"/>
      <c r="J99" s="374"/>
    </row>
    <row r="100" spans="1:10" ht="18" customHeight="1">
      <c r="A100" s="861">
        <v>51</v>
      </c>
      <c r="B100" s="862" t="s">
        <v>2189</v>
      </c>
      <c r="C100" s="862">
        <v>1925</v>
      </c>
      <c r="D100" s="863" t="s">
        <v>2188</v>
      </c>
      <c r="E100" s="67">
        <v>270000</v>
      </c>
      <c r="F100" s="876"/>
      <c r="G100" s="876"/>
      <c r="H100" s="23">
        <f t="shared" si="1"/>
        <v>270000</v>
      </c>
      <c r="I100" s="73"/>
      <c r="J100" s="374"/>
    </row>
    <row r="101" spans="1:10" ht="18" customHeight="1">
      <c r="A101" s="861">
        <v>52</v>
      </c>
      <c r="B101" s="862" t="s">
        <v>2190</v>
      </c>
      <c r="C101" s="862">
        <v>1929</v>
      </c>
      <c r="D101" s="863" t="s">
        <v>2188</v>
      </c>
      <c r="E101" s="67">
        <v>270000</v>
      </c>
      <c r="F101" s="876"/>
      <c r="G101" s="876"/>
      <c r="H101" s="23">
        <f t="shared" si="1"/>
        <v>270000</v>
      </c>
      <c r="I101" s="73"/>
      <c r="J101" s="374"/>
    </row>
    <row r="102" spans="1:10" ht="18" customHeight="1">
      <c r="A102" s="861">
        <v>53</v>
      </c>
      <c r="B102" s="862" t="s">
        <v>2191</v>
      </c>
      <c r="C102" s="862">
        <v>1931</v>
      </c>
      <c r="D102" s="863" t="s">
        <v>2188</v>
      </c>
      <c r="E102" s="67">
        <v>270000</v>
      </c>
      <c r="F102" s="876"/>
      <c r="G102" s="876"/>
      <c r="H102" s="23">
        <f t="shared" si="1"/>
        <v>270000</v>
      </c>
      <c r="I102" s="73"/>
      <c r="J102" s="374"/>
    </row>
    <row r="103" spans="1:10" ht="18" customHeight="1">
      <c r="A103" s="861">
        <v>54</v>
      </c>
      <c r="B103" s="862" t="s">
        <v>2192</v>
      </c>
      <c r="C103" s="862">
        <v>1927</v>
      </c>
      <c r="D103" s="863" t="s">
        <v>2188</v>
      </c>
      <c r="E103" s="67">
        <v>270000</v>
      </c>
      <c r="F103" s="69"/>
      <c r="G103" s="68"/>
      <c r="H103" s="23">
        <f t="shared" si="1"/>
        <v>270000</v>
      </c>
      <c r="I103" s="73"/>
      <c r="J103" s="374"/>
    </row>
    <row r="104" spans="1:10" ht="18" customHeight="1">
      <c r="A104" s="861">
        <v>55</v>
      </c>
      <c r="B104" s="862" t="s">
        <v>856</v>
      </c>
      <c r="C104" s="862">
        <v>1931</v>
      </c>
      <c r="D104" s="863" t="s">
        <v>2188</v>
      </c>
      <c r="E104" s="67">
        <v>270000</v>
      </c>
      <c r="F104" s="69"/>
      <c r="G104" s="71"/>
      <c r="H104" s="23">
        <f aca="true" t="shared" si="2" ref="H104:H123">E104+G104</f>
        <v>270000</v>
      </c>
      <c r="I104" s="73"/>
      <c r="J104" s="374"/>
    </row>
    <row r="105" spans="1:10" ht="18" customHeight="1">
      <c r="A105" s="861">
        <v>56</v>
      </c>
      <c r="B105" s="862" t="s">
        <v>2193</v>
      </c>
      <c r="C105" s="862">
        <v>1933</v>
      </c>
      <c r="D105" s="863" t="s">
        <v>2188</v>
      </c>
      <c r="E105" s="67">
        <v>270000</v>
      </c>
      <c r="F105" s="69"/>
      <c r="G105" s="71"/>
      <c r="H105" s="23">
        <f t="shared" si="2"/>
        <v>270000</v>
      </c>
      <c r="I105" s="73"/>
      <c r="J105" s="374"/>
    </row>
    <row r="106" spans="1:10" ht="18" customHeight="1">
      <c r="A106" s="861">
        <v>57</v>
      </c>
      <c r="B106" s="862" t="s">
        <v>2194</v>
      </c>
      <c r="C106" s="862">
        <v>1934</v>
      </c>
      <c r="D106" s="863" t="s">
        <v>2188</v>
      </c>
      <c r="E106" s="67">
        <v>270000</v>
      </c>
      <c r="F106" s="69"/>
      <c r="G106" s="881"/>
      <c r="H106" s="23">
        <f t="shared" si="2"/>
        <v>270000</v>
      </c>
      <c r="I106" s="73"/>
      <c r="J106" s="374"/>
    </row>
    <row r="107" spans="1:10" ht="18" customHeight="1">
      <c r="A107" s="861">
        <v>58</v>
      </c>
      <c r="B107" s="862" t="s">
        <v>2195</v>
      </c>
      <c r="C107" s="862">
        <v>1934</v>
      </c>
      <c r="D107" s="863" t="s">
        <v>2188</v>
      </c>
      <c r="E107" s="67">
        <v>270000</v>
      </c>
      <c r="F107" s="69"/>
      <c r="G107" s="881"/>
      <c r="H107" s="23">
        <f t="shared" si="2"/>
        <v>270000</v>
      </c>
      <c r="I107" s="73"/>
      <c r="J107" s="374"/>
    </row>
    <row r="108" spans="1:10" ht="18" customHeight="1">
      <c r="A108" s="861">
        <v>59</v>
      </c>
      <c r="B108" s="862" t="s">
        <v>1458</v>
      </c>
      <c r="C108" s="862">
        <v>1935</v>
      </c>
      <c r="D108" s="863" t="s">
        <v>2188</v>
      </c>
      <c r="E108" s="67">
        <v>270000</v>
      </c>
      <c r="F108" s="69"/>
      <c r="G108" s="881"/>
      <c r="H108" s="23">
        <f t="shared" si="2"/>
        <v>270000</v>
      </c>
      <c r="I108" s="73"/>
      <c r="J108" s="374"/>
    </row>
    <row r="109" spans="1:10" ht="18" customHeight="1">
      <c r="A109" s="861">
        <v>60</v>
      </c>
      <c r="B109" s="862" t="s">
        <v>765</v>
      </c>
      <c r="C109" s="862">
        <v>1933</v>
      </c>
      <c r="D109" s="882" t="s">
        <v>2197</v>
      </c>
      <c r="E109" s="67">
        <v>270000</v>
      </c>
      <c r="F109" s="69"/>
      <c r="G109" s="71"/>
      <c r="H109" s="23">
        <f t="shared" si="2"/>
        <v>270000</v>
      </c>
      <c r="I109" s="73"/>
      <c r="J109" s="374"/>
    </row>
    <row r="110" spans="1:10" ht="18" customHeight="1">
      <c r="A110" s="861">
        <v>61</v>
      </c>
      <c r="B110" s="862" t="s">
        <v>846</v>
      </c>
      <c r="C110" s="862">
        <v>1933</v>
      </c>
      <c r="D110" s="882" t="s">
        <v>2197</v>
      </c>
      <c r="E110" s="67">
        <v>270000</v>
      </c>
      <c r="F110" s="69"/>
      <c r="G110" s="880"/>
      <c r="H110" s="23">
        <f t="shared" si="2"/>
        <v>270000</v>
      </c>
      <c r="I110" s="73"/>
      <c r="J110" s="374"/>
    </row>
    <row r="111" spans="1:10" ht="18" customHeight="1">
      <c r="A111" s="861">
        <v>62</v>
      </c>
      <c r="B111" s="862" t="s">
        <v>2198</v>
      </c>
      <c r="C111" s="862">
        <v>1917</v>
      </c>
      <c r="D111" s="863" t="s">
        <v>2199</v>
      </c>
      <c r="E111" s="67">
        <v>270000</v>
      </c>
      <c r="F111" s="69"/>
      <c r="G111" s="880"/>
      <c r="H111" s="23">
        <f t="shared" si="2"/>
        <v>270000</v>
      </c>
      <c r="I111" s="73"/>
      <c r="J111" s="374"/>
    </row>
    <row r="112" spans="1:10" ht="18" customHeight="1">
      <c r="A112" s="861">
        <v>63</v>
      </c>
      <c r="B112" s="862" t="s">
        <v>2200</v>
      </c>
      <c r="C112" s="862">
        <v>1929</v>
      </c>
      <c r="D112" s="863" t="s">
        <v>2199</v>
      </c>
      <c r="E112" s="67">
        <v>270000</v>
      </c>
      <c r="F112" s="69"/>
      <c r="G112" s="68"/>
      <c r="H112" s="23">
        <f t="shared" si="2"/>
        <v>270000</v>
      </c>
      <c r="I112" s="73"/>
      <c r="J112" s="374"/>
    </row>
    <row r="113" spans="1:10" ht="18" customHeight="1">
      <c r="A113" s="861">
        <v>64</v>
      </c>
      <c r="B113" s="862" t="s">
        <v>826</v>
      </c>
      <c r="C113" s="862">
        <v>1926</v>
      </c>
      <c r="D113" s="863" t="s">
        <v>2199</v>
      </c>
      <c r="E113" s="67">
        <v>270000</v>
      </c>
      <c r="F113" s="69"/>
      <c r="G113" s="68"/>
      <c r="H113" s="23">
        <f t="shared" si="2"/>
        <v>270000</v>
      </c>
      <c r="I113" s="73"/>
      <c r="J113" s="374"/>
    </row>
    <row r="114" spans="1:10" ht="18" customHeight="1">
      <c r="A114" s="861">
        <v>65</v>
      </c>
      <c r="B114" s="862" t="s">
        <v>2201</v>
      </c>
      <c r="C114" s="862">
        <v>1933</v>
      </c>
      <c r="D114" s="863" t="s">
        <v>2199</v>
      </c>
      <c r="E114" s="67">
        <v>270000</v>
      </c>
      <c r="F114" s="69"/>
      <c r="G114" s="71"/>
      <c r="H114" s="23">
        <f t="shared" si="2"/>
        <v>270000</v>
      </c>
      <c r="I114" s="73"/>
      <c r="J114" s="374"/>
    </row>
    <row r="115" spans="1:10" ht="18" customHeight="1">
      <c r="A115" s="861">
        <v>66</v>
      </c>
      <c r="B115" s="862" t="s">
        <v>2202</v>
      </c>
      <c r="C115" s="862">
        <v>1934</v>
      </c>
      <c r="D115" s="863" t="s">
        <v>2199</v>
      </c>
      <c r="E115" s="67">
        <v>270000</v>
      </c>
      <c r="F115" s="69"/>
      <c r="G115" s="881"/>
      <c r="H115" s="23">
        <f t="shared" si="2"/>
        <v>270000</v>
      </c>
      <c r="I115" s="73"/>
      <c r="J115" s="374"/>
    </row>
    <row r="116" spans="1:10" ht="18" customHeight="1">
      <c r="A116" s="861">
        <v>67</v>
      </c>
      <c r="B116" s="862" t="s">
        <v>2203</v>
      </c>
      <c r="C116" s="862">
        <v>1921</v>
      </c>
      <c r="D116" s="863" t="s">
        <v>2131</v>
      </c>
      <c r="E116" s="67">
        <v>270000</v>
      </c>
      <c r="F116" s="69"/>
      <c r="G116" s="68"/>
      <c r="H116" s="23">
        <f t="shared" si="2"/>
        <v>270000</v>
      </c>
      <c r="I116" s="73"/>
      <c r="J116" s="374"/>
    </row>
    <row r="117" spans="1:10" ht="18" customHeight="1">
      <c r="A117" s="861">
        <v>68</v>
      </c>
      <c r="B117" s="862" t="s">
        <v>2204</v>
      </c>
      <c r="C117" s="862">
        <v>1927</v>
      </c>
      <c r="D117" s="863" t="s">
        <v>2131</v>
      </c>
      <c r="E117" s="67">
        <v>270000</v>
      </c>
      <c r="F117" s="69"/>
      <c r="G117" s="68"/>
      <c r="H117" s="23">
        <f t="shared" si="2"/>
        <v>270000</v>
      </c>
      <c r="I117" s="73"/>
      <c r="J117" s="374"/>
    </row>
    <row r="118" spans="1:10" ht="18" customHeight="1">
      <c r="A118" s="861">
        <v>69</v>
      </c>
      <c r="B118" s="862" t="s">
        <v>2206</v>
      </c>
      <c r="C118" s="862">
        <v>1933</v>
      </c>
      <c r="D118" s="863" t="s">
        <v>2131</v>
      </c>
      <c r="E118" s="67">
        <v>270000</v>
      </c>
      <c r="F118" s="69"/>
      <c r="G118" s="71"/>
      <c r="H118" s="23">
        <f t="shared" si="2"/>
        <v>270000</v>
      </c>
      <c r="I118" s="73"/>
      <c r="J118" s="374"/>
    </row>
    <row r="119" spans="1:10" ht="18" customHeight="1">
      <c r="A119" s="861">
        <v>70</v>
      </c>
      <c r="B119" s="862" t="s">
        <v>777</v>
      </c>
      <c r="C119" s="862">
        <v>1935</v>
      </c>
      <c r="D119" s="863" t="s">
        <v>2131</v>
      </c>
      <c r="E119" s="67">
        <v>270000</v>
      </c>
      <c r="F119" s="69"/>
      <c r="G119" s="68"/>
      <c r="H119" s="23">
        <f t="shared" si="2"/>
        <v>270000</v>
      </c>
      <c r="I119" s="73"/>
      <c r="J119" s="374"/>
    </row>
    <row r="120" spans="1:10" ht="18" customHeight="1">
      <c r="A120" s="861">
        <v>71</v>
      </c>
      <c r="B120" s="862" t="s">
        <v>2208</v>
      </c>
      <c r="C120" s="862">
        <v>1935</v>
      </c>
      <c r="D120" s="863" t="s">
        <v>2207</v>
      </c>
      <c r="E120" s="67">
        <v>270000</v>
      </c>
      <c r="F120" s="883"/>
      <c r="G120" s="881"/>
      <c r="H120" s="23">
        <f t="shared" si="2"/>
        <v>270000</v>
      </c>
      <c r="I120" s="73"/>
      <c r="J120" s="374"/>
    </row>
    <row r="121" spans="1:10" ht="18" customHeight="1">
      <c r="A121" s="861">
        <v>72</v>
      </c>
      <c r="B121" s="862" t="s">
        <v>2209</v>
      </c>
      <c r="C121" s="862">
        <v>1927</v>
      </c>
      <c r="D121" s="863" t="s">
        <v>2207</v>
      </c>
      <c r="E121" s="67">
        <v>270000</v>
      </c>
      <c r="F121" s="69"/>
      <c r="G121" s="68"/>
      <c r="H121" s="23">
        <f t="shared" si="2"/>
        <v>270000</v>
      </c>
      <c r="I121" s="73"/>
      <c r="J121" s="374"/>
    </row>
    <row r="122" spans="1:10" ht="18" customHeight="1">
      <c r="A122" s="861">
        <v>73</v>
      </c>
      <c r="B122" s="862" t="s">
        <v>726</v>
      </c>
      <c r="C122" s="862">
        <v>1936</v>
      </c>
      <c r="D122" s="863" t="s">
        <v>728</v>
      </c>
      <c r="E122" s="67">
        <v>270000</v>
      </c>
      <c r="F122" s="69"/>
      <c r="G122" s="884"/>
      <c r="H122" s="23">
        <f t="shared" si="2"/>
        <v>270000</v>
      </c>
      <c r="I122" s="25"/>
      <c r="J122" s="374"/>
    </row>
    <row r="123" spans="1:10" ht="18" customHeight="1">
      <c r="A123" s="861">
        <v>74</v>
      </c>
      <c r="B123" s="862" t="s">
        <v>727</v>
      </c>
      <c r="C123" s="862">
        <v>1936</v>
      </c>
      <c r="D123" s="863" t="s">
        <v>2188</v>
      </c>
      <c r="E123" s="67">
        <v>270000</v>
      </c>
      <c r="F123" s="69"/>
      <c r="G123" s="884"/>
      <c r="H123" s="23">
        <f t="shared" si="2"/>
        <v>270000</v>
      </c>
      <c r="I123" s="25"/>
      <c r="J123" s="374"/>
    </row>
    <row r="124" spans="1:10" ht="18" customHeight="1">
      <c r="A124" s="861">
        <v>75</v>
      </c>
      <c r="B124" s="862" t="s">
        <v>2116</v>
      </c>
      <c r="C124" s="862">
        <v>1936</v>
      </c>
      <c r="D124" s="863" t="s">
        <v>2117</v>
      </c>
      <c r="E124" s="67">
        <v>270000</v>
      </c>
      <c r="F124" s="69"/>
      <c r="G124" s="884"/>
      <c r="H124" s="23">
        <f>SUM(E124:G124)</f>
        <v>270000</v>
      </c>
      <c r="I124" s="25"/>
      <c r="J124" s="374"/>
    </row>
    <row r="125" spans="1:10" ht="18" customHeight="1">
      <c r="A125" s="861">
        <v>76</v>
      </c>
      <c r="B125" s="862" t="s">
        <v>2681</v>
      </c>
      <c r="C125" s="862">
        <v>1936</v>
      </c>
      <c r="D125" s="863" t="s">
        <v>2124</v>
      </c>
      <c r="E125" s="67">
        <v>270000</v>
      </c>
      <c r="F125" s="69"/>
      <c r="G125" s="884"/>
      <c r="H125" s="23">
        <f>SUM(E125:G125)</f>
        <v>270000</v>
      </c>
      <c r="I125" s="25"/>
      <c r="J125" s="374"/>
    </row>
    <row r="126" spans="1:10" ht="18" customHeight="1">
      <c r="A126" s="861">
        <v>77</v>
      </c>
      <c r="B126" s="862" t="s">
        <v>2591</v>
      </c>
      <c r="C126" s="862">
        <v>1936</v>
      </c>
      <c r="D126" s="863" t="s">
        <v>2588</v>
      </c>
      <c r="E126" s="67">
        <v>270000</v>
      </c>
      <c r="F126" s="69"/>
      <c r="G126" s="884"/>
      <c r="H126" s="23">
        <f>G126+E126</f>
        <v>270000</v>
      </c>
      <c r="I126" s="25"/>
      <c r="J126" s="374"/>
    </row>
    <row r="127" spans="1:10" ht="18" customHeight="1">
      <c r="A127" s="861">
        <v>78</v>
      </c>
      <c r="B127" s="862" t="s">
        <v>610</v>
      </c>
      <c r="C127" s="862">
        <v>1936</v>
      </c>
      <c r="D127" s="863" t="s">
        <v>2589</v>
      </c>
      <c r="E127" s="67">
        <v>270000</v>
      </c>
      <c r="F127" s="69"/>
      <c r="G127" s="884"/>
      <c r="H127" s="23">
        <f>G127+E127</f>
        <v>270000</v>
      </c>
      <c r="I127" s="25"/>
      <c r="J127" s="374"/>
    </row>
    <row r="128" spans="1:10" ht="18" customHeight="1">
      <c r="A128" s="861">
        <v>79</v>
      </c>
      <c r="B128" s="862" t="s">
        <v>597</v>
      </c>
      <c r="C128" s="862">
        <v>1936</v>
      </c>
      <c r="D128" s="863" t="s">
        <v>2590</v>
      </c>
      <c r="E128" s="67">
        <v>270000</v>
      </c>
      <c r="F128" s="69"/>
      <c r="G128" s="884"/>
      <c r="H128" s="23">
        <f>E128+G128</f>
        <v>270000</v>
      </c>
      <c r="I128" s="885"/>
      <c r="J128" s="886"/>
    </row>
    <row r="129" spans="1:10" ht="18" customHeight="1">
      <c r="A129" s="861">
        <v>80</v>
      </c>
      <c r="B129" s="862" t="s">
        <v>2210</v>
      </c>
      <c r="C129" s="862">
        <v>1928</v>
      </c>
      <c r="D129" s="863" t="s">
        <v>2144</v>
      </c>
      <c r="E129" s="67">
        <v>270000</v>
      </c>
      <c r="F129" s="69"/>
      <c r="G129" s="68"/>
      <c r="H129" s="23">
        <f aca="true" t="shared" si="3" ref="H129:H140">E129+G129</f>
        <v>270000</v>
      </c>
      <c r="I129" s="73"/>
      <c r="J129" s="374" t="s">
        <v>2435</v>
      </c>
    </row>
    <row r="130" spans="1:10" ht="18" customHeight="1">
      <c r="A130" s="861">
        <v>81</v>
      </c>
      <c r="B130" s="862" t="s">
        <v>2211</v>
      </c>
      <c r="C130" s="862">
        <v>1933</v>
      </c>
      <c r="D130" s="863" t="s">
        <v>2144</v>
      </c>
      <c r="E130" s="67">
        <v>270000</v>
      </c>
      <c r="F130" s="69"/>
      <c r="G130" s="68"/>
      <c r="H130" s="23">
        <f t="shared" si="3"/>
        <v>270000</v>
      </c>
      <c r="I130" s="73"/>
      <c r="J130" s="374" t="s">
        <v>2435</v>
      </c>
    </row>
    <row r="131" spans="1:10" ht="18" customHeight="1">
      <c r="A131" s="861">
        <v>82</v>
      </c>
      <c r="B131" s="862" t="s">
        <v>2212</v>
      </c>
      <c r="C131" s="862">
        <v>1928</v>
      </c>
      <c r="D131" s="863" t="s">
        <v>2128</v>
      </c>
      <c r="E131" s="67">
        <v>270000</v>
      </c>
      <c r="F131" s="69"/>
      <c r="G131" s="68"/>
      <c r="H131" s="23">
        <f t="shared" si="3"/>
        <v>270000</v>
      </c>
      <c r="I131" s="73"/>
      <c r="J131" s="374" t="s">
        <v>2435</v>
      </c>
    </row>
    <row r="132" spans="1:10" ht="18" customHeight="1">
      <c r="A132" s="861">
        <v>83</v>
      </c>
      <c r="B132" s="862" t="s">
        <v>2123</v>
      </c>
      <c r="C132" s="862">
        <v>1930</v>
      </c>
      <c r="D132" s="863" t="s">
        <v>2130</v>
      </c>
      <c r="E132" s="67">
        <v>270000</v>
      </c>
      <c r="F132" s="69"/>
      <c r="G132" s="68"/>
      <c r="H132" s="23">
        <f t="shared" si="3"/>
        <v>270000</v>
      </c>
      <c r="I132" s="73"/>
      <c r="J132" s="374" t="s">
        <v>2435</v>
      </c>
    </row>
    <row r="133" spans="1:10" ht="18" customHeight="1">
      <c r="A133" s="861">
        <v>84</v>
      </c>
      <c r="B133" s="862" t="s">
        <v>2333</v>
      </c>
      <c r="C133" s="862">
        <v>1934</v>
      </c>
      <c r="D133" s="863" t="s">
        <v>2130</v>
      </c>
      <c r="E133" s="67">
        <v>270000</v>
      </c>
      <c r="F133" s="69"/>
      <c r="G133" s="881"/>
      <c r="H133" s="23">
        <f t="shared" si="3"/>
        <v>270000</v>
      </c>
      <c r="I133" s="73"/>
      <c r="J133" s="374" t="s">
        <v>2435</v>
      </c>
    </row>
    <row r="134" spans="1:10" ht="18" customHeight="1">
      <c r="A134" s="861">
        <v>85</v>
      </c>
      <c r="B134" s="862" t="s">
        <v>2213</v>
      </c>
      <c r="C134" s="862">
        <v>1928</v>
      </c>
      <c r="D134" s="863" t="s">
        <v>2188</v>
      </c>
      <c r="E134" s="67">
        <v>270000</v>
      </c>
      <c r="F134" s="69"/>
      <c r="G134" s="68"/>
      <c r="H134" s="23">
        <f t="shared" si="3"/>
        <v>270000</v>
      </c>
      <c r="I134" s="73"/>
      <c r="J134" s="374" t="s">
        <v>2435</v>
      </c>
    </row>
    <row r="135" spans="1:10" ht="18" customHeight="1">
      <c r="A135" s="861">
        <v>86</v>
      </c>
      <c r="B135" s="862" t="s">
        <v>2228</v>
      </c>
      <c r="C135" s="862">
        <v>1932</v>
      </c>
      <c r="D135" s="863" t="s">
        <v>2036</v>
      </c>
      <c r="E135" s="67">
        <v>270000</v>
      </c>
      <c r="F135" s="69"/>
      <c r="G135" s="71"/>
      <c r="H135" s="23">
        <f t="shared" si="3"/>
        <v>270000</v>
      </c>
      <c r="I135" s="73"/>
      <c r="J135" s="374" t="s">
        <v>2435</v>
      </c>
    </row>
    <row r="136" spans="1:10" ht="18" customHeight="1">
      <c r="A136" s="861">
        <v>87</v>
      </c>
      <c r="B136" s="862" t="s">
        <v>2229</v>
      </c>
      <c r="C136" s="862">
        <v>1929</v>
      </c>
      <c r="D136" s="863" t="s">
        <v>2131</v>
      </c>
      <c r="E136" s="67">
        <v>270000</v>
      </c>
      <c r="F136" s="69"/>
      <c r="G136" s="23"/>
      <c r="H136" s="23">
        <f t="shared" si="3"/>
        <v>270000</v>
      </c>
      <c r="I136" s="73"/>
      <c r="J136" s="374" t="s">
        <v>2435</v>
      </c>
    </row>
    <row r="137" spans="1:10" ht="18" customHeight="1">
      <c r="A137" s="861">
        <v>88</v>
      </c>
      <c r="B137" s="862" t="s">
        <v>2230</v>
      </c>
      <c r="C137" s="862">
        <v>1932</v>
      </c>
      <c r="D137" s="863" t="s">
        <v>2131</v>
      </c>
      <c r="E137" s="67">
        <v>270000</v>
      </c>
      <c r="F137" s="69"/>
      <c r="G137" s="23"/>
      <c r="H137" s="23">
        <f t="shared" si="3"/>
        <v>270000</v>
      </c>
      <c r="I137" s="73"/>
      <c r="J137" s="374" t="s">
        <v>2435</v>
      </c>
    </row>
    <row r="138" spans="1:10" ht="18" customHeight="1">
      <c r="A138" s="861">
        <v>89</v>
      </c>
      <c r="B138" s="862" t="s">
        <v>2723</v>
      </c>
      <c r="C138" s="862">
        <v>1936</v>
      </c>
      <c r="D138" s="863" t="s">
        <v>2235</v>
      </c>
      <c r="E138" s="67">
        <v>270000</v>
      </c>
      <c r="F138" s="430"/>
      <c r="G138" s="23"/>
      <c r="H138" s="23">
        <f t="shared" si="3"/>
        <v>270000</v>
      </c>
      <c r="I138" s="887"/>
      <c r="J138" s="374" t="s">
        <v>2435</v>
      </c>
    </row>
    <row r="139" spans="1:10" ht="18" customHeight="1">
      <c r="A139" s="861">
        <v>90</v>
      </c>
      <c r="B139" s="862" t="s">
        <v>372</v>
      </c>
      <c r="C139" s="862">
        <v>1936</v>
      </c>
      <c r="D139" s="863" t="s">
        <v>2147</v>
      </c>
      <c r="E139" s="67">
        <v>270000</v>
      </c>
      <c r="F139" s="430"/>
      <c r="G139" s="23"/>
      <c r="H139" s="23">
        <f t="shared" si="3"/>
        <v>270000</v>
      </c>
      <c r="I139" s="887"/>
      <c r="J139" s="374" t="s">
        <v>2435</v>
      </c>
    </row>
    <row r="140" spans="1:10" ht="18" customHeight="1">
      <c r="A140" s="861">
        <v>91</v>
      </c>
      <c r="B140" s="862" t="s">
        <v>373</v>
      </c>
      <c r="C140" s="862">
        <v>1936</v>
      </c>
      <c r="D140" s="863" t="s">
        <v>2131</v>
      </c>
      <c r="E140" s="67">
        <v>270000</v>
      </c>
      <c r="F140" s="430"/>
      <c r="G140" s="431"/>
      <c r="H140" s="23">
        <f t="shared" si="3"/>
        <v>270000</v>
      </c>
      <c r="I140" s="887"/>
      <c r="J140" s="374" t="s">
        <v>2435</v>
      </c>
    </row>
    <row r="141" spans="1:10" ht="18" customHeight="1">
      <c r="A141" s="861">
        <v>92</v>
      </c>
      <c r="B141" s="888" t="s">
        <v>375</v>
      </c>
      <c r="C141" s="888">
        <v>1936</v>
      </c>
      <c r="D141" s="890" t="s">
        <v>2188</v>
      </c>
      <c r="E141" s="356">
        <v>270000</v>
      </c>
      <c r="F141" s="891"/>
      <c r="G141" s="358"/>
      <c r="H141" s="358">
        <f>E141+G141</f>
        <v>270000</v>
      </c>
      <c r="I141" s="887"/>
      <c r="J141" s="374"/>
    </row>
    <row r="142" spans="1:10" ht="18" customHeight="1">
      <c r="A142" s="861">
        <v>93</v>
      </c>
      <c r="B142" s="862" t="s">
        <v>610</v>
      </c>
      <c r="C142" s="862">
        <v>1937</v>
      </c>
      <c r="D142" s="863" t="s">
        <v>2036</v>
      </c>
      <c r="E142" s="356">
        <v>270000</v>
      </c>
      <c r="F142" s="430"/>
      <c r="G142" s="23"/>
      <c r="H142" s="358">
        <f>E142+G142</f>
        <v>270000</v>
      </c>
      <c r="I142" s="887"/>
      <c r="J142" s="374"/>
    </row>
    <row r="143" spans="1:10" ht="18" customHeight="1">
      <c r="A143" s="861">
        <v>94</v>
      </c>
      <c r="B143" s="862" t="s">
        <v>1680</v>
      </c>
      <c r="C143" s="917">
        <v>1937</v>
      </c>
      <c r="D143" s="863" t="s">
        <v>2207</v>
      </c>
      <c r="E143" s="356">
        <v>270000</v>
      </c>
      <c r="G143" s="23"/>
      <c r="H143" s="358">
        <f>E143+G143</f>
        <v>270000</v>
      </c>
      <c r="I143" s="73"/>
      <c r="J143" s="374" t="s">
        <v>2435</v>
      </c>
    </row>
    <row r="144" spans="1:10" ht="18" customHeight="1">
      <c r="A144" s="861">
        <v>95</v>
      </c>
      <c r="B144" s="862" t="s">
        <v>1817</v>
      </c>
      <c r="C144" s="918">
        <v>1937</v>
      </c>
      <c r="D144" s="863" t="s">
        <v>2349</v>
      </c>
      <c r="E144" s="356">
        <v>270000</v>
      </c>
      <c r="G144" s="23"/>
      <c r="H144" s="358">
        <f aca="true" t="shared" si="4" ref="H144:H161">G144+E144</f>
        <v>270000</v>
      </c>
      <c r="I144" s="73"/>
      <c r="J144" s="374"/>
    </row>
    <row r="145" spans="1:10" ht="18" customHeight="1">
      <c r="A145" s="861">
        <v>96</v>
      </c>
      <c r="B145" s="862" t="s">
        <v>1819</v>
      </c>
      <c r="C145" s="919">
        <v>1937</v>
      </c>
      <c r="D145" s="863" t="s">
        <v>2589</v>
      </c>
      <c r="E145" s="356">
        <v>270000</v>
      </c>
      <c r="G145" s="23"/>
      <c r="H145" s="358">
        <f t="shared" si="4"/>
        <v>270000</v>
      </c>
      <c r="I145" s="73"/>
      <c r="J145" s="374"/>
    </row>
    <row r="146" spans="1:10" ht="18" customHeight="1">
      <c r="A146" s="861">
        <v>97</v>
      </c>
      <c r="B146" s="892" t="s">
        <v>2530</v>
      </c>
      <c r="C146" s="919">
        <v>1937</v>
      </c>
      <c r="D146" s="863" t="s">
        <v>2207</v>
      </c>
      <c r="E146" s="356">
        <v>270000</v>
      </c>
      <c r="G146" s="23"/>
      <c r="H146" s="358">
        <f t="shared" si="4"/>
        <v>270000</v>
      </c>
      <c r="I146" s="73"/>
      <c r="J146" s="374"/>
    </row>
    <row r="147" spans="1:10" ht="18" customHeight="1">
      <c r="A147" s="861">
        <v>98</v>
      </c>
      <c r="B147" s="893" t="s">
        <v>1820</v>
      </c>
      <c r="C147" s="920">
        <v>1937</v>
      </c>
      <c r="D147" s="863" t="s">
        <v>2589</v>
      </c>
      <c r="E147" s="356">
        <v>270000</v>
      </c>
      <c r="G147" s="23"/>
      <c r="H147" s="358">
        <f t="shared" si="4"/>
        <v>270000</v>
      </c>
      <c r="I147" s="73"/>
      <c r="J147" s="374"/>
    </row>
    <row r="148" spans="1:10" ht="18" customHeight="1">
      <c r="A148" s="861">
        <v>99</v>
      </c>
      <c r="B148" s="862" t="s">
        <v>2727</v>
      </c>
      <c r="C148" s="919">
        <v>1937</v>
      </c>
      <c r="D148" s="863" t="s">
        <v>2589</v>
      </c>
      <c r="E148" s="356">
        <v>270000</v>
      </c>
      <c r="G148" s="23"/>
      <c r="H148" s="358">
        <f t="shared" si="4"/>
        <v>270000</v>
      </c>
      <c r="I148" s="73"/>
      <c r="J148" s="374"/>
    </row>
    <row r="149" spans="1:10" ht="17.25" customHeight="1">
      <c r="A149" s="861">
        <v>100</v>
      </c>
      <c r="B149" s="862" t="s">
        <v>2726</v>
      </c>
      <c r="C149" s="919">
        <v>1937</v>
      </c>
      <c r="D149" s="863" t="s">
        <v>2130</v>
      </c>
      <c r="E149" s="356">
        <v>270000</v>
      </c>
      <c r="G149" s="23"/>
      <c r="H149" s="358">
        <f t="shared" si="4"/>
        <v>270000</v>
      </c>
      <c r="I149" s="73"/>
      <c r="J149" s="374"/>
    </row>
    <row r="150" spans="1:10" ht="17.25" customHeight="1">
      <c r="A150" s="861">
        <v>101</v>
      </c>
      <c r="B150" s="892" t="s">
        <v>524</v>
      </c>
      <c r="C150" s="919">
        <v>1937</v>
      </c>
      <c r="D150" s="863" t="s">
        <v>2172</v>
      </c>
      <c r="E150" s="356">
        <v>270000</v>
      </c>
      <c r="G150" s="23"/>
      <c r="H150" s="358">
        <f t="shared" si="4"/>
        <v>270000</v>
      </c>
      <c r="I150" s="73"/>
      <c r="J150" s="374"/>
    </row>
    <row r="151" spans="1:10" ht="17.25" customHeight="1">
      <c r="A151" s="861">
        <v>102</v>
      </c>
      <c r="B151" s="893" t="s">
        <v>2728</v>
      </c>
      <c r="C151" s="920">
        <v>1937</v>
      </c>
      <c r="D151" s="863" t="s">
        <v>2349</v>
      </c>
      <c r="E151" s="356">
        <v>270000</v>
      </c>
      <c r="G151" s="23"/>
      <c r="H151" s="358">
        <f t="shared" si="4"/>
        <v>270000</v>
      </c>
      <c r="I151" s="73"/>
      <c r="J151" s="374"/>
    </row>
    <row r="152" spans="1:10" ht="17.25" customHeight="1">
      <c r="A152" s="861">
        <v>103</v>
      </c>
      <c r="B152" s="893" t="s">
        <v>2748</v>
      </c>
      <c r="C152" s="920">
        <v>1937</v>
      </c>
      <c r="D152" s="863" t="s">
        <v>2165</v>
      </c>
      <c r="E152" s="356">
        <v>270000</v>
      </c>
      <c r="G152" s="23"/>
      <c r="H152" s="358">
        <f t="shared" si="4"/>
        <v>270000</v>
      </c>
      <c r="I152" s="73"/>
      <c r="J152" s="374"/>
    </row>
    <row r="153" spans="1:10" ht="18" customHeight="1">
      <c r="A153" s="861">
        <v>104</v>
      </c>
      <c r="B153" s="892" t="s">
        <v>490</v>
      </c>
      <c r="C153" s="919">
        <v>1937</v>
      </c>
      <c r="D153" s="863" t="s">
        <v>2172</v>
      </c>
      <c r="E153" s="356">
        <v>270000</v>
      </c>
      <c r="G153" s="23"/>
      <c r="H153" s="358">
        <f t="shared" si="4"/>
        <v>270000</v>
      </c>
      <c r="I153" s="73"/>
      <c r="J153" s="374"/>
    </row>
    <row r="154" spans="1:10" ht="18" customHeight="1">
      <c r="A154" s="861">
        <v>105</v>
      </c>
      <c r="B154" s="893" t="s">
        <v>491</v>
      </c>
      <c r="C154" s="920">
        <v>1937</v>
      </c>
      <c r="D154" s="863" t="s">
        <v>492</v>
      </c>
      <c r="E154" s="356">
        <v>270000</v>
      </c>
      <c r="G154" s="23"/>
      <c r="H154" s="358">
        <f t="shared" si="4"/>
        <v>270000</v>
      </c>
      <c r="I154" s="73"/>
      <c r="J154" s="374"/>
    </row>
    <row r="155" spans="1:10" ht="18" customHeight="1">
      <c r="A155" s="861">
        <v>106</v>
      </c>
      <c r="B155" s="893" t="s">
        <v>2785</v>
      </c>
      <c r="C155" s="920">
        <v>1936</v>
      </c>
      <c r="D155" s="863" t="s">
        <v>2117</v>
      </c>
      <c r="E155" s="356">
        <v>270000</v>
      </c>
      <c r="G155" s="23"/>
      <c r="H155" s="358">
        <f t="shared" si="4"/>
        <v>270000</v>
      </c>
      <c r="I155" s="73"/>
      <c r="J155" s="374"/>
    </row>
    <row r="156" spans="1:10" ht="18" customHeight="1">
      <c r="A156" s="861">
        <v>107</v>
      </c>
      <c r="B156" s="893" t="s">
        <v>2097</v>
      </c>
      <c r="C156" s="920">
        <v>1937</v>
      </c>
      <c r="D156" s="863" t="s">
        <v>2589</v>
      </c>
      <c r="E156" s="356">
        <v>270000</v>
      </c>
      <c r="G156" s="23"/>
      <c r="H156" s="358">
        <f>G156+E156</f>
        <v>270000</v>
      </c>
      <c r="I156" s="73"/>
      <c r="J156" s="374"/>
    </row>
    <row r="157" spans="1:10" ht="18" customHeight="1">
      <c r="A157" s="861">
        <v>108</v>
      </c>
      <c r="B157" s="893" t="s">
        <v>2632</v>
      </c>
      <c r="C157" s="920">
        <v>1937</v>
      </c>
      <c r="D157" s="863" t="s">
        <v>2519</v>
      </c>
      <c r="E157" s="356">
        <v>270000</v>
      </c>
      <c r="G157" s="23"/>
      <c r="H157" s="358">
        <f>G157+E157</f>
        <v>270000</v>
      </c>
      <c r="I157" s="73"/>
      <c r="J157" s="374"/>
    </row>
    <row r="158" spans="1:10" ht="18" customHeight="1">
      <c r="A158" s="861">
        <v>109</v>
      </c>
      <c r="B158" s="893" t="s">
        <v>2520</v>
      </c>
      <c r="C158" s="920">
        <v>1937</v>
      </c>
      <c r="D158" s="863" t="s">
        <v>2521</v>
      </c>
      <c r="E158" s="356">
        <v>270000</v>
      </c>
      <c r="G158" s="23"/>
      <c r="H158" s="358">
        <f>G158+E158</f>
        <v>270000</v>
      </c>
      <c r="I158" s="73"/>
      <c r="J158" s="374"/>
    </row>
    <row r="159" spans="1:10" ht="18" customHeight="1">
      <c r="A159" s="874">
        <v>110</v>
      </c>
      <c r="B159" s="893" t="s">
        <v>1395</v>
      </c>
      <c r="C159" s="920">
        <v>1937</v>
      </c>
      <c r="D159" s="863" t="s">
        <v>2589</v>
      </c>
      <c r="E159" s="356">
        <v>270000</v>
      </c>
      <c r="G159" s="23"/>
      <c r="H159" s="358">
        <f>G159+E159</f>
        <v>270000</v>
      </c>
      <c r="I159" s="73"/>
      <c r="J159" s="374"/>
    </row>
    <row r="160" spans="1:10" ht="18" customHeight="1">
      <c r="A160" s="1234">
        <v>111</v>
      </c>
      <c r="B160" s="1235" t="s">
        <v>137</v>
      </c>
      <c r="C160" s="1236">
        <v>1937</v>
      </c>
      <c r="D160" s="1231" t="s">
        <v>138</v>
      </c>
      <c r="E160" s="1237">
        <v>270000</v>
      </c>
      <c r="F160" s="1">
        <v>6</v>
      </c>
      <c r="G160" s="1238">
        <v>1620000</v>
      </c>
      <c r="H160" s="1239">
        <f>G160+E160</f>
        <v>1890000</v>
      </c>
      <c r="I160" s="1240"/>
      <c r="J160" s="1241"/>
    </row>
    <row r="161" spans="1:10" ht="18" customHeight="1">
      <c r="A161" s="874"/>
      <c r="B161" s="864" t="s">
        <v>1211</v>
      </c>
      <c r="C161" s="861"/>
      <c r="D161" s="863"/>
      <c r="E161" s="894">
        <f>SUM(E50:E160)</f>
        <v>29700000</v>
      </c>
      <c r="F161" s="894">
        <f>SUM(F129:F142)</f>
        <v>0</v>
      </c>
      <c r="G161" s="52">
        <v>1620000</v>
      </c>
      <c r="H161" s="894">
        <f t="shared" si="4"/>
        <v>31320000</v>
      </c>
      <c r="I161" s="73"/>
      <c r="J161" s="374"/>
    </row>
    <row r="162" spans="1:10" ht="18" customHeight="1">
      <c r="A162" s="1388" t="s">
        <v>2554</v>
      </c>
      <c r="B162" s="1389"/>
      <c r="C162" s="1389"/>
      <c r="D162" s="1389"/>
      <c r="E162" s="1389"/>
      <c r="F162" s="1389"/>
      <c r="G162" s="1389"/>
      <c r="H162" s="1389"/>
      <c r="I162" s="1389"/>
      <c r="J162" s="1390"/>
    </row>
    <row r="163" spans="1:10" ht="18" customHeight="1">
      <c r="A163" s="861">
        <v>1</v>
      </c>
      <c r="B163" s="862" t="s">
        <v>2231</v>
      </c>
      <c r="C163" s="861">
        <v>1960</v>
      </c>
      <c r="D163" s="863" t="s">
        <v>2122</v>
      </c>
      <c r="E163" s="67">
        <v>405000</v>
      </c>
      <c r="F163" s="69"/>
      <c r="G163" s="68"/>
      <c r="H163" s="23">
        <f aca="true" t="shared" si="5" ref="H163:H175">E163+G163</f>
        <v>405000</v>
      </c>
      <c r="I163" s="73"/>
      <c r="J163" s="374"/>
    </row>
    <row r="164" spans="1:10" ht="18" customHeight="1">
      <c r="A164" s="861">
        <v>2</v>
      </c>
      <c r="B164" s="862" t="s">
        <v>2232</v>
      </c>
      <c r="C164" s="861">
        <v>1987</v>
      </c>
      <c r="D164" s="863" t="s">
        <v>2142</v>
      </c>
      <c r="E164" s="67">
        <v>405000</v>
      </c>
      <c r="F164" s="69"/>
      <c r="G164" s="883"/>
      <c r="H164" s="23">
        <f t="shared" si="5"/>
        <v>405000</v>
      </c>
      <c r="I164" s="73"/>
      <c r="J164" s="374"/>
    </row>
    <row r="165" spans="1:10" ht="18" customHeight="1">
      <c r="A165" s="861">
        <v>3</v>
      </c>
      <c r="B165" s="862" t="s">
        <v>2233</v>
      </c>
      <c r="C165" s="861">
        <v>1987</v>
      </c>
      <c r="D165" s="863" t="s">
        <v>2124</v>
      </c>
      <c r="E165" s="67">
        <v>405000</v>
      </c>
      <c r="F165" s="69"/>
      <c r="G165" s="68"/>
      <c r="H165" s="23">
        <f t="shared" si="5"/>
        <v>405000</v>
      </c>
      <c r="I165" s="73"/>
      <c r="J165" s="374"/>
    </row>
    <row r="166" spans="1:10" ht="18" customHeight="1">
      <c r="A166" s="861">
        <v>4</v>
      </c>
      <c r="B166" s="862" t="s">
        <v>2234</v>
      </c>
      <c r="C166" s="861">
        <v>1985</v>
      </c>
      <c r="D166" s="863" t="s">
        <v>2173</v>
      </c>
      <c r="E166" s="67">
        <v>405000</v>
      </c>
      <c r="F166" s="69"/>
      <c r="G166" s="68"/>
      <c r="H166" s="23">
        <f t="shared" si="5"/>
        <v>405000</v>
      </c>
      <c r="I166" s="73"/>
      <c r="J166" s="374"/>
    </row>
    <row r="167" spans="1:10" ht="18" customHeight="1">
      <c r="A167" s="861">
        <v>5</v>
      </c>
      <c r="B167" s="862" t="s">
        <v>610</v>
      </c>
      <c r="C167" s="861">
        <v>1966</v>
      </c>
      <c r="D167" s="863" t="s">
        <v>2188</v>
      </c>
      <c r="E167" s="67">
        <v>405000</v>
      </c>
      <c r="F167" s="69"/>
      <c r="G167" s="68"/>
      <c r="H167" s="23">
        <f t="shared" si="5"/>
        <v>405000</v>
      </c>
      <c r="I167" s="73"/>
      <c r="J167" s="374"/>
    </row>
    <row r="168" spans="1:10" ht="18" customHeight="1">
      <c r="A168" s="861">
        <v>6</v>
      </c>
      <c r="B168" s="862" t="s">
        <v>2180</v>
      </c>
      <c r="C168" s="861">
        <v>1982</v>
      </c>
      <c r="D168" s="863" t="s">
        <v>2235</v>
      </c>
      <c r="E168" s="67">
        <v>405000</v>
      </c>
      <c r="F168" s="69"/>
      <c r="G168" s="68"/>
      <c r="H168" s="23">
        <f t="shared" si="5"/>
        <v>405000</v>
      </c>
      <c r="I168" s="73"/>
      <c r="J168" s="374" t="s">
        <v>2435</v>
      </c>
    </row>
    <row r="169" spans="1:10" ht="18" customHeight="1">
      <c r="A169" s="861">
        <v>7</v>
      </c>
      <c r="B169" s="862" t="s">
        <v>2236</v>
      </c>
      <c r="C169" s="861">
        <v>1968</v>
      </c>
      <c r="D169" s="863" t="s">
        <v>2128</v>
      </c>
      <c r="E169" s="67">
        <v>405000</v>
      </c>
      <c r="F169" s="69"/>
      <c r="G169" s="68"/>
      <c r="H169" s="23">
        <f t="shared" si="5"/>
        <v>405000</v>
      </c>
      <c r="I169" s="73"/>
      <c r="J169" s="374" t="s">
        <v>2435</v>
      </c>
    </row>
    <row r="170" spans="1:10" ht="18" customHeight="1">
      <c r="A170" s="861">
        <v>8</v>
      </c>
      <c r="B170" s="862" t="s">
        <v>2237</v>
      </c>
      <c r="C170" s="861">
        <v>1966</v>
      </c>
      <c r="D170" s="863" t="s">
        <v>2131</v>
      </c>
      <c r="E170" s="67">
        <v>405000</v>
      </c>
      <c r="F170" s="69"/>
      <c r="G170" s="68"/>
      <c r="H170" s="23">
        <f>E170+G170</f>
        <v>405000</v>
      </c>
      <c r="I170" s="73"/>
      <c r="J170" s="374"/>
    </row>
    <row r="171" spans="1:10" ht="18" customHeight="1">
      <c r="A171" s="861">
        <v>9</v>
      </c>
      <c r="B171" s="862" t="s">
        <v>2238</v>
      </c>
      <c r="C171" s="861">
        <v>1964</v>
      </c>
      <c r="D171" s="863" t="s">
        <v>2131</v>
      </c>
      <c r="E171" s="67">
        <v>405000</v>
      </c>
      <c r="F171" s="69"/>
      <c r="G171" s="68"/>
      <c r="H171" s="23">
        <f>E171+G171</f>
        <v>405000</v>
      </c>
      <c r="I171" s="73"/>
      <c r="J171" s="374"/>
    </row>
    <row r="172" spans="1:10" ht="18" customHeight="1">
      <c r="A172" s="861">
        <v>10</v>
      </c>
      <c r="B172" s="862" t="s">
        <v>2787</v>
      </c>
      <c r="C172" s="861">
        <v>1988</v>
      </c>
      <c r="D172" s="863" t="s">
        <v>2235</v>
      </c>
      <c r="E172" s="67">
        <v>405000</v>
      </c>
      <c r="F172" s="69"/>
      <c r="G172" s="23"/>
      <c r="H172" s="23">
        <f t="shared" si="5"/>
        <v>405000</v>
      </c>
      <c r="I172" s="73"/>
      <c r="J172" s="374" t="s">
        <v>2435</v>
      </c>
    </row>
    <row r="173" spans="1:10" ht="18" customHeight="1">
      <c r="A173" s="861">
        <v>11</v>
      </c>
      <c r="B173" s="862" t="s">
        <v>2749</v>
      </c>
      <c r="C173" s="861">
        <v>1964</v>
      </c>
      <c r="D173" s="863" t="s">
        <v>2124</v>
      </c>
      <c r="E173" s="67">
        <v>405000</v>
      </c>
      <c r="F173" s="69"/>
      <c r="G173" s="23"/>
      <c r="H173" s="23">
        <f t="shared" si="5"/>
        <v>405000</v>
      </c>
      <c r="I173" s="73"/>
      <c r="J173" s="374" t="s">
        <v>2435</v>
      </c>
    </row>
    <row r="174" spans="1:10" ht="18" customHeight="1">
      <c r="A174" s="861">
        <v>12</v>
      </c>
      <c r="B174" s="862" t="s">
        <v>493</v>
      </c>
      <c r="C174" s="861">
        <v>1991</v>
      </c>
      <c r="D174" s="863" t="s">
        <v>2034</v>
      </c>
      <c r="E174" s="67">
        <v>405000</v>
      </c>
      <c r="F174" s="69"/>
      <c r="G174" s="23"/>
      <c r="H174" s="23">
        <f>G174+E174</f>
        <v>405000</v>
      </c>
      <c r="I174" s="73"/>
      <c r="J174" s="374"/>
    </row>
    <row r="175" spans="1:10" ht="18" customHeight="1">
      <c r="A175" s="861">
        <v>13</v>
      </c>
      <c r="B175" s="862" t="s">
        <v>2750</v>
      </c>
      <c r="C175" s="861">
        <v>1968</v>
      </c>
      <c r="D175" s="863" t="s">
        <v>2188</v>
      </c>
      <c r="E175" s="67">
        <v>405000</v>
      </c>
      <c r="F175" s="23"/>
      <c r="G175" s="23"/>
      <c r="H175" s="23">
        <f t="shared" si="5"/>
        <v>405000</v>
      </c>
      <c r="I175" s="73"/>
      <c r="J175" s="374" t="s">
        <v>2435</v>
      </c>
    </row>
    <row r="176" spans="1:10" ht="18" customHeight="1">
      <c r="A176" s="861">
        <v>14</v>
      </c>
      <c r="B176" s="862" t="s">
        <v>2522</v>
      </c>
      <c r="C176" s="861">
        <v>1973</v>
      </c>
      <c r="D176" s="863" t="s">
        <v>2188</v>
      </c>
      <c r="E176" s="67">
        <v>405000</v>
      </c>
      <c r="F176" s="23"/>
      <c r="G176" s="23"/>
      <c r="H176" s="23">
        <f>G176+E176</f>
        <v>405000</v>
      </c>
      <c r="I176" s="73"/>
      <c r="J176" s="374"/>
    </row>
    <row r="177" spans="1:10" ht="18" customHeight="1">
      <c r="A177" s="861">
        <v>15</v>
      </c>
      <c r="B177" s="862" t="s">
        <v>659</v>
      </c>
      <c r="C177" s="861">
        <v>1980</v>
      </c>
      <c r="D177" s="863" t="s">
        <v>2165</v>
      </c>
      <c r="E177" s="67">
        <v>405000</v>
      </c>
      <c r="F177" s="23"/>
      <c r="G177" s="23"/>
      <c r="H177" s="23">
        <f>G177+E177</f>
        <v>405000</v>
      </c>
      <c r="I177" s="73"/>
      <c r="J177" s="374"/>
    </row>
    <row r="178" spans="1:10" ht="18" customHeight="1">
      <c r="A178" s="874"/>
      <c r="B178" s="864" t="s">
        <v>1211</v>
      </c>
      <c r="C178" s="861"/>
      <c r="D178" s="863"/>
      <c r="E178" s="72">
        <f>SUM(E163:E177)</f>
        <v>6075000</v>
      </c>
      <c r="F178" s="23"/>
      <c r="G178" s="52">
        <f>SUM(G176:G177)</f>
        <v>0</v>
      </c>
      <c r="H178" s="52">
        <f>G178+E178</f>
        <v>6075000</v>
      </c>
      <c r="I178" s="73"/>
      <c r="J178" s="374"/>
    </row>
    <row r="179" spans="1:10" ht="18" customHeight="1">
      <c r="A179" s="1538" t="s">
        <v>2524</v>
      </c>
      <c r="B179" s="1539"/>
      <c r="C179" s="1539"/>
      <c r="D179" s="1539"/>
      <c r="E179" s="1539"/>
      <c r="F179" s="1539"/>
      <c r="G179" s="1539"/>
      <c r="H179" s="1539"/>
      <c r="I179" s="1539"/>
      <c r="J179" s="1540"/>
    </row>
    <row r="180" spans="1:10" ht="18" customHeight="1">
      <c r="A180" s="861">
        <v>1</v>
      </c>
      <c r="B180" s="895" t="s">
        <v>1459</v>
      </c>
      <c r="C180" s="861">
        <v>2003</v>
      </c>
      <c r="D180" s="863" t="s">
        <v>2124</v>
      </c>
      <c r="E180" s="67">
        <v>540000</v>
      </c>
      <c r="F180" s="67"/>
      <c r="G180" s="67"/>
      <c r="H180" s="67">
        <f>E180+G180</f>
        <v>540000</v>
      </c>
      <c r="I180" s="73"/>
      <c r="J180" s="374"/>
    </row>
    <row r="181" spans="1:10" ht="18" customHeight="1">
      <c r="A181" s="874">
        <v>2</v>
      </c>
      <c r="B181" s="895" t="s">
        <v>2523</v>
      </c>
      <c r="C181" s="861">
        <v>2004</v>
      </c>
      <c r="D181" s="863" t="s">
        <v>2124</v>
      </c>
      <c r="E181" s="67">
        <v>540000</v>
      </c>
      <c r="F181" s="67"/>
      <c r="G181" s="67"/>
      <c r="H181" s="67">
        <f>G181+E181</f>
        <v>540000</v>
      </c>
      <c r="I181" s="73"/>
      <c r="J181" s="374"/>
    </row>
    <row r="182" spans="1:10" ht="18" customHeight="1">
      <c r="A182" s="874"/>
      <c r="B182" s="864" t="s">
        <v>1211</v>
      </c>
      <c r="C182" s="861"/>
      <c r="D182" s="863"/>
      <c r="E182" s="896">
        <f>SUM(E180:E181)</f>
        <v>1080000</v>
      </c>
      <c r="F182" s="896"/>
      <c r="G182" s="896"/>
      <c r="H182" s="896">
        <f>E182+G182</f>
        <v>1080000</v>
      </c>
      <c r="I182" s="73"/>
      <c r="J182" s="374"/>
    </row>
    <row r="183" spans="1:10" ht="18" customHeight="1">
      <c r="A183" s="1538" t="s">
        <v>2555</v>
      </c>
      <c r="B183" s="1539"/>
      <c r="C183" s="1539"/>
      <c r="D183" s="1539"/>
      <c r="E183" s="1539"/>
      <c r="F183" s="1539"/>
      <c r="G183" s="1539"/>
      <c r="H183" s="1539"/>
      <c r="I183" s="1539"/>
      <c r="J183" s="1540"/>
    </row>
    <row r="184" spans="1:10" ht="18" customHeight="1">
      <c r="A184" s="861">
        <v>1</v>
      </c>
      <c r="B184" s="68" t="s">
        <v>2239</v>
      </c>
      <c r="C184" s="861">
        <v>1950</v>
      </c>
      <c r="D184" s="863" t="s">
        <v>2147</v>
      </c>
      <c r="E184" s="67">
        <v>540000</v>
      </c>
      <c r="F184" s="862"/>
      <c r="G184" s="67"/>
      <c r="H184" s="67">
        <f>E184+G184</f>
        <v>540000</v>
      </c>
      <c r="I184" s="73"/>
      <c r="J184" s="374"/>
    </row>
    <row r="185" spans="1:10" ht="18" customHeight="1">
      <c r="A185" s="861">
        <v>2</v>
      </c>
      <c r="B185" s="68" t="s">
        <v>1899</v>
      </c>
      <c r="C185" s="861">
        <v>1945</v>
      </c>
      <c r="D185" s="863" t="s">
        <v>2188</v>
      </c>
      <c r="E185" s="67">
        <v>540000</v>
      </c>
      <c r="F185" s="862"/>
      <c r="G185" s="67"/>
      <c r="H185" s="67">
        <f>E185+G185</f>
        <v>540000</v>
      </c>
      <c r="I185" s="73"/>
      <c r="J185" s="374"/>
    </row>
    <row r="186" spans="1:10" ht="18" customHeight="1">
      <c r="A186" s="861">
        <v>3</v>
      </c>
      <c r="B186" s="68" t="s">
        <v>2240</v>
      </c>
      <c r="C186" s="861">
        <v>1948</v>
      </c>
      <c r="D186" s="863" t="s">
        <v>2130</v>
      </c>
      <c r="E186" s="67">
        <v>540000</v>
      </c>
      <c r="F186" s="862"/>
      <c r="G186" s="67"/>
      <c r="H186" s="67">
        <v>540000</v>
      </c>
      <c r="I186" s="73"/>
      <c r="J186" s="374"/>
    </row>
    <row r="187" spans="1:10" ht="18" customHeight="1">
      <c r="A187" s="874"/>
      <c r="B187" s="864" t="s">
        <v>1211</v>
      </c>
      <c r="C187" s="861"/>
      <c r="D187" s="863"/>
      <c r="E187" s="72">
        <f>SUM(E184:E186)</f>
        <v>1620000</v>
      </c>
      <c r="F187" s="70"/>
      <c r="G187" s="72"/>
      <c r="H187" s="52">
        <f>G187+E187</f>
        <v>1620000</v>
      </c>
      <c r="I187" s="73"/>
      <c r="J187" s="374"/>
    </row>
    <row r="188" spans="1:10" ht="18" customHeight="1">
      <c r="A188" s="1538" t="s">
        <v>2556</v>
      </c>
      <c r="B188" s="1539"/>
      <c r="C188" s="1539"/>
      <c r="D188" s="1539"/>
      <c r="E188" s="1539"/>
      <c r="F188" s="1539"/>
      <c r="G188" s="1539"/>
      <c r="H188" s="1539"/>
      <c r="I188" s="1539"/>
      <c r="J188" s="1540"/>
    </row>
    <row r="189" spans="1:10" ht="18" customHeight="1">
      <c r="A189" s="861">
        <v>1</v>
      </c>
      <c r="B189" s="862" t="s">
        <v>2260</v>
      </c>
      <c r="C189" s="861">
        <v>1993</v>
      </c>
      <c r="D189" s="863" t="s">
        <v>2135</v>
      </c>
      <c r="E189" s="67">
        <v>540000</v>
      </c>
      <c r="F189" s="69"/>
      <c r="G189" s="69"/>
      <c r="H189" s="880">
        <f>E189+G189</f>
        <v>540000</v>
      </c>
      <c r="I189" s="73"/>
      <c r="J189" s="374"/>
    </row>
    <row r="190" spans="1:10" ht="18" customHeight="1">
      <c r="A190" s="861">
        <v>2</v>
      </c>
      <c r="B190" s="862" t="s">
        <v>2261</v>
      </c>
      <c r="C190" s="861">
        <v>1973</v>
      </c>
      <c r="D190" s="863" t="s">
        <v>2147</v>
      </c>
      <c r="E190" s="67">
        <v>540000</v>
      </c>
      <c r="F190" s="69"/>
      <c r="G190" s="69"/>
      <c r="H190" s="880">
        <f aca="true" t="shared" si="6" ref="H190:H201">E190+G190</f>
        <v>540000</v>
      </c>
      <c r="I190" s="73"/>
      <c r="J190" s="374"/>
    </row>
    <row r="191" spans="1:10" ht="18" customHeight="1">
      <c r="A191" s="861">
        <v>3</v>
      </c>
      <c r="B191" s="862" t="s">
        <v>2262</v>
      </c>
      <c r="C191" s="861">
        <v>1996</v>
      </c>
      <c r="D191" s="863" t="s">
        <v>2124</v>
      </c>
      <c r="E191" s="67">
        <v>540000</v>
      </c>
      <c r="F191" s="69"/>
      <c r="G191" s="69"/>
      <c r="H191" s="880">
        <f t="shared" si="6"/>
        <v>540000</v>
      </c>
      <c r="I191" s="73"/>
      <c r="J191" s="374"/>
    </row>
    <row r="192" spans="1:10" ht="18" customHeight="1">
      <c r="A192" s="861">
        <v>4</v>
      </c>
      <c r="B192" s="862" t="s">
        <v>2264</v>
      </c>
      <c r="C192" s="861">
        <v>1993</v>
      </c>
      <c r="D192" s="863" t="s">
        <v>2165</v>
      </c>
      <c r="E192" s="67">
        <v>540000</v>
      </c>
      <c r="F192" s="69"/>
      <c r="G192" s="69"/>
      <c r="H192" s="880">
        <f t="shared" si="6"/>
        <v>540000</v>
      </c>
      <c r="I192" s="73"/>
      <c r="J192" s="374"/>
    </row>
    <row r="193" spans="1:10" ht="18" customHeight="1">
      <c r="A193" s="861">
        <v>5</v>
      </c>
      <c r="B193" s="862" t="s">
        <v>2265</v>
      </c>
      <c r="C193" s="861">
        <v>1961</v>
      </c>
      <c r="D193" s="863" t="s">
        <v>2173</v>
      </c>
      <c r="E193" s="67">
        <v>540000</v>
      </c>
      <c r="F193" s="69"/>
      <c r="G193" s="69"/>
      <c r="H193" s="880">
        <f t="shared" si="6"/>
        <v>540000</v>
      </c>
      <c r="I193" s="73"/>
      <c r="J193" s="374"/>
    </row>
    <row r="194" spans="1:10" ht="18" customHeight="1">
      <c r="A194" s="861">
        <v>6</v>
      </c>
      <c r="B194" s="862" t="s">
        <v>2266</v>
      </c>
      <c r="C194" s="861">
        <v>1997</v>
      </c>
      <c r="D194" s="863" t="s">
        <v>2173</v>
      </c>
      <c r="E194" s="67">
        <v>540000</v>
      </c>
      <c r="F194" s="69"/>
      <c r="G194" s="880"/>
      <c r="H194" s="880">
        <f t="shared" si="6"/>
        <v>540000</v>
      </c>
      <c r="I194" s="73"/>
      <c r="J194" s="374"/>
    </row>
    <row r="195" spans="1:10" ht="18" customHeight="1">
      <c r="A195" s="861">
        <v>7</v>
      </c>
      <c r="B195" s="862" t="s">
        <v>2267</v>
      </c>
      <c r="C195" s="861">
        <v>1977</v>
      </c>
      <c r="D195" s="863" t="s">
        <v>2128</v>
      </c>
      <c r="E195" s="67">
        <v>540000</v>
      </c>
      <c r="F195" s="69"/>
      <c r="G195" s="69"/>
      <c r="H195" s="880">
        <f t="shared" si="6"/>
        <v>540000</v>
      </c>
      <c r="I195" s="73"/>
      <c r="J195" s="374"/>
    </row>
    <row r="196" spans="1:10" ht="18" customHeight="1">
      <c r="A196" s="861">
        <v>8</v>
      </c>
      <c r="B196" s="862" t="s">
        <v>2280</v>
      </c>
      <c r="C196" s="861">
        <v>1968</v>
      </c>
      <c r="D196" s="863" t="s">
        <v>2128</v>
      </c>
      <c r="E196" s="67">
        <v>540000</v>
      </c>
      <c r="F196" s="69"/>
      <c r="G196" s="69"/>
      <c r="H196" s="880">
        <f t="shared" si="6"/>
        <v>540000</v>
      </c>
      <c r="I196" s="73"/>
      <c r="J196" s="374"/>
    </row>
    <row r="197" spans="1:10" ht="18" customHeight="1">
      <c r="A197" s="861">
        <v>9</v>
      </c>
      <c r="B197" s="862" t="s">
        <v>2268</v>
      </c>
      <c r="C197" s="861">
        <v>1991</v>
      </c>
      <c r="D197" s="863" t="s">
        <v>2130</v>
      </c>
      <c r="E197" s="67">
        <v>540000</v>
      </c>
      <c r="F197" s="69"/>
      <c r="G197" s="69"/>
      <c r="H197" s="880">
        <f t="shared" si="6"/>
        <v>540000</v>
      </c>
      <c r="I197" s="73"/>
      <c r="J197" s="374"/>
    </row>
    <row r="198" spans="1:10" ht="18" customHeight="1">
      <c r="A198" s="861">
        <v>10</v>
      </c>
      <c r="B198" s="862" t="s">
        <v>2269</v>
      </c>
      <c r="C198" s="861">
        <v>1960</v>
      </c>
      <c r="D198" s="863" t="s">
        <v>2188</v>
      </c>
      <c r="E198" s="67">
        <v>540000</v>
      </c>
      <c r="F198" s="69"/>
      <c r="G198" s="69"/>
      <c r="H198" s="880">
        <f t="shared" si="6"/>
        <v>540000</v>
      </c>
      <c r="I198" s="73"/>
      <c r="J198" s="374"/>
    </row>
    <row r="199" spans="1:10" ht="18" customHeight="1">
      <c r="A199" s="861">
        <v>11</v>
      </c>
      <c r="B199" s="862" t="s">
        <v>2271</v>
      </c>
      <c r="C199" s="861">
        <v>1985</v>
      </c>
      <c r="D199" s="897" t="s">
        <v>295</v>
      </c>
      <c r="E199" s="67">
        <v>540000</v>
      </c>
      <c r="F199" s="69"/>
      <c r="G199" s="69"/>
      <c r="H199" s="880">
        <f t="shared" si="6"/>
        <v>540000</v>
      </c>
      <c r="I199" s="73"/>
      <c r="J199" s="374"/>
    </row>
    <row r="200" spans="1:10" ht="18" customHeight="1">
      <c r="A200" s="861">
        <v>12</v>
      </c>
      <c r="B200" s="862" t="s">
        <v>2272</v>
      </c>
      <c r="C200" s="861">
        <v>1990</v>
      </c>
      <c r="D200" s="863" t="s">
        <v>2037</v>
      </c>
      <c r="E200" s="67">
        <v>540000</v>
      </c>
      <c r="F200" s="69"/>
      <c r="G200" s="69"/>
      <c r="H200" s="880">
        <f t="shared" si="6"/>
        <v>540000</v>
      </c>
      <c r="I200" s="73"/>
      <c r="J200" s="374"/>
    </row>
    <row r="201" spans="1:10" ht="18" customHeight="1">
      <c r="A201" s="861">
        <v>13</v>
      </c>
      <c r="B201" s="862" t="s">
        <v>2273</v>
      </c>
      <c r="C201" s="861">
        <v>1962</v>
      </c>
      <c r="D201" s="863" t="s">
        <v>2131</v>
      </c>
      <c r="E201" s="67">
        <v>540000</v>
      </c>
      <c r="F201" s="69"/>
      <c r="G201" s="69"/>
      <c r="H201" s="880">
        <f t="shared" si="6"/>
        <v>540000</v>
      </c>
      <c r="I201" s="73"/>
      <c r="J201" s="374"/>
    </row>
    <row r="202" spans="1:10" ht="18" customHeight="1">
      <c r="A202" s="861">
        <v>14</v>
      </c>
      <c r="B202" s="862" t="s">
        <v>2278</v>
      </c>
      <c r="C202" s="861">
        <v>1978</v>
      </c>
      <c r="D202" s="863" t="s">
        <v>2165</v>
      </c>
      <c r="E202" s="67">
        <v>540000</v>
      </c>
      <c r="F202" s="69"/>
      <c r="G202" s="69"/>
      <c r="H202" s="880">
        <f aca="true" t="shared" si="7" ref="H202:H207">E202+G202</f>
        <v>540000</v>
      </c>
      <c r="I202" s="73"/>
      <c r="J202" s="374" t="s">
        <v>2708</v>
      </c>
    </row>
    <row r="203" spans="1:10" ht="18" customHeight="1">
      <c r="A203" s="861">
        <v>15</v>
      </c>
      <c r="B203" s="862" t="s">
        <v>791</v>
      </c>
      <c r="C203" s="861">
        <v>1995</v>
      </c>
      <c r="D203" s="863" t="s">
        <v>2207</v>
      </c>
      <c r="E203" s="67">
        <v>540000</v>
      </c>
      <c r="F203" s="69"/>
      <c r="G203" s="69"/>
      <c r="H203" s="880">
        <f t="shared" si="7"/>
        <v>540000</v>
      </c>
      <c r="I203" s="73"/>
      <c r="J203" s="374"/>
    </row>
    <row r="204" spans="1:10" ht="18" customHeight="1">
      <c r="A204" s="861">
        <v>16</v>
      </c>
      <c r="B204" s="862" t="s">
        <v>729</v>
      </c>
      <c r="C204" s="861">
        <v>1997</v>
      </c>
      <c r="D204" s="863" t="s">
        <v>2142</v>
      </c>
      <c r="E204" s="67">
        <v>540000</v>
      </c>
      <c r="F204" s="69"/>
      <c r="G204" s="69"/>
      <c r="H204" s="880">
        <f t="shared" si="7"/>
        <v>540000</v>
      </c>
      <c r="I204" s="73"/>
      <c r="J204" s="374"/>
    </row>
    <row r="205" spans="1:10" ht="18" customHeight="1">
      <c r="A205" s="861">
        <v>17</v>
      </c>
      <c r="B205" s="862" t="s">
        <v>376</v>
      </c>
      <c r="C205" s="861">
        <v>1982</v>
      </c>
      <c r="D205" s="863" t="s">
        <v>377</v>
      </c>
      <c r="E205" s="67">
        <v>540000</v>
      </c>
      <c r="F205" s="69"/>
      <c r="G205" s="69"/>
      <c r="H205" s="880">
        <f t="shared" si="7"/>
        <v>540000</v>
      </c>
      <c r="I205" s="73"/>
      <c r="J205" s="374"/>
    </row>
    <row r="206" spans="1:10" ht="18" customHeight="1">
      <c r="A206" s="861">
        <v>18</v>
      </c>
      <c r="B206" s="862" t="s">
        <v>2241</v>
      </c>
      <c r="C206" s="861">
        <v>2000</v>
      </c>
      <c r="D206" s="863" t="s">
        <v>2135</v>
      </c>
      <c r="E206" s="67">
        <v>540000</v>
      </c>
      <c r="F206" s="69"/>
      <c r="G206" s="69"/>
      <c r="H206" s="880">
        <f t="shared" si="7"/>
        <v>540000</v>
      </c>
      <c r="I206" s="73"/>
      <c r="J206" s="374"/>
    </row>
    <row r="207" spans="1:10" ht="18" customHeight="1">
      <c r="A207" s="861">
        <v>19</v>
      </c>
      <c r="B207" s="862" t="s">
        <v>2253</v>
      </c>
      <c r="C207" s="861">
        <v>2000</v>
      </c>
      <c r="D207" s="863" t="s">
        <v>2124</v>
      </c>
      <c r="E207" s="67">
        <v>540000</v>
      </c>
      <c r="G207" s="898"/>
      <c r="H207" s="880">
        <f t="shared" si="7"/>
        <v>540000</v>
      </c>
      <c r="I207" s="73"/>
      <c r="J207" s="899"/>
    </row>
    <row r="208" spans="1:10" ht="18" customHeight="1">
      <c r="A208" s="861">
        <v>20</v>
      </c>
      <c r="B208" s="862" t="s">
        <v>2448</v>
      </c>
      <c r="C208" s="861">
        <v>1973</v>
      </c>
      <c r="D208" s="863" t="s">
        <v>2122</v>
      </c>
      <c r="E208" s="67">
        <v>540000</v>
      </c>
      <c r="F208" s="862"/>
      <c r="G208" s="862"/>
      <c r="H208" s="67">
        <f aca="true" t="shared" si="8" ref="H208:H213">E208+G208</f>
        <v>540000</v>
      </c>
      <c r="I208" s="73"/>
      <c r="J208" s="374" t="s">
        <v>2435</v>
      </c>
    </row>
    <row r="209" spans="1:10" ht="18" customHeight="1">
      <c r="A209" s="861">
        <v>21</v>
      </c>
      <c r="B209" s="862" t="s">
        <v>2277</v>
      </c>
      <c r="C209" s="861">
        <v>1981</v>
      </c>
      <c r="D209" s="863" t="s">
        <v>2144</v>
      </c>
      <c r="E209" s="67">
        <v>540000</v>
      </c>
      <c r="F209" s="862"/>
      <c r="G209" s="862"/>
      <c r="H209" s="67">
        <f t="shared" si="8"/>
        <v>540000</v>
      </c>
      <c r="I209" s="73"/>
      <c r="J209" s="374" t="s">
        <v>2435</v>
      </c>
    </row>
    <row r="210" spans="1:10" ht="18" customHeight="1">
      <c r="A210" s="861">
        <v>22</v>
      </c>
      <c r="B210" s="862" t="s">
        <v>2035</v>
      </c>
      <c r="C210" s="861">
        <v>1993</v>
      </c>
      <c r="D210" s="863" t="s">
        <v>2144</v>
      </c>
      <c r="E210" s="67">
        <v>540000</v>
      </c>
      <c r="F210" s="862"/>
      <c r="G210" s="862"/>
      <c r="H210" s="67">
        <f t="shared" si="8"/>
        <v>540000</v>
      </c>
      <c r="I210" s="73"/>
      <c r="J210" s="374" t="s">
        <v>2435</v>
      </c>
    </row>
    <row r="211" spans="1:10" ht="18" customHeight="1">
      <c r="A211" s="861">
        <v>23</v>
      </c>
      <c r="B211" s="862" t="s">
        <v>2279</v>
      </c>
      <c r="C211" s="861">
        <v>1989</v>
      </c>
      <c r="D211" s="863" t="s">
        <v>2165</v>
      </c>
      <c r="E211" s="67">
        <v>540000</v>
      </c>
      <c r="F211" s="862"/>
      <c r="G211" s="862"/>
      <c r="H211" s="67">
        <f t="shared" si="8"/>
        <v>540000</v>
      </c>
      <c r="I211" s="73"/>
      <c r="J211" s="374" t="s">
        <v>2435</v>
      </c>
    </row>
    <row r="212" spans="1:10" ht="18" customHeight="1">
      <c r="A212" s="861">
        <v>24</v>
      </c>
      <c r="B212" s="862" t="s">
        <v>2281</v>
      </c>
      <c r="C212" s="861">
        <v>1982</v>
      </c>
      <c r="D212" s="863" t="s">
        <v>2188</v>
      </c>
      <c r="E212" s="67">
        <v>540000</v>
      </c>
      <c r="F212" s="862"/>
      <c r="G212" s="862"/>
      <c r="H212" s="67">
        <f t="shared" si="8"/>
        <v>540000</v>
      </c>
      <c r="I212" s="73"/>
      <c r="J212" s="374" t="s">
        <v>2435</v>
      </c>
    </row>
    <row r="213" spans="1:10" ht="18" customHeight="1">
      <c r="A213" s="861">
        <v>25</v>
      </c>
      <c r="B213" s="862" t="s">
        <v>2294</v>
      </c>
      <c r="C213" s="861">
        <v>1996</v>
      </c>
      <c r="D213" s="863" t="s">
        <v>2207</v>
      </c>
      <c r="E213" s="67">
        <v>540000</v>
      </c>
      <c r="F213" s="862"/>
      <c r="G213" s="862"/>
      <c r="H213" s="67">
        <f t="shared" si="8"/>
        <v>540000</v>
      </c>
      <c r="I213" s="73"/>
      <c r="J213" s="374" t="s">
        <v>2435</v>
      </c>
    </row>
    <row r="214" spans="1:10" ht="18" customHeight="1">
      <c r="A214" s="861">
        <v>26</v>
      </c>
      <c r="B214" s="862" t="s">
        <v>2270</v>
      </c>
      <c r="C214" s="861">
        <v>1969</v>
      </c>
      <c r="D214" s="863" t="s">
        <v>2188</v>
      </c>
      <c r="E214" s="67">
        <v>540000</v>
      </c>
      <c r="F214" s="862"/>
      <c r="G214" s="67"/>
      <c r="H214" s="67">
        <f>SUM(E214:G214)</f>
        <v>540000</v>
      </c>
      <c r="I214" s="73"/>
      <c r="J214" s="374" t="s">
        <v>2435</v>
      </c>
    </row>
    <row r="215" spans="1:10" ht="18" customHeight="1">
      <c r="A215" s="861">
        <v>27</v>
      </c>
      <c r="B215" s="862" t="s">
        <v>778</v>
      </c>
      <c r="C215" s="861">
        <v>1981</v>
      </c>
      <c r="D215" s="863" t="s">
        <v>2034</v>
      </c>
      <c r="E215" s="67">
        <v>540000</v>
      </c>
      <c r="F215" s="862"/>
      <c r="G215" s="67"/>
      <c r="H215" s="67">
        <v>540000</v>
      </c>
      <c r="I215" s="73"/>
      <c r="J215" s="374" t="s">
        <v>2435</v>
      </c>
    </row>
    <row r="216" spans="1:10" ht="18" customHeight="1">
      <c r="A216" s="861">
        <v>28</v>
      </c>
      <c r="B216" s="862" t="s">
        <v>2254</v>
      </c>
      <c r="C216" s="861">
        <v>2001</v>
      </c>
      <c r="D216" s="863" t="s">
        <v>2124</v>
      </c>
      <c r="E216" s="67">
        <v>540000</v>
      </c>
      <c r="F216" s="862"/>
      <c r="G216" s="67"/>
      <c r="H216" s="67">
        <f>E216+G216</f>
        <v>540000</v>
      </c>
      <c r="I216" s="73"/>
      <c r="J216" s="374"/>
    </row>
    <row r="217" spans="1:10" ht="18" customHeight="1">
      <c r="A217" s="861">
        <v>29</v>
      </c>
      <c r="B217" s="862" t="s">
        <v>2246</v>
      </c>
      <c r="C217" s="861">
        <v>2001</v>
      </c>
      <c r="D217" s="863" t="s">
        <v>2144</v>
      </c>
      <c r="E217" s="67">
        <v>540000</v>
      </c>
      <c r="F217" s="862"/>
      <c r="G217" s="67"/>
      <c r="H217" s="67">
        <f>E217+G217</f>
        <v>540000</v>
      </c>
      <c r="I217" s="73"/>
      <c r="J217" s="374"/>
    </row>
    <row r="218" spans="1:10" ht="18" customHeight="1">
      <c r="A218" s="861">
        <v>30</v>
      </c>
      <c r="B218" s="862" t="s">
        <v>734</v>
      </c>
      <c r="C218" s="861">
        <v>1968</v>
      </c>
      <c r="D218" s="863" t="s">
        <v>2034</v>
      </c>
      <c r="E218" s="67">
        <v>540000</v>
      </c>
      <c r="F218" s="862"/>
      <c r="G218" s="67"/>
      <c r="H218" s="67">
        <v>540000</v>
      </c>
      <c r="I218" s="73"/>
      <c r="J218" s="374"/>
    </row>
    <row r="219" spans="1:10" ht="18" customHeight="1">
      <c r="A219" s="861">
        <v>31</v>
      </c>
      <c r="B219" s="862" t="s">
        <v>2525</v>
      </c>
      <c r="C219" s="861">
        <v>1967</v>
      </c>
      <c r="D219" s="863" t="s">
        <v>2526</v>
      </c>
      <c r="E219" s="67">
        <v>540000</v>
      </c>
      <c r="F219" s="862"/>
      <c r="G219" s="67"/>
      <c r="H219" s="67">
        <f>G219+E219</f>
        <v>540000</v>
      </c>
      <c r="I219" s="73"/>
      <c r="J219" s="374"/>
    </row>
    <row r="220" spans="1:10" ht="18" customHeight="1">
      <c r="A220" s="874">
        <v>32</v>
      </c>
      <c r="B220" s="862" t="s">
        <v>136</v>
      </c>
      <c r="C220" s="861">
        <v>1966</v>
      </c>
      <c r="D220" s="863" t="s">
        <v>2130</v>
      </c>
      <c r="E220" s="67">
        <v>540000</v>
      </c>
      <c r="F220" s="862"/>
      <c r="G220" s="67">
        <v>1080000</v>
      </c>
      <c r="H220" s="67">
        <f>G220+E220</f>
        <v>1620000</v>
      </c>
      <c r="I220" s="73"/>
      <c r="J220" s="374"/>
    </row>
    <row r="221" spans="1:10" ht="18" customHeight="1">
      <c r="A221" s="874"/>
      <c r="B221" s="864" t="s">
        <v>1211</v>
      </c>
      <c r="C221" s="861"/>
      <c r="D221" s="863"/>
      <c r="E221" s="72">
        <f>SUM(E189:E220)</f>
        <v>17280000</v>
      </c>
      <c r="F221" s="70"/>
      <c r="G221" s="72">
        <v>1080000</v>
      </c>
      <c r="H221" s="52">
        <f>G221+E221</f>
        <v>18360000</v>
      </c>
      <c r="I221" s="73"/>
      <c r="J221" s="374"/>
    </row>
    <row r="222" spans="1:10" ht="18" customHeight="1">
      <c r="A222" s="1388" t="s">
        <v>2557</v>
      </c>
      <c r="B222" s="1389"/>
      <c r="C222" s="1389"/>
      <c r="D222" s="1389"/>
      <c r="E222" s="1389"/>
      <c r="F222" s="1389"/>
      <c r="G222" s="1389"/>
      <c r="H222" s="1389"/>
      <c r="I222" s="1389"/>
      <c r="J222" s="1390"/>
    </row>
    <row r="223" spans="1:10" ht="18" customHeight="1">
      <c r="A223" s="21">
        <v>1</v>
      </c>
      <c r="B223" s="865" t="s">
        <v>1480</v>
      </c>
      <c r="C223" s="21">
        <v>2011</v>
      </c>
      <c r="D223" s="866" t="s">
        <v>2135</v>
      </c>
      <c r="E223" s="67">
        <v>675000</v>
      </c>
      <c r="F223" s="900"/>
      <c r="G223" s="67"/>
      <c r="H223" s="67">
        <f aca="true" t="shared" si="9" ref="H223:H229">E223+G223</f>
        <v>675000</v>
      </c>
      <c r="I223" s="73"/>
      <c r="J223" s="374"/>
    </row>
    <row r="224" spans="1:10" ht="18" customHeight="1">
      <c r="A224" s="2">
        <v>2</v>
      </c>
      <c r="B224" s="865" t="s">
        <v>1900</v>
      </c>
      <c r="C224" s="21">
        <v>2014</v>
      </c>
      <c r="D224" s="863" t="s">
        <v>2122</v>
      </c>
      <c r="E224" s="67">
        <v>675000</v>
      </c>
      <c r="F224" s="900"/>
      <c r="G224" s="67"/>
      <c r="H224" s="67">
        <f t="shared" si="9"/>
        <v>675000</v>
      </c>
      <c r="I224" s="73"/>
      <c r="J224" s="374"/>
    </row>
    <row r="225" spans="1:10" ht="18" customHeight="1">
      <c r="A225" s="21">
        <v>3</v>
      </c>
      <c r="B225" s="862" t="s">
        <v>2244</v>
      </c>
      <c r="C225" s="861">
        <v>2010</v>
      </c>
      <c r="D225" s="863" t="s">
        <v>2122</v>
      </c>
      <c r="E225" s="67">
        <v>675000</v>
      </c>
      <c r="F225" s="883"/>
      <c r="G225" s="67"/>
      <c r="H225" s="67">
        <f t="shared" si="9"/>
        <v>675000</v>
      </c>
      <c r="I225" s="73"/>
      <c r="J225" s="374"/>
    </row>
    <row r="226" spans="1:10" ht="18" customHeight="1">
      <c r="A226" s="2">
        <v>4</v>
      </c>
      <c r="B226" s="862" t="s">
        <v>2247</v>
      </c>
      <c r="C226" s="861">
        <v>2005</v>
      </c>
      <c r="D226" s="863" t="s">
        <v>2124</v>
      </c>
      <c r="E226" s="67">
        <v>675000</v>
      </c>
      <c r="F226" s="883"/>
      <c r="G226" s="67"/>
      <c r="H226" s="67">
        <f t="shared" si="9"/>
        <v>675000</v>
      </c>
      <c r="I226" s="73"/>
      <c r="J226" s="374"/>
    </row>
    <row r="227" spans="1:10" ht="18" customHeight="1">
      <c r="A227" s="21">
        <v>5</v>
      </c>
      <c r="B227" s="862" t="s">
        <v>2248</v>
      </c>
      <c r="C227" s="861">
        <v>2007</v>
      </c>
      <c r="D227" s="863" t="s">
        <v>2124</v>
      </c>
      <c r="E227" s="67">
        <v>675000</v>
      </c>
      <c r="F227" s="883"/>
      <c r="G227" s="67"/>
      <c r="H227" s="67">
        <f t="shared" si="9"/>
        <v>675000</v>
      </c>
      <c r="I227" s="73"/>
      <c r="J227" s="374"/>
    </row>
    <row r="228" spans="1:10" ht="18" customHeight="1">
      <c r="A228" s="2">
        <v>6</v>
      </c>
      <c r="B228" s="862" t="s">
        <v>2258</v>
      </c>
      <c r="C228" s="861">
        <v>2010</v>
      </c>
      <c r="D228" s="863" t="s">
        <v>2199</v>
      </c>
      <c r="E228" s="67">
        <v>675000</v>
      </c>
      <c r="F228" s="883"/>
      <c r="G228" s="67"/>
      <c r="H228" s="67">
        <f t="shared" si="9"/>
        <v>675000</v>
      </c>
      <c r="I228" s="73"/>
      <c r="J228" s="374"/>
    </row>
    <row r="229" spans="1:10" ht="18" customHeight="1">
      <c r="A229" s="21">
        <v>7</v>
      </c>
      <c r="B229" s="862" t="s">
        <v>2118</v>
      </c>
      <c r="C229" s="861">
        <v>2011</v>
      </c>
      <c r="D229" s="863" t="s">
        <v>2142</v>
      </c>
      <c r="E229" s="67">
        <v>675000</v>
      </c>
      <c r="F229" s="883"/>
      <c r="G229" s="67"/>
      <c r="H229" s="67">
        <f t="shared" si="9"/>
        <v>675000</v>
      </c>
      <c r="I229" s="73"/>
      <c r="J229" s="886"/>
    </row>
    <row r="230" spans="1:10" ht="18" customHeight="1">
      <c r="A230" s="2">
        <v>8</v>
      </c>
      <c r="B230" s="862" t="s">
        <v>779</v>
      </c>
      <c r="C230" s="861">
        <v>2004</v>
      </c>
      <c r="D230" s="863" t="s">
        <v>2124</v>
      </c>
      <c r="E230" s="67">
        <v>675000</v>
      </c>
      <c r="F230" s="862"/>
      <c r="G230" s="862"/>
      <c r="H230" s="880">
        <f>E230+G230</f>
        <v>675000</v>
      </c>
      <c r="I230" s="73"/>
      <c r="J230" s="886"/>
    </row>
    <row r="231" spans="1:10" ht="18" customHeight="1">
      <c r="A231" s="21">
        <v>9</v>
      </c>
      <c r="B231" s="901" t="s">
        <v>1821</v>
      </c>
      <c r="C231" s="902">
        <v>2002</v>
      </c>
      <c r="D231" s="863" t="s">
        <v>2144</v>
      </c>
      <c r="E231" s="67">
        <v>675000</v>
      </c>
      <c r="F231" s="883"/>
      <c r="G231" s="67"/>
      <c r="H231" s="67">
        <f>E231+G231</f>
        <v>675000</v>
      </c>
      <c r="I231" s="73"/>
      <c r="J231" s="374"/>
    </row>
    <row r="232" spans="1:10" ht="18" customHeight="1">
      <c r="A232" s="2">
        <v>10</v>
      </c>
      <c r="B232" s="901" t="s">
        <v>2527</v>
      </c>
      <c r="C232" s="902">
        <v>2017</v>
      </c>
      <c r="D232" s="863" t="s">
        <v>2165</v>
      </c>
      <c r="E232" s="67">
        <v>675000</v>
      </c>
      <c r="F232" s="883"/>
      <c r="G232" s="67"/>
      <c r="H232" s="67">
        <f>G233+E232</f>
        <v>675000</v>
      </c>
      <c r="I232" s="73"/>
      <c r="J232" s="374"/>
    </row>
    <row r="233" spans="1:10" ht="18" customHeight="1">
      <c r="A233" s="2"/>
      <c r="B233" s="864" t="s">
        <v>1211</v>
      </c>
      <c r="C233" s="861"/>
      <c r="D233" s="863"/>
      <c r="E233" s="72">
        <f>SUM(E223:E232)</f>
        <v>6750000</v>
      </c>
      <c r="F233" s="70"/>
      <c r="G233" s="72"/>
      <c r="H233" s="52">
        <f>G233+E233</f>
        <v>6750000</v>
      </c>
      <c r="I233" s="73"/>
      <c r="J233" s="374"/>
    </row>
    <row r="234" spans="1:10" ht="18" customHeight="1">
      <c r="A234" s="1388" t="s">
        <v>2558</v>
      </c>
      <c r="B234" s="1389"/>
      <c r="C234" s="1389"/>
      <c r="D234" s="1389"/>
      <c r="E234" s="1389"/>
      <c r="F234" s="1389"/>
      <c r="G234" s="1389"/>
      <c r="H234" s="1389"/>
      <c r="I234" s="1389"/>
      <c r="J234" s="1390"/>
    </row>
    <row r="235" spans="1:10" ht="18" customHeight="1">
      <c r="A235" s="861">
        <v>1</v>
      </c>
      <c r="B235" s="862" t="s">
        <v>2243</v>
      </c>
      <c r="C235" s="861">
        <v>1953</v>
      </c>
      <c r="D235" s="863" t="s">
        <v>2122</v>
      </c>
      <c r="E235" s="67">
        <v>675000</v>
      </c>
      <c r="F235" s="883"/>
      <c r="G235" s="68"/>
      <c r="H235" s="880">
        <f aca="true" t="shared" si="10" ref="H235:H246">E235+G235</f>
        <v>675000</v>
      </c>
      <c r="I235" s="73"/>
      <c r="J235" s="374"/>
    </row>
    <row r="236" spans="1:10" ht="18" customHeight="1">
      <c r="A236" s="21">
        <v>2</v>
      </c>
      <c r="B236" s="862" t="s">
        <v>2245</v>
      </c>
      <c r="C236" s="861">
        <v>1945</v>
      </c>
      <c r="D236" s="863" t="s">
        <v>2144</v>
      </c>
      <c r="E236" s="67">
        <v>675000</v>
      </c>
      <c r="F236" s="883"/>
      <c r="G236" s="68"/>
      <c r="H236" s="880">
        <f t="shared" si="10"/>
        <v>675000</v>
      </c>
      <c r="I236" s="73"/>
      <c r="J236" s="374"/>
    </row>
    <row r="237" spans="1:10" ht="18" customHeight="1">
      <c r="A237" s="861">
        <v>3</v>
      </c>
      <c r="B237" s="862" t="s">
        <v>2249</v>
      </c>
      <c r="C237" s="861">
        <v>1936</v>
      </c>
      <c r="D237" s="863" t="s">
        <v>2124</v>
      </c>
      <c r="E237" s="67">
        <v>675000</v>
      </c>
      <c r="F237" s="883"/>
      <c r="G237" s="68"/>
      <c r="H237" s="880">
        <f t="shared" si="10"/>
        <v>675000</v>
      </c>
      <c r="I237" s="73"/>
      <c r="J237" s="374"/>
    </row>
    <row r="238" spans="1:10" ht="18" customHeight="1">
      <c r="A238" s="21">
        <v>4</v>
      </c>
      <c r="B238" s="862" t="s">
        <v>2250</v>
      </c>
      <c r="C238" s="861">
        <v>1935</v>
      </c>
      <c r="D238" s="863" t="s">
        <v>2124</v>
      </c>
      <c r="E238" s="67">
        <v>675000</v>
      </c>
      <c r="F238" s="883"/>
      <c r="G238" s="880"/>
      <c r="H238" s="880">
        <f t="shared" si="10"/>
        <v>675000</v>
      </c>
      <c r="I238" s="73"/>
      <c r="J238" s="374"/>
    </row>
    <row r="239" spans="1:10" ht="18" customHeight="1">
      <c r="A239" s="861">
        <v>5</v>
      </c>
      <c r="B239" s="862" t="s">
        <v>2251</v>
      </c>
      <c r="C239" s="861">
        <v>1925</v>
      </c>
      <c r="D239" s="863" t="s">
        <v>2124</v>
      </c>
      <c r="E239" s="67">
        <v>675000</v>
      </c>
      <c r="F239" s="883"/>
      <c r="G239" s="880"/>
      <c r="H239" s="880">
        <f t="shared" si="10"/>
        <v>675000</v>
      </c>
      <c r="I239" s="73"/>
      <c r="J239" s="374"/>
    </row>
    <row r="240" spans="1:10" ht="18" customHeight="1">
      <c r="A240" s="21">
        <v>6</v>
      </c>
      <c r="B240" s="862" t="s">
        <v>2252</v>
      </c>
      <c r="C240" s="861">
        <v>1946</v>
      </c>
      <c r="D240" s="863" t="s">
        <v>2124</v>
      </c>
      <c r="E240" s="67">
        <v>675000</v>
      </c>
      <c r="F240" s="883"/>
      <c r="G240" s="880"/>
      <c r="H240" s="880">
        <f t="shared" si="10"/>
        <v>675000</v>
      </c>
      <c r="I240" s="73"/>
      <c r="J240" s="374"/>
    </row>
    <row r="241" spans="1:10" ht="18" customHeight="1">
      <c r="A241" s="861">
        <v>7</v>
      </c>
      <c r="B241" s="862" t="s">
        <v>780</v>
      </c>
      <c r="C241" s="861">
        <v>1950</v>
      </c>
      <c r="D241" s="863" t="s">
        <v>2124</v>
      </c>
      <c r="E241" s="67">
        <v>675000</v>
      </c>
      <c r="F241" s="883"/>
      <c r="G241" s="880"/>
      <c r="H241" s="880">
        <f t="shared" si="10"/>
        <v>675000</v>
      </c>
      <c r="I241" s="73"/>
      <c r="J241" s="374"/>
    </row>
    <row r="242" spans="1:10" ht="18" customHeight="1">
      <c r="A242" s="21">
        <v>8</v>
      </c>
      <c r="B242" s="862" t="s">
        <v>2255</v>
      </c>
      <c r="C242" s="861">
        <v>1934</v>
      </c>
      <c r="D242" s="863" t="s">
        <v>2165</v>
      </c>
      <c r="E242" s="67">
        <v>675000</v>
      </c>
      <c r="F242" s="883"/>
      <c r="G242" s="880"/>
      <c r="H242" s="880">
        <f t="shared" si="10"/>
        <v>675000</v>
      </c>
      <c r="I242" s="73"/>
      <c r="J242" s="374"/>
    </row>
    <row r="243" spans="1:10" ht="18" customHeight="1">
      <c r="A243" s="861">
        <v>9</v>
      </c>
      <c r="B243" s="862" t="s">
        <v>2256</v>
      </c>
      <c r="C243" s="861">
        <v>1950</v>
      </c>
      <c r="D243" s="863" t="s">
        <v>2165</v>
      </c>
      <c r="E243" s="67">
        <v>675000</v>
      </c>
      <c r="F243" s="883"/>
      <c r="G243" s="880"/>
      <c r="H243" s="880">
        <f t="shared" si="10"/>
        <v>675000</v>
      </c>
      <c r="I243" s="73"/>
      <c r="J243" s="374"/>
    </row>
    <row r="244" spans="1:10" ht="18" customHeight="1">
      <c r="A244" s="21">
        <v>10</v>
      </c>
      <c r="B244" s="862" t="s">
        <v>2257</v>
      </c>
      <c r="C244" s="861">
        <v>1938</v>
      </c>
      <c r="D244" s="863" t="s">
        <v>2173</v>
      </c>
      <c r="E244" s="67">
        <v>675000</v>
      </c>
      <c r="F244" s="883"/>
      <c r="G244" s="880"/>
      <c r="H244" s="880">
        <f t="shared" si="10"/>
        <v>675000</v>
      </c>
      <c r="I244" s="73"/>
      <c r="J244" s="374"/>
    </row>
    <row r="245" spans="1:10" ht="18" customHeight="1">
      <c r="A245" s="861">
        <v>11</v>
      </c>
      <c r="B245" s="862" t="s">
        <v>1228</v>
      </c>
      <c r="C245" s="861">
        <v>1949</v>
      </c>
      <c r="D245" s="863" t="s">
        <v>2188</v>
      </c>
      <c r="E245" s="67">
        <v>675000</v>
      </c>
      <c r="F245" s="883"/>
      <c r="G245" s="880"/>
      <c r="H245" s="880">
        <f t="shared" si="10"/>
        <v>675000</v>
      </c>
      <c r="I245" s="73"/>
      <c r="J245" s="374"/>
    </row>
    <row r="246" spans="1:10" ht="18" customHeight="1">
      <c r="A246" s="21">
        <v>12</v>
      </c>
      <c r="B246" s="862" t="s">
        <v>1481</v>
      </c>
      <c r="C246" s="861">
        <v>1939</v>
      </c>
      <c r="D246" s="863" t="s">
        <v>2199</v>
      </c>
      <c r="E246" s="67">
        <v>675000</v>
      </c>
      <c r="F246" s="883"/>
      <c r="G246" s="881"/>
      <c r="H246" s="880">
        <f t="shared" si="10"/>
        <v>675000</v>
      </c>
      <c r="I246" s="73"/>
      <c r="J246" s="374"/>
    </row>
    <row r="247" spans="1:10" ht="18" customHeight="1">
      <c r="A247" s="861">
        <v>13</v>
      </c>
      <c r="B247" s="862" t="s">
        <v>2259</v>
      </c>
      <c r="C247" s="861">
        <v>1941</v>
      </c>
      <c r="D247" s="863" t="s">
        <v>2207</v>
      </c>
      <c r="E247" s="67">
        <v>675000</v>
      </c>
      <c r="F247" s="883"/>
      <c r="G247" s="880"/>
      <c r="H247" s="880">
        <f>E247+G247</f>
        <v>675000</v>
      </c>
      <c r="I247" s="73"/>
      <c r="J247" s="374"/>
    </row>
    <row r="248" spans="1:10" ht="18" customHeight="1">
      <c r="A248" s="21">
        <v>14</v>
      </c>
      <c r="B248" s="862" t="s">
        <v>2263</v>
      </c>
      <c r="C248" s="861">
        <v>1955</v>
      </c>
      <c r="D248" s="863" t="s">
        <v>2165</v>
      </c>
      <c r="E248" s="67">
        <v>675000</v>
      </c>
      <c r="F248" s="883"/>
      <c r="G248" s="880"/>
      <c r="H248" s="880">
        <f>SUM(E248:G248)</f>
        <v>675000</v>
      </c>
      <c r="I248" s="73"/>
      <c r="J248" s="374"/>
    </row>
    <row r="249" spans="1:10" ht="18" customHeight="1">
      <c r="A249" s="861">
        <v>15</v>
      </c>
      <c r="B249" s="862" t="s">
        <v>2242</v>
      </c>
      <c r="C249" s="861">
        <v>1934</v>
      </c>
      <c r="D249" s="863" t="s">
        <v>2165</v>
      </c>
      <c r="E249" s="67">
        <v>675000</v>
      </c>
      <c r="F249" s="862"/>
      <c r="G249" s="862"/>
      <c r="H249" s="67">
        <f>E249+G249</f>
        <v>675000</v>
      </c>
      <c r="I249" s="73"/>
      <c r="J249" s="374"/>
    </row>
    <row r="250" spans="1:10" ht="18" customHeight="1">
      <c r="A250" s="21">
        <v>16</v>
      </c>
      <c r="B250" s="862" t="s">
        <v>2339</v>
      </c>
      <c r="C250" s="861">
        <v>1936</v>
      </c>
      <c r="D250" s="863" t="s">
        <v>728</v>
      </c>
      <c r="E250" s="67">
        <v>675000</v>
      </c>
      <c r="F250" s="862"/>
      <c r="G250" s="67"/>
      <c r="H250" s="67">
        <f>G250+E250</f>
        <v>675000</v>
      </c>
      <c r="I250" s="73"/>
      <c r="J250" s="374"/>
    </row>
    <row r="251" spans="1:10" ht="18" customHeight="1">
      <c r="A251" s="861">
        <v>17</v>
      </c>
      <c r="B251" s="862" t="s">
        <v>2751</v>
      </c>
      <c r="C251" s="861">
        <v>1939</v>
      </c>
      <c r="D251" s="863" t="s">
        <v>2172</v>
      </c>
      <c r="E251" s="67">
        <v>675000</v>
      </c>
      <c r="F251" s="883"/>
      <c r="G251" s="880"/>
      <c r="H251" s="880">
        <f>SUM(E251:G251)</f>
        <v>675000</v>
      </c>
      <c r="I251" s="73"/>
      <c r="J251" s="374"/>
    </row>
    <row r="252" spans="1:10" ht="18" customHeight="1">
      <c r="A252" s="21">
        <v>18</v>
      </c>
      <c r="B252" s="862" t="s">
        <v>1898</v>
      </c>
      <c r="C252" s="861">
        <v>1935</v>
      </c>
      <c r="D252" s="863" t="s">
        <v>2131</v>
      </c>
      <c r="E252" s="67">
        <v>675000</v>
      </c>
      <c r="F252" s="862"/>
      <c r="G252" s="880"/>
      <c r="H252" s="67">
        <f>G252+E252</f>
        <v>675000</v>
      </c>
      <c r="I252" s="73"/>
      <c r="J252" s="374"/>
    </row>
    <row r="253" spans="1:10" ht="18" customHeight="1">
      <c r="A253" s="861">
        <v>19</v>
      </c>
      <c r="B253" s="862" t="s">
        <v>2783</v>
      </c>
      <c r="C253" s="861">
        <v>1947</v>
      </c>
      <c r="D253" s="863" t="s">
        <v>2131</v>
      </c>
      <c r="E253" s="67">
        <v>675000</v>
      </c>
      <c r="F253" s="862"/>
      <c r="G253" s="880"/>
      <c r="H253" s="67">
        <f>G253+E253</f>
        <v>675000</v>
      </c>
      <c r="I253" s="73"/>
      <c r="J253" s="374"/>
    </row>
    <row r="254" spans="1:10" ht="18" customHeight="1">
      <c r="A254" s="21">
        <v>20</v>
      </c>
      <c r="B254" s="862" t="s">
        <v>2175</v>
      </c>
      <c r="C254" s="861">
        <v>1933</v>
      </c>
      <c r="D254" s="863" t="s">
        <v>2172</v>
      </c>
      <c r="E254" s="67">
        <v>675000</v>
      </c>
      <c r="F254" s="862"/>
      <c r="G254" s="880"/>
      <c r="H254" s="67">
        <f>G254+E254</f>
        <v>675000</v>
      </c>
      <c r="I254" s="73"/>
      <c r="J254" s="374"/>
    </row>
    <row r="255" spans="1:10" ht="18" customHeight="1">
      <c r="A255" s="2"/>
      <c r="B255" s="864" t="s">
        <v>1211</v>
      </c>
      <c r="C255" s="861"/>
      <c r="D255" s="863"/>
      <c r="E255" s="72">
        <f>SUM(E235:E254)</f>
        <v>13500000</v>
      </c>
      <c r="F255" s="861"/>
      <c r="G255" s="72">
        <f>SUM(G253:G254)</f>
        <v>0</v>
      </c>
      <c r="H255" s="52">
        <f>E255+G255</f>
        <v>13500000</v>
      </c>
      <c r="I255" s="73"/>
      <c r="J255" s="374"/>
    </row>
    <row r="256" spans="1:10" ht="18" customHeight="1">
      <c r="A256" s="1529" t="s">
        <v>2559</v>
      </c>
      <c r="B256" s="1530"/>
      <c r="C256" s="1530"/>
      <c r="D256" s="1530"/>
      <c r="E256" s="1530"/>
      <c r="F256" s="1530"/>
      <c r="G256" s="1530"/>
      <c r="H256" s="1530"/>
      <c r="I256" s="1530"/>
      <c r="J256" s="1531"/>
    </row>
    <row r="257" spans="1:10" ht="18" customHeight="1">
      <c r="A257" s="2">
        <v>1</v>
      </c>
      <c r="B257" s="862" t="s">
        <v>2310</v>
      </c>
      <c r="C257" s="861">
        <v>1950</v>
      </c>
      <c r="D257" s="863" t="s">
        <v>2135</v>
      </c>
      <c r="E257" s="67">
        <v>270000</v>
      </c>
      <c r="F257" s="862"/>
      <c r="G257" s="67"/>
      <c r="H257" s="67">
        <f aca="true" t="shared" si="11" ref="H257:H300">E257+G257</f>
        <v>270000</v>
      </c>
      <c r="I257" s="73"/>
      <c r="J257" s="374"/>
    </row>
    <row r="258" spans="1:10" ht="18" customHeight="1">
      <c r="A258" s="2">
        <v>2</v>
      </c>
      <c r="B258" s="862" t="s">
        <v>2311</v>
      </c>
      <c r="C258" s="861">
        <v>1960</v>
      </c>
      <c r="D258" s="863" t="s">
        <v>2135</v>
      </c>
      <c r="E258" s="67">
        <v>270000</v>
      </c>
      <c r="F258" s="862"/>
      <c r="G258" s="67"/>
      <c r="H258" s="67">
        <f t="shared" si="11"/>
        <v>270000</v>
      </c>
      <c r="I258" s="73"/>
      <c r="J258" s="374"/>
    </row>
    <row r="259" spans="1:10" ht="18" customHeight="1">
      <c r="A259" s="2">
        <v>3</v>
      </c>
      <c r="B259" s="862" t="s">
        <v>1486</v>
      </c>
      <c r="C259" s="861">
        <v>1987</v>
      </c>
      <c r="D259" s="863" t="s">
        <v>2135</v>
      </c>
      <c r="E259" s="67">
        <v>270000</v>
      </c>
      <c r="F259" s="862"/>
      <c r="G259" s="67"/>
      <c r="H259" s="67">
        <f t="shared" si="11"/>
        <v>270000</v>
      </c>
      <c r="I259" s="73"/>
      <c r="J259" s="374"/>
    </row>
    <row r="260" spans="1:10" ht="18" customHeight="1">
      <c r="A260" s="2">
        <v>4</v>
      </c>
      <c r="B260" s="862" t="s">
        <v>2312</v>
      </c>
      <c r="C260" s="861">
        <v>1954</v>
      </c>
      <c r="D260" s="863" t="s">
        <v>2122</v>
      </c>
      <c r="E260" s="67">
        <v>270000</v>
      </c>
      <c r="F260" s="862"/>
      <c r="G260" s="67"/>
      <c r="H260" s="67">
        <f t="shared" si="11"/>
        <v>270000</v>
      </c>
      <c r="I260" s="73"/>
      <c r="J260" s="374"/>
    </row>
    <row r="261" spans="1:10" ht="18" customHeight="1">
      <c r="A261" s="2">
        <v>5</v>
      </c>
      <c r="B261" s="862" t="s">
        <v>2313</v>
      </c>
      <c r="C261" s="861">
        <v>1949</v>
      </c>
      <c r="D261" s="863" t="s">
        <v>2122</v>
      </c>
      <c r="E261" s="67">
        <v>270000</v>
      </c>
      <c r="F261" s="862"/>
      <c r="G261" s="67"/>
      <c r="H261" s="67">
        <f t="shared" si="11"/>
        <v>270000</v>
      </c>
      <c r="I261" s="73"/>
      <c r="J261" s="374"/>
    </row>
    <row r="262" spans="1:10" ht="18" customHeight="1">
      <c r="A262" s="2">
        <v>6</v>
      </c>
      <c r="B262" s="862" t="s">
        <v>781</v>
      </c>
      <c r="C262" s="861">
        <v>1985</v>
      </c>
      <c r="D262" s="863" t="s">
        <v>2122</v>
      </c>
      <c r="E262" s="67">
        <v>270000</v>
      </c>
      <c r="F262" s="862"/>
      <c r="G262" s="67"/>
      <c r="H262" s="67">
        <f t="shared" si="11"/>
        <v>270000</v>
      </c>
      <c r="I262" s="73"/>
      <c r="J262" s="374"/>
    </row>
    <row r="263" spans="1:10" ht="18" customHeight="1">
      <c r="A263" s="2">
        <v>7</v>
      </c>
      <c r="B263" s="862" t="s">
        <v>2314</v>
      </c>
      <c r="C263" s="861">
        <v>1976</v>
      </c>
      <c r="D263" s="863" t="s">
        <v>2122</v>
      </c>
      <c r="E263" s="67">
        <v>270000</v>
      </c>
      <c r="F263" s="862"/>
      <c r="G263" s="67"/>
      <c r="H263" s="67">
        <f t="shared" si="11"/>
        <v>270000</v>
      </c>
      <c r="I263" s="73"/>
      <c r="J263" s="374"/>
    </row>
    <row r="264" spans="1:10" ht="18" customHeight="1">
      <c r="A264" s="2">
        <v>8</v>
      </c>
      <c r="B264" s="862" t="s">
        <v>2315</v>
      </c>
      <c r="C264" s="861">
        <v>1955</v>
      </c>
      <c r="D264" s="863" t="s">
        <v>2144</v>
      </c>
      <c r="E264" s="67">
        <v>270000</v>
      </c>
      <c r="F264" s="862"/>
      <c r="G264" s="67"/>
      <c r="H264" s="67">
        <f t="shared" si="11"/>
        <v>270000</v>
      </c>
      <c r="I264" s="73"/>
      <c r="J264" s="374"/>
    </row>
    <row r="265" spans="1:10" ht="18" customHeight="1">
      <c r="A265" s="2">
        <v>9</v>
      </c>
      <c r="B265" s="862" t="s">
        <v>2316</v>
      </c>
      <c r="C265" s="861">
        <v>1970</v>
      </c>
      <c r="D265" s="863" t="s">
        <v>2144</v>
      </c>
      <c r="E265" s="67">
        <v>270000</v>
      </c>
      <c r="F265" s="862"/>
      <c r="G265" s="67"/>
      <c r="H265" s="67">
        <f t="shared" si="11"/>
        <v>270000</v>
      </c>
      <c r="I265" s="73"/>
      <c r="J265" s="374"/>
    </row>
    <row r="266" spans="1:10" ht="18" customHeight="1">
      <c r="A266" s="2">
        <v>10</v>
      </c>
      <c r="B266" s="862" t="s">
        <v>2317</v>
      </c>
      <c r="C266" s="861">
        <v>1963</v>
      </c>
      <c r="D266" s="863" t="s">
        <v>2144</v>
      </c>
      <c r="E266" s="67">
        <v>270000</v>
      </c>
      <c r="F266" s="862"/>
      <c r="G266" s="67"/>
      <c r="H266" s="67">
        <f t="shared" si="11"/>
        <v>270000</v>
      </c>
      <c r="I266" s="73"/>
      <c r="J266" s="374"/>
    </row>
    <row r="267" spans="1:10" ht="18" customHeight="1">
      <c r="A267" s="2">
        <v>11</v>
      </c>
      <c r="B267" s="862" t="s">
        <v>2318</v>
      </c>
      <c r="C267" s="861">
        <v>1957</v>
      </c>
      <c r="D267" s="863" t="s">
        <v>2144</v>
      </c>
      <c r="E267" s="67">
        <v>270000</v>
      </c>
      <c r="F267" s="862"/>
      <c r="G267" s="67"/>
      <c r="H267" s="67">
        <f t="shared" si="11"/>
        <v>270000</v>
      </c>
      <c r="I267" s="73"/>
      <c r="J267" s="374"/>
    </row>
    <row r="268" spans="1:10" ht="18" customHeight="1">
      <c r="A268" s="2">
        <v>12</v>
      </c>
      <c r="B268" s="862" t="s">
        <v>2319</v>
      </c>
      <c r="C268" s="861">
        <v>1957</v>
      </c>
      <c r="D268" s="863" t="s">
        <v>2124</v>
      </c>
      <c r="E268" s="67">
        <v>270000</v>
      </c>
      <c r="F268" s="862"/>
      <c r="G268" s="67"/>
      <c r="H268" s="67">
        <f t="shared" si="11"/>
        <v>270000</v>
      </c>
      <c r="I268" s="73"/>
      <c r="J268" s="374"/>
    </row>
    <row r="269" spans="1:10" ht="18" customHeight="1">
      <c r="A269" s="2">
        <v>13</v>
      </c>
      <c r="B269" s="862" t="s">
        <v>2320</v>
      </c>
      <c r="C269" s="861">
        <v>1972</v>
      </c>
      <c r="D269" s="863" t="s">
        <v>2124</v>
      </c>
      <c r="E269" s="67">
        <v>270000</v>
      </c>
      <c r="F269" s="862"/>
      <c r="G269" s="67"/>
      <c r="H269" s="67">
        <f t="shared" si="11"/>
        <v>270000</v>
      </c>
      <c r="I269" s="73"/>
      <c r="J269" s="374"/>
    </row>
    <row r="270" spans="1:10" ht="18" customHeight="1">
      <c r="A270" s="2">
        <v>14</v>
      </c>
      <c r="B270" s="862" t="s">
        <v>2321</v>
      </c>
      <c r="C270" s="861">
        <v>1971</v>
      </c>
      <c r="D270" s="863" t="s">
        <v>2124</v>
      </c>
      <c r="E270" s="67">
        <v>270000</v>
      </c>
      <c r="F270" s="862"/>
      <c r="G270" s="67"/>
      <c r="H270" s="67">
        <f t="shared" si="11"/>
        <v>270000</v>
      </c>
      <c r="I270" s="73"/>
      <c r="J270" s="374"/>
    </row>
    <row r="271" spans="1:10" ht="18" customHeight="1">
      <c r="A271" s="2">
        <v>15</v>
      </c>
      <c r="B271" s="862" t="s">
        <v>2322</v>
      </c>
      <c r="C271" s="861">
        <v>1971</v>
      </c>
      <c r="D271" s="863" t="s">
        <v>2124</v>
      </c>
      <c r="E271" s="67">
        <v>270000</v>
      </c>
      <c r="F271" s="862"/>
      <c r="G271" s="67"/>
      <c r="H271" s="67">
        <f t="shared" si="11"/>
        <v>270000</v>
      </c>
      <c r="I271" s="73"/>
      <c r="J271" s="374"/>
    </row>
    <row r="272" spans="1:10" ht="18" customHeight="1">
      <c r="A272" s="2">
        <v>16</v>
      </c>
      <c r="B272" s="862" t="s">
        <v>2323</v>
      </c>
      <c r="C272" s="861">
        <v>1986</v>
      </c>
      <c r="D272" s="863" t="s">
        <v>2124</v>
      </c>
      <c r="E272" s="67">
        <v>270000</v>
      </c>
      <c r="F272" s="862"/>
      <c r="G272" s="67"/>
      <c r="H272" s="67">
        <f t="shared" si="11"/>
        <v>270000</v>
      </c>
      <c r="I272" s="73"/>
      <c r="J272" s="374"/>
    </row>
    <row r="273" spans="1:10" ht="18" customHeight="1">
      <c r="A273" s="2">
        <v>17</v>
      </c>
      <c r="B273" s="862" t="s">
        <v>756</v>
      </c>
      <c r="C273" s="861">
        <v>1968</v>
      </c>
      <c r="D273" s="863" t="s">
        <v>2124</v>
      </c>
      <c r="E273" s="67">
        <v>270000</v>
      </c>
      <c r="F273" s="862"/>
      <c r="G273" s="67"/>
      <c r="H273" s="67">
        <f t="shared" si="11"/>
        <v>270000</v>
      </c>
      <c r="I273" s="73"/>
      <c r="J273" s="374"/>
    </row>
    <row r="274" spans="1:10" ht="18" customHeight="1">
      <c r="A274" s="2">
        <v>18</v>
      </c>
      <c r="B274" s="862" t="s">
        <v>2324</v>
      </c>
      <c r="C274" s="861">
        <v>1972</v>
      </c>
      <c r="D274" s="863" t="s">
        <v>2124</v>
      </c>
      <c r="E274" s="67">
        <v>270000</v>
      </c>
      <c r="F274" s="862"/>
      <c r="G274" s="67"/>
      <c r="H274" s="67">
        <f t="shared" si="11"/>
        <v>270000</v>
      </c>
      <c r="I274" s="73"/>
      <c r="J274" s="374"/>
    </row>
    <row r="275" spans="1:10" ht="18" customHeight="1">
      <c r="A275" s="2">
        <v>19</v>
      </c>
      <c r="B275" s="862" t="s">
        <v>2325</v>
      </c>
      <c r="C275" s="861">
        <v>1975</v>
      </c>
      <c r="D275" s="863" t="s">
        <v>2124</v>
      </c>
      <c r="E275" s="67">
        <v>270000</v>
      </c>
      <c r="F275" s="862"/>
      <c r="G275" s="67"/>
      <c r="H275" s="67">
        <f t="shared" si="11"/>
        <v>270000</v>
      </c>
      <c r="I275" s="73"/>
      <c r="J275" s="374"/>
    </row>
    <row r="276" spans="1:10" ht="18" customHeight="1">
      <c r="A276" s="2">
        <v>20</v>
      </c>
      <c r="B276" s="862" t="s">
        <v>2326</v>
      </c>
      <c r="C276" s="861">
        <v>1962</v>
      </c>
      <c r="D276" s="863" t="s">
        <v>2124</v>
      </c>
      <c r="E276" s="67">
        <v>270000</v>
      </c>
      <c r="F276" s="862"/>
      <c r="G276" s="67"/>
      <c r="H276" s="67">
        <f t="shared" si="11"/>
        <v>270000</v>
      </c>
      <c r="I276" s="73"/>
      <c r="J276" s="374"/>
    </row>
    <row r="277" spans="1:10" ht="18" customHeight="1">
      <c r="A277" s="2">
        <v>21</v>
      </c>
      <c r="B277" s="862" t="s">
        <v>783</v>
      </c>
      <c r="C277" s="861">
        <v>1980</v>
      </c>
      <c r="D277" s="863" t="s">
        <v>2124</v>
      </c>
      <c r="E277" s="67">
        <v>270000</v>
      </c>
      <c r="F277" s="862"/>
      <c r="G277" s="873"/>
      <c r="H277" s="67">
        <f t="shared" si="11"/>
        <v>270000</v>
      </c>
      <c r="I277" s="73"/>
      <c r="J277" s="374"/>
    </row>
    <row r="278" spans="1:10" ht="18" customHeight="1">
      <c r="A278" s="2">
        <v>22</v>
      </c>
      <c r="B278" s="862" t="s">
        <v>785</v>
      </c>
      <c r="C278" s="861">
        <v>1976</v>
      </c>
      <c r="D278" s="863" t="s">
        <v>2124</v>
      </c>
      <c r="E278" s="67">
        <v>270000</v>
      </c>
      <c r="F278" s="862"/>
      <c r="G278" s="873"/>
      <c r="H278" s="67">
        <f t="shared" si="11"/>
        <v>270000</v>
      </c>
      <c r="I278" s="73"/>
      <c r="J278" s="374"/>
    </row>
    <row r="279" spans="1:10" ht="18" customHeight="1">
      <c r="A279" s="2">
        <v>23</v>
      </c>
      <c r="B279" s="862" t="s">
        <v>2295</v>
      </c>
      <c r="C279" s="861">
        <v>1971</v>
      </c>
      <c r="D279" s="863" t="s">
        <v>2165</v>
      </c>
      <c r="E279" s="67">
        <v>270000</v>
      </c>
      <c r="F279" s="862"/>
      <c r="G279" s="67"/>
      <c r="H279" s="67">
        <f t="shared" si="11"/>
        <v>270000</v>
      </c>
      <c r="I279" s="73"/>
      <c r="J279" s="374"/>
    </row>
    <row r="280" spans="1:10" ht="18" customHeight="1">
      <c r="A280" s="2">
        <v>24</v>
      </c>
      <c r="B280" s="862" t="s">
        <v>2327</v>
      </c>
      <c r="C280" s="861">
        <v>1941</v>
      </c>
      <c r="D280" s="863" t="s">
        <v>2165</v>
      </c>
      <c r="E280" s="67">
        <v>270000</v>
      </c>
      <c r="F280" s="862"/>
      <c r="G280" s="67"/>
      <c r="H280" s="67">
        <f t="shared" si="11"/>
        <v>270000</v>
      </c>
      <c r="I280" s="73"/>
      <c r="J280" s="374"/>
    </row>
    <row r="281" spans="1:10" ht="18" customHeight="1">
      <c r="A281" s="2">
        <v>25</v>
      </c>
      <c r="B281" s="862" t="s">
        <v>2328</v>
      </c>
      <c r="C281" s="861">
        <v>1953</v>
      </c>
      <c r="D281" s="863" t="s">
        <v>2165</v>
      </c>
      <c r="E281" s="67">
        <v>270000</v>
      </c>
      <c r="F281" s="862"/>
      <c r="G281" s="67"/>
      <c r="H281" s="67">
        <f t="shared" si="11"/>
        <v>270000</v>
      </c>
      <c r="I281" s="73"/>
      <c r="J281" s="374"/>
    </row>
    <row r="282" spans="1:10" ht="18" customHeight="1">
      <c r="A282" s="2">
        <v>26</v>
      </c>
      <c r="B282" s="862" t="s">
        <v>2329</v>
      </c>
      <c r="C282" s="861">
        <v>1962</v>
      </c>
      <c r="D282" s="863" t="s">
        <v>2165</v>
      </c>
      <c r="E282" s="67">
        <v>270000</v>
      </c>
      <c r="F282" s="862"/>
      <c r="G282" s="67"/>
      <c r="H282" s="67">
        <f t="shared" si="11"/>
        <v>270000</v>
      </c>
      <c r="I282" s="73"/>
      <c r="J282" s="374"/>
    </row>
    <row r="283" spans="1:10" ht="18" customHeight="1">
      <c r="A283" s="2">
        <v>27</v>
      </c>
      <c r="B283" s="888" t="s">
        <v>1328</v>
      </c>
      <c r="C283" s="889">
        <v>1950</v>
      </c>
      <c r="D283" s="890" t="s">
        <v>2165</v>
      </c>
      <c r="E283" s="67">
        <v>270000</v>
      </c>
      <c r="F283" s="862"/>
      <c r="G283" s="67"/>
      <c r="H283" s="67">
        <f t="shared" si="11"/>
        <v>270000</v>
      </c>
      <c r="I283" s="73"/>
      <c r="J283" s="903"/>
    </row>
    <row r="284" spans="1:10" ht="18" customHeight="1">
      <c r="A284" s="2">
        <v>28</v>
      </c>
      <c r="B284" s="862" t="s">
        <v>2330</v>
      </c>
      <c r="C284" s="861">
        <v>1977</v>
      </c>
      <c r="D284" s="863" t="s">
        <v>2165</v>
      </c>
      <c r="E284" s="67">
        <v>270000</v>
      </c>
      <c r="F284" s="862"/>
      <c r="G284" s="67"/>
      <c r="H284" s="67">
        <f t="shared" si="11"/>
        <v>270000</v>
      </c>
      <c r="I284" s="73"/>
      <c r="J284" s="374"/>
    </row>
    <row r="285" spans="1:10" ht="18" customHeight="1">
      <c r="A285" s="2">
        <v>29</v>
      </c>
      <c r="B285" s="862" t="s">
        <v>2331</v>
      </c>
      <c r="C285" s="861">
        <v>1935</v>
      </c>
      <c r="D285" s="863" t="s">
        <v>2173</v>
      </c>
      <c r="E285" s="67">
        <v>270000</v>
      </c>
      <c r="F285" s="862"/>
      <c r="G285" s="67"/>
      <c r="H285" s="67">
        <f t="shared" si="11"/>
        <v>270000</v>
      </c>
      <c r="I285" s="73"/>
      <c r="J285" s="374"/>
    </row>
    <row r="286" spans="1:10" ht="18" customHeight="1">
      <c r="A286" s="2">
        <v>30</v>
      </c>
      <c r="B286" s="862" t="s">
        <v>378</v>
      </c>
      <c r="C286" s="861">
        <v>1966</v>
      </c>
      <c r="D286" s="863" t="s">
        <v>2173</v>
      </c>
      <c r="E286" s="67">
        <v>270000</v>
      </c>
      <c r="F286" s="862"/>
      <c r="G286" s="67"/>
      <c r="H286" s="67">
        <f t="shared" si="11"/>
        <v>270000</v>
      </c>
      <c r="I286" s="73"/>
      <c r="J286" s="374"/>
    </row>
    <row r="287" spans="1:10" ht="18" customHeight="1">
      <c r="A287" s="2">
        <v>31</v>
      </c>
      <c r="B287" s="862" t="s">
        <v>2332</v>
      </c>
      <c r="C287" s="861">
        <v>1977</v>
      </c>
      <c r="D287" s="863" t="s">
        <v>2128</v>
      </c>
      <c r="E287" s="67">
        <v>270000</v>
      </c>
      <c r="F287" s="862"/>
      <c r="G287" s="67"/>
      <c r="H287" s="67">
        <f t="shared" si="11"/>
        <v>270000</v>
      </c>
      <c r="I287" s="73"/>
      <c r="J287" s="374"/>
    </row>
    <row r="288" spans="1:10" ht="18" customHeight="1">
      <c r="A288" s="2">
        <v>32</v>
      </c>
      <c r="B288" s="862" t="s">
        <v>2334</v>
      </c>
      <c r="C288" s="861">
        <v>1961</v>
      </c>
      <c r="D288" s="863" t="s">
        <v>2130</v>
      </c>
      <c r="E288" s="67">
        <v>270000</v>
      </c>
      <c r="F288" s="862"/>
      <c r="G288" s="67"/>
      <c r="H288" s="67">
        <f t="shared" si="11"/>
        <v>270000</v>
      </c>
      <c r="I288" s="73"/>
      <c r="J288" s="374"/>
    </row>
    <row r="289" spans="1:10" ht="18" customHeight="1">
      <c r="A289" s="2">
        <v>33</v>
      </c>
      <c r="B289" s="862" t="s">
        <v>2335</v>
      </c>
      <c r="C289" s="861">
        <v>1978</v>
      </c>
      <c r="D289" s="863" t="s">
        <v>2188</v>
      </c>
      <c r="E289" s="67">
        <v>270000</v>
      </c>
      <c r="F289" s="862"/>
      <c r="G289" s="67"/>
      <c r="H289" s="67">
        <f t="shared" si="11"/>
        <v>270000</v>
      </c>
      <c r="I289" s="73"/>
      <c r="J289" s="374"/>
    </row>
    <row r="290" spans="1:10" ht="18" customHeight="1">
      <c r="A290" s="2">
        <v>34</v>
      </c>
      <c r="B290" s="862" t="s">
        <v>782</v>
      </c>
      <c r="C290" s="861">
        <v>1963</v>
      </c>
      <c r="D290" s="863" t="s">
        <v>2188</v>
      </c>
      <c r="E290" s="67">
        <v>270000</v>
      </c>
      <c r="F290" s="862"/>
      <c r="G290" s="67"/>
      <c r="H290" s="67">
        <f t="shared" si="11"/>
        <v>270000</v>
      </c>
      <c r="I290" s="73"/>
      <c r="J290" s="374"/>
    </row>
    <row r="291" spans="1:10" ht="18" customHeight="1">
      <c r="A291" s="2">
        <v>35</v>
      </c>
      <c r="B291" s="862" t="s">
        <v>2336</v>
      </c>
      <c r="C291" s="861">
        <v>1958</v>
      </c>
      <c r="D291" s="863" t="s">
        <v>2037</v>
      </c>
      <c r="E291" s="67">
        <v>270000</v>
      </c>
      <c r="F291" s="862"/>
      <c r="G291" s="67"/>
      <c r="H291" s="67">
        <f t="shared" si="11"/>
        <v>270000</v>
      </c>
      <c r="I291" s="73"/>
      <c r="J291" s="374"/>
    </row>
    <row r="292" spans="1:10" ht="18" customHeight="1">
      <c r="A292" s="2">
        <v>36</v>
      </c>
      <c r="B292" s="862" t="s">
        <v>2337</v>
      </c>
      <c r="C292" s="861">
        <v>1966</v>
      </c>
      <c r="D292" s="863" t="s">
        <v>2037</v>
      </c>
      <c r="E292" s="67">
        <v>270000</v>
      </c>
      <c r="F292" s="862"/>
      <c r="G292" s="67"/>
      <c r="H292" s="67">
        <f t="shared" si="11"/>
        <v>270000</v>
      </c>
      <c r="I292" s="73"/>
      <c r="J292" s="374"/>
    </row>
    <row r="293" spans="1:10" ht="18" customHeight="1">
      <c r="A293" s="2">
        <v>37</v>
      </c>
      <c r="B293" s="862" t="s">
        <v>2338</v>
      </c>
      <c r="C293" s="861">
        <v>1981</v>
      </c>
      <c r="D293" s="863" t="s">
        <v>2306</v>
      </c>
      <c r="E293" s="67">
        <v>270000</v>
      </c>
      <c r="F293" s="862"/>
      <c r="G293" s="67"/>
      <c r="H293" s="67">
        <f t="shared" si="11"/>
        <v>270000</v>
      </c>
      <c r="I293" s="73"/>
      <c r="J293" s="374"/>
    </row>
    <row r="294" spans="1:10" ht="18" customHeight="1">
      <c r="A294" s="2">
        <v>38</v>
      </c>
      <c r="B294" s="862" t="s">
        <v>1487</v>
      </c>
      <c r="C294" s="861">
        <v>1978</v>
      </c>
      <c r="D294" s="863" t="s">
        <v>2036</v>
      </c>
      <c r="E294" s="67">
        <v>270000</v>
      </c>
      <c r="F294" s="862"/>
      <c r="G294" s="67"/>
      <c r="H294" s="67">
        <f t="shared" si="11"/>
        <v>270000</v>
      </c>
      <c r="I294" s="73"/>
      <c r="J294" s="374"/>
    </row>
    <row r="295" spans="1:10" ht="18" customHeight="1">
      <c r="A295" s="2">
        <v>39</v>
      </c>
      <c r="B295" s="862" t="s">
        <v>2340</v>
      </c>
      <c r="C295" s="861">
        <v>1965</v>
      </c>
      <c r="D295" s="863" t="s">
        <v>2131</v>
      </c>
      <c r="E295" s="67">
        <v>270000</v>
      </c>
      <c r="F295" s="862"/>
      <c r="G295" s="67"/>
      <c r="H295" s="67">
        <f t="shared" si="11"/>
        <v>270000</v>
      </c>
      <c r="I295" s="73"/>
      <c r="J295" s="374"/>
    </row>
    <row r="296" spans="1:10" ht="18" customHeight="1">
      <c r="A296" s="2">
        <v>40</v>
      </c>
      <c r="B296" s="862" t="s">
        <v>2309</v>
      </c>
      <c r="C296" s="861">
        <v>1966</v>
      </c>
      <c r="D296" s="863" t="s">
        <v>2207</v>
      </c>
      <c r="E296" s="67">
        <v>270000</v>
      </c>
      <c r="F296" s="862"/>
      <c r="G296" s="67"/>
      <c r="H296" s="67">
        <f t="shared" si="11"/>
        <v>270000</v>
      </c>
      <c r="I296" s="73"/>
      <c r="J296" s="374"/>
    </row>
    <row r="297" spans="1:10" ht="18" customHeight="1">
      <c r="A297" s="2">
        <v>41</v>
      </c>
      <c r="B297" s="862" t="s">
        <v>303</v>
      </c>
      <c r="C297" s="861">
        <v>1964</v>
      </c>
      <c r="D297" s="863" t="s">
        <v>2207</v>
      </c>
      <c r="E297" s="67">
        <v>270000</v>
      </c>
      <c r="F297" s="862"/>
      <c r="G297" s="67"/>
      <c r="H297" s="67">
        <f t="shared" si="11"/>
        <v>270000</v>
      </c>
      <c r="I297" s="73"/>
      <c r="J297" s="374"/>
    </row>
    <row r="298" spans="1:10" ht="18" customHeight="1">
      <c r="A298" s="2">
        <v>42</v>
      </c>
      <c r="B298" s="862" t="s">
        <v>765</v>
      </c>
      <c r="C298" s="861">
        <v>1980</v>
      </c>
      <c r="D298" s="863" t="s">
        <v>2207</v>
      </c>
      <c r="E298" s="67">
        <v>270000</v>
      </c>
      <c r="F298" s="862"/>
      <c r="G298" s="873"/>
      <c r="H298" s="67">
        <f t="shared" si="11"/>
        <v>270000</v>
      </c>
      <c r="I298" s="73"/>
      <c r="J298" s="374"/>
    </row>
    <row r="299" spans="1:10" ht="18" customHeight="1">
      <c r="A299" s="2">
        <v>43</v>
      </c>
      <c r="B299" s="862" t="s">
        <v>2341</v>
      </c>
      <c r="C299" s="861">
        <v>1940</v>
      </c>
      <c r="D299" s="863" t="s">
        <v>2207</v>
      </c>
      <c r="E299" s="67">
        <v>270000</v>
      </c>
      <c r="F299" s="862"/>
      <c r="G299" s="67"/>
      <c r="H299" s="67">
        <f t="shared" si="11"/>
        <v>270000</v>
      </c>
      <c r="I299" s="73"/>
      <c r="J299" s="374"/>
    </row>
    <row r="300" spans="1:10" ht="18" customHeight="1">
      <c r="A300" s="2">
        <v>44</v>
      </c>
      <c r="B300" s="862" t="s">
        <v>730</v>
      </c>
      <c r="C300" s="862">
        <v>1957</v>
      </c>
      <c r="D300" s="862" t="s">
        <v>2142</v>
      </c>
      <c r="E300" s="67">
        <v>270000</v>
      </c>
      <c r="F300" s="862"/>
      <c r="G300" s="862"/>
      <c r="H300" s="67">
        <f t="shared" si="11"/>
        <v>270000</v>
      </c>
      <c r="I300" s="73"/>
      <c r="J300" s="374"/>
    </row>
    <row r="301" spans="1:10" ht="18" customHeight="1">
      <c r="A301" s="2">
        <v>45</v>
      </c>
      <c r="B301" s="862" t="s">
        <v>1147</v>
      </c>
      <c r="C301" s="861">
        <v>1977</v>
      </c>
      <c r="D301" s="863" t="s">
        <v>2142</v>
      </c>
      <c r="E301" s="67">
        <v>270000</v>
      </c>
      <c r="F301" s="861"/>
      <c r="G301" s="67"/>
      <c r="H301" s="67">
        <f>SUM(E301:G301)</f>
        <v>270000</v>
      </c>
      <c r="I301" s="73"/>
      <c r="J301" s="374"/>
    </row>
    <row r="302" spans="1:10" ht="18" customHeight="1">
      <c r="A302" s="2">
        <v>46</v>
      </c>
      <c r="B302" s="862" t="s">
        <v>379</v>
      </c>
      <c r="C302" s="861">
        <v>1971</v>
      </c>
      <c r="D302" s="863" t="s">
        <v>2298</v>
      </c>
      <c r="E302" s="67">
        <v>270000</v>
      </c>
      <c r="F302" s="862"/>
      <c r="G302" s="67"/>
      <c r="H302" s="67">
        <f aca="true" t="shared" si="12" ref="H302:H314">E302+G302</f>
        <v>270000</v>
      </c>
      <c r="I302" s="73"/>
      <c r="J302" s="374"/>
    </row>
    <row r="303" spans="1:10" ht="18" customHeight="1">
      <c r="A303" s="2">
        <v>47</v>
      </c>
      <c r="B303" s="862" t="s">
        <v>380</v>
      </c>
      <c r="C303" s="861">
        <v>1950</v>
      </c>
      <c r="D303" s="863" t="s">
        <v>2167</v>
      </c>
      <c r="E303" s="67">
        <v>270000</v>
      </c>
      <c r="F303" s="862"/>
      <c r="G303" s="67"/>
      <c r="H303" s="67">
        <f t="shared" si="12"/>
        <v>270000</v>
      </c>
      <c r="I303" s="73"/>
      <c r="J303" s="374"/>
    </row>
    <row r="304" spans="1:10" ht="18" customHeight="1">
      <c r="A304" s="2">
        <v>48</v>
      </c>
      <c r="B304" s="862" t="s">
        <v>381</v>
      </c>
      <c r="C304" s="861">
        <v>1938</v>
      </c>
      <c r="D304" s="863" t="s">
        <v>2349</v>
      </c>
      <c r="E304" s="67">
        <v>270000</v>
      </c>
      <c r="F304" s="862"/>
      <c r="G304" s="67"/>
      <c r="H304" s="67">
        <f t="shared" si="12"/>
        <v>270000</v>
      </c>
      <c r="I304" s="73"/>
      <c r="J304" s="374"/>
    </row>
    <row r="305" spans="1:10" ht="18" customHeight="1">
      <c r="A305" s="2">
        <v>49</v>
      </c>
      <c r="B305" s="862" t="s">
        <v>2269</v>
      </c>
      <c r="C305" s="861">
        <v>1977</v>
      </c>
      <c r="D305" s="863" t="s">
        <v>2188</v>
      </c>
      <c r="E305" s="67">
        <v>270000</v>
      </c>
      <c r="F305" s="862"/>
      <c r="G305" s="67"/>
      <c r="H305" s="67">
        <f t="shared" si="12"/>
        <v>270000</v>
      </c>
      <c r="I305" s="73"/>
      <c r="J305" s="374"/>
    </row>
    <row r="306" spans="1:10" ht="18" customHeight="1">
      <c r="A306" s="2">
        <v>50</v>
      </c>
      <c r="B306" s="862" t="s">
        <v>2270</v>
      </c>
      <c r="C306" s="861">
        <v>1956</v>
      </c>
      <c r="D306" s="863" t="s">
        <v>2188</v>
      </c>
      <c r="E306" s="67">
        <v>270000</v>
      </c>
      <c r="F306" s="862"/>
      <c r="G306" s="67"/>
      <c r="H306" s="67">
        <f t="shared" si="12"/>
        <v>270000</v>
      </c>
      <c r="I306" s="74"/>
      <c r="J306" s="374"/>
    </row>
    <row r="307" spans="1:10" ht="18" customHeight="1">
      <c r="A307" s="2">
        <v>51</v>
      </c>
      <c r="B307" s="862" t="s">
        <v>2267</v>
      </c>
      <c r="C307" s="861">
        <v>1971</v>
      </c>
      <c r="D307" s="897" t="s">
        <v>2197</v>
      </c>
      <c r="E307" s="67">
        <v>270000</v>
      </c>
      <c r="F307" s="862"/>
      <c r="G307" s="67"/>
      <c r="H307" s="67">
        <f t="shared" si="12"/>
        <v>270000</v>
      </c>
      <c r="I307" s="74"/>
      <c r="J307" s="374"/>
    </row>
    <row r="308" spans="1:10" ht="18" customHeight="1">
      <c r="A308" s="2">
        <v>52</v>
      </c>
      <c r="B308" s="862" t="s">
        <v>382</v>
      </c>
      <c r="C308" s="861">
        <v>1947</v>
      </c>
      <c r="D308" s="897" t="s">
        <v>374</v>
      </c>
      <c r="E308" s="67">
        <v>270000</v>
      </c>
      <c r="F308" s="862"/>
      <c r="G308" s="67"/>
      <c r="H308" s="67">
        <f>E308+G308</f>
        <v>270000</v>
      </c>
      <c r="I308" s="74"/>
      <c r="J308" s="374"/>
    </row>
    <row r="309" spans="1:10" ht="18" customHeight="1">
      <c r="A309" s="2">
        <v>53</v>
      </c>
      <c r="B309" s="862" t="s">
        <v>2339</v>
      </c>
      <c r="C309" s="861">
        <v>1936</v>
      </c>
      <c r="D309" s="863" t="s">
        <v>728</v>
      </c>
      <c r="E309" s="67">
        <v>270000</v>
      </c>
      <c r="F309" s="862"/>
      <c r="G309" s="67"/>
      <c r="H309" s="67">
        <f>G309+E309</f>
        <v>270000</v>
      </c>
      <c r="I309" s="74"/>
      <c r="J309" s="374"/>
    </row>
    <row r="310" spans="1:10" ht="18" customHeight="1">
      <c r="A310" s="2">
        <v>54</v>
      </c>
      <c r="B310" s="901" t="s">
        <v>1821</v>
      </c>
      <c r="C310" s="902">
        <v>2002</v>
      </c>
      <c r="D310" s="863" t="s">
        <v>2144</v>
      </c>
      <c r="E310" s="67">
        <v>270000</v>
      </c>
      <c r="F310" s="862"/>
      <c r="G310" s="67"/>
      <c r="H310" s="67">
        <f>G310+E310</f>
        <v>270000</v>
      </c>
      <c r="I310" s="74"/>
      <c r="J310" s="374" t="s">
        <v>2708</v>
      </c>
    </row>
    <row r="311" spans="1:10" ht="18" customHeight="1">
      <c r="A311" s="2">
        <v>55</v>
      </c>
      <c r="B311" s="862" t="s">
        <v>2751</v>
      </c>
      <c r="C311" s="861">
        <v>1939</v>
      </c>
      <c r="D311" s="863" t="s">
        <v>2172</v>
      </c>
      <c r="E311" s="67">
        <v>270000</v>
      </c>
      <c r="F311" s="862"/>
      <c r="G311" s="67"/>
      <c r="H311" s="67">
        <f>G311+E311</f>
        <v>270000</v>
      </c>
      <c r="I311" s="74"/>
      <c r="J311" s="374"/>
    </row>
    <row r="312" spans="1:10" ht="18" customHeight="1">
      <c r="A312" s="2">
        <v>56</v>
      </c>
      <c r="B312" s="862" t="s">
        <v>1898</v>
      </c>
      <c r="C312" s="861">
        <v>1935</v>
      </c>
      <c r="D312" s="863" t="s">
        <v>2131</v>
      </c>
      <c r="E312" s="67">
        <v>270000</v>
      </c>
      <c r="F312" s="862"/>
      <c r="G312" s="67"/>
      <c r="H312" s="67">
        <f>G312+E312</f>
        <v>270000</v>
      </c>
      <c r="I312" s="74"/>
      <c r="J312" s="374"/>
    </row>
    <row r="313" spans="1:10" ht="18" customHeight="1">
      <c r="A313" s="2">
        <v>57</v>
      </c>
      <c r="B313" s="862" t="s">
        <v>2528</v>
      </c>
      <c r="C313" s="861">
        <v>1929</v>
      </c>
      <c r="D313" s="863" t="s">
        <v>2034</v>
      </c>
      <c r="E313" s="67">
        <v>270000</v>
      </c>
      <c r="F313" s="862"/>
      <c r="G313" s="67"/>
      <c r="H313" s="67">
        <v>270000</v>
      </c>
      <c r="I313" s="74"/>
      <c r="J313" s="374"/>
    </row>
    <row r="314" spans="1:10" ht="18" customHeight="1">
      <c r="A314" s="2">
        <v>58</v>
      </c>
      <c r="B314" s="1227" t="s">
        <v>135</v>
      </c>
      <c r="C314" s="1228">
        <v>1977</v>
      </c>
      <c r="D314" s="1229" t="s">
        <v>374</v>
      </c>
      <c r="E314" s="1230">
        <v>270000</v>
      </c>
      <c r="F314" s="1227"/>
      <c r="G314" s="1230">
        <v>540000</v>
      </c>
      <c r="H314" s="1230">
        <f t="shared" si="12"/>
        <v>810000</v>
      </c>
      <c r="I314" s="74"/>
      <c r="J314" s="374"/>
    </row>
    <row r="315" spans="1:11" ht="18" customHeight="1">
      <c r="A315" s="2">
        <v>59</v>
      </c>
      <c r="B315" s="1227" t="s">
        <v>1818</v>
      </c>
      <c r="C315" s="1228">
        <v>1937</v>
      </c>
      <c r="D315" s="1231" t="s">
        <v>728</v>
      </c>
      <c r="E315" s="1230">
        <v>0</v>
      </c>
      <c r="F315" s="1227"/>
      <c r="G315" s="1230">
        <v>270000</v>
      </c>
      <c r="H315" s="1230">
        <f aca="true" t="shared" si="13" ref="H315:H321">G315+E315</f>
        <v>270000</v>
      </c>
      <c r="I315" s="74"/>
      <c r="J315" s="374"/>
      <c r="K315" s="12" t="s">
        <v>1831</v>
      </c>
    </row>
    <row r="316" spans="1:10" ht="18" customHeight="1">
      <c r="A316" s="2">
        <v>60</v>
      </c>
      <c r="B316" s="1232" t="s">
        <v>2525</v>
      </c>
      <c r="C316" s="1233">
        <v>1967</v>
      </c>
      <c r="D316" s="1231" t="s">
        <v>2135</v>
      </c>
      <c r="E316" s="1230">
        <v>270000</v>
      </c>
      <c r="F316" s="1227"/>
      <c r="G316" s="1230">
        <v>540000</v>
      </c>
      <c r="H316" s="1230">
        <f t="shared" si="13"/>
        <v>810000</v>
      </c>
      <c r="I316" s="74"/>
      <c r="J316" s="374" t="s">
        <v>2708</v>
      </c>
    </row>
    <row r="317" spans="1:12" ht="18" customHeight="1">
      <c r="A317" s="2">
        <v>61</v>
      </c>
      <c r="B317" s="1227" t="s">
        <v>2175</v>
      </c>
      <c r="C317" s="1228">
        <v>1933</v>
      </c>
      <c r="D317" s="1231" t="s">
        <v>2172</v>
      </c>
      <c r="E317" s="1230">
        <v>270000</v>
      </c>
      <c r="F317" s="1227"/>
      <c r="G317" s="1230">
        <v>540000</v>
      </c>
      <c r="H317" s="1230">
        <f t="shared" si="13"/>
        <v>810000</v>
      </c>
      <c r="I317" s="74"/>
      <c r="J317" s="374"/>
      <c r="L317" s="12" t="s">
        <v>2708</v>
      </c>
    </row>
    <row r="318" spans="1:10" ht="18" customHeight="1">
      <c r="A318" s="2">
        <v>62</v>
      </c>
      <c r="B318" s="1227" t="s">
        <v>136</v>
      </c>
      <c r="C318" s="1228">
        <v>1966</v>
      </c>
      <c r="D318" s="1231" t="s">
        <v>2130</v>
      </c>
      <c r="E318" s="1230">
        <v>270000</v>
      </c>
      <c r="F318" s="1227"/>
      <c r="G318" s="1230">
        <v>540000</v>
      </c>
      <c r="H318" s="1230">
        <f t="shared" si="13"/>
        <v>810000</v>
      </c>
      <c r="I318" s="74"/>
      <c r="J318" s="374"/>
    </row>
    <row r="319" spans="1:10" ht="18" customHeight="1">
      <c r="A319" s="2">
        <v>63</v>
      </c>
      <c r="B319" s="1227" t="s">
        <v>2783</v>
      </c>
      <c r="C319" s="1228">
        <v>1944</v>
      </c>
      <c r="D319" s="1231" t="s">
        <v>2131</v>
      </c>
      <c r="E319" s="1230">
        <v>270000</v>
      </c>
      <c r="F319" s="1227"/>
      <c r="G319" s="1230">
        <v>540000</v>
      </c>
      <c r="H319" s="1230">
        <f t="shared" si="13"/>
        <v>810000</v>
      </c>
      <c r="I319" s="74"/>
      <c r="J319" s="374"/>
    </row>
    <row r="320" spans="1:10" ht="18" customHeight="1">
      <c r="A320" s="2">
        <v>64</v>
      </c>
      <c r="B320" s="1227" t="s">
        <v>734</v>
      </c>
      <c r="C320" s="1228">
        <v>1968</v>
      </c>
      <c r="D320" s="1231" t="s">
        <v>2034</v>
      </c>
      <c r="E320" s="1230">
        <v>270000</v>
      </c>
      <c r="F320" s="1227"/>
      <c r="G320" s="1230">
        <v>540000</v>
      </c>
      <c r="H320" s="1230">
        <f t="shared" si="13"/>
        <v>810000</v>
      </c>
      <c r="I320" s="74"/>
      <c r="J320" s="374"/>
    </row>
    <row r="321" spans="1:10" ht="18" customHeight="1">
      <c r="A321" s="2"/>
      <c r="B321" s="864" t="s">
        <v>1211</v>
      </c>
      <c r="C321" s="861"/>
      <c r="D321" s="863"/>
      <c r="E321" s="72">
        <f>SUM(E257:E320)</f>
        <v>17010000</v>
      </c>
      <c r="F321" s="72">
        <f>SUM(F302:F317)</f>
        <v>0</v>
      </c>
      <c r="G321" s="72">
        <f>SUM(G314:G320)</f>
        <v>3510000</v>
      </c>
      <c r="H321" s="72">
        <f t="shared" si="13"/>
        <v>20520000</v>
      </c>
      <c r="I321" s="904"/>
      <c r="J321" s="374"/>
    </row>
    <row r="322" spans="1:10" ht="18" customHeight="1">
      <c r="A322" s="105">
        <v>23</v>
      </c>
      <c r="B322" s="1532" t="s">
        <v>2030</v>
      </c>
      <c r="C322" s="1533"/>
      <c r="D322" s="1533"/>
      <c r="E322" s="1533"/>
      <c r="F322" s="1533"/>
      <c r="G322" s="1533"/>
      <c r="H322" s="1533"/>
      <c r="I322" s="1533"/>
      <c r="J322" s="1534"/>
    </row>
    <row r="323" spans="1:10" ht="18" customHeight="1">
      <c r="A323" s="317">
        <v>1</v>
      </c>
      <c r="B323" s="1445" t="s">
        <v>139</v>
      </c>
      <c r="C323" s="1446"/>
      <c r="D323" s="1447"/>
      <c r="E323" s="67" t="s">
        <v>140</v>
      </c>
      <c r="F323" s="655"/>
      <c r="G323" s="655"/>
      <c r="H323" s="67">
        <v>5400000</v>
      </c>
      <c r="I323" s="655"/>
      <c r="J323" s="656"/>
    </row>
    <row r="324" spans="1:10" ht="18" customHeight="1">
      <c r="A324" s="905"/>
      <c r="B324" s="864" t="s">
        <v>1211</v>
      </c>
      <c r="C324" s="905"/>
      <c r="D324" s="905"/>
      <c r="E324" s="906"/>
      <c r="F324" s="906"/>
      <c r="G324" s="906"/>
      <c r="H324" s="72">
        <v>5400000</v>
      </c>
      <c r="I324" s="905"/>
      <c r="J324" s="907"/>
    </row>
    <row r="325" spans="1:10" ht="18" customHeight="1">
      <c r="A325" s="72"/>
      <c r="B325" s="908" t="s">
        <v>1271</v>
      </c>
      <c r="C325" s="72"/>
      <c r="D325" s="72"/>
      <c r="E325" s="909">
        <f>E321+E255+E233+E221+E187+E182+E178+E161+E48+E44+E36+E22+E16+E11+E324</f>
        <v>106515000</v>
      </c>
      <c r="F325" s="909"/>
      <c r="G325" s="910">
        <f>G321+G255+G221+G187+G178+G161</f>
        <v>6210000</v>
      </c>
      <c r="H325" s="894">
        <f>H321+H255+H233+H221+H187+H182+H178+H161+H48+H44+H36+H22+H16+H11+H324</f>
        <v>118125000</v>
      </c>
      <c r="I325" s="72"/>
      <c r="J325" s="911"/>
    </row>
    <row r="326" spans="1:10" ht="18" customHeight="1">
      <c r="A326" s="1525" t="s">
        <v>1832</v>
      </c>
      <c r="B326" s="1526"/>
      <c r="C326" s="1526"/>
      <c r="D326" s="1526"/>
      <c r="E326" s="1526"/>
      <c r="F326" s="1526"/>
      <c r="G326" s="1526"/>
      <c r="H326" s="1526"/>
      <c r="I326" s="1526"/>
      <c r="J326" s="1526"/>
    </row>
    <row r="327" spans="1:10" ht="18" customHeight="1">
      <c r="A327" s="133"/>
      <c r="B327" s="103"/>
      <c r="C327" s="134"/>
      <c r="D327" s="1528" t="s">
        <v>1344</v>
      </c>
      <c r="E327" s="1528"/>
      <c r="F327" s="1528"/>
      <c r="G327" s="1528"/>
      <c r="H327" s="1528"/>
      <c r="I327" s="1528"/>
      <c r="J327" s="1528"/>
    </row>
    <row r="328" spans="1:10" ht="18" customHeight="1">
      <c r="A328" s="133"/>
      <c r="B328" s="328" t="s">
        <v>947</v>
      </c>
      <c r="C328" s="912"/>
      <c r="D328" s="327" t="s">
        <v>1272</v>
      </c>
      <c r="E328" s="1462" t="s">
        <v>2073</v>
      </c>
      <c r="F328" s="1462"/>
      <c r="G328" s="1462"/>
      <c r="H328" s="1462"/>
      <c r="I328" s="1462"/>
      <c r="J328" s="432"/>
    </row>
    <row r="329" spans="1:10" ht="18" customHeight="1">
      <c r="A329" s="133"/>
      <c r="B329" s="137"/>
      <c r="C329" s="134"/>
      <c r="D329" s="94"/>
      <c r="E329" s="137"/>
      <c r="F329" s="137"/>
      <c r="G329" s="137"/>
      <c r="H329" s="137"/>
      <c r="I329" s="137"/>
      <c r="J329" s="913"/>
    </row>
    <row r="330" spans="1:10" ht="18" customHeight="1">
      <c r="A330" s="133"/>
      <c r="B330" s="137"/>
      <c r="C330" s="134"/>
      <c r="D330" s="94"/>
      <c r="E330" s="137"/>
      <c r="F330" s="137"/>
      <c r="G330" s="137"/>
      <c r="H330" s="137"/>
      <c r="I330" s="137"/>
      <c r="J330" s="913"/>
    </row>
    <row r="331" spans="1:10" ht="18" customHeight="1">
      <c r="A331" s="133"/>
      <c r="B331" s="138"/>
      <c r="C331" s="138"/>
      <c r="D331" s="138"/>
      <c r="E331" s="138"/>
      <c r="F331" s="138"/>
      <c r="G331" s="139"/>
      <c r="H331" s="139"/>
      <c r="I331" s="138"/>
      <c r="J331" s="914"/>
    </row>
    <row r="332" spans="1:10" ht="18" customHeight="1">
      <c r="A332" s="133"/>
      <c r="B332" s="142" t="s">
        <v>637</v>
      </c>
      <c r="C332" s="142" t="s">
        <v>2705</v>
      </c>
      <c r="D332" s="142"/>
      <c r="E332" s="138"/>
      <c r="F332" s="138"/>
      <c r="G332" s="139"/>
      <c r="H332" s="139"/>
      <c r="I332" s="138"/>
      <c r="J332" s="914"/>
    </row>
    <row r="333" spans="1:10" ht="18" customHeight="1">
      <c r="A333" s="133"/>
      <c r="B333" s="915"/>
      <c r="C333" s="1463"/>
      <c r="D333" s="1463"/>
      <c r="E333" s="1463"/>
      <c r="F333" s="1527"/>
      <c r="G333" s="1527"/>
      <c r="H333" s="1527"/>
      <c r="I333" s="138"/>
      <c r="J333" s="914"/>
    </row>
    <row r="334" spans="1:10" ht="18" customHeight="1">
      <c r="A334" s="1313" t="s">
        <v>2029</v>
      </c>
      <c r="B334" s="1313"/>
      <c r="C334" s="1313"/>
      <c r="D334" s="1313"/>
      <c r="E334" s="1313"/>
      <c r="F334" s="1313"/>
      <c r="G334" s="1313"/>
      <c r="H334" s="1313"/>
      <c r="I334" s="1313"/>
      <c r="J334" s="1313"/>
    </row>
    <row r="335" spans="1:10" ht="18" customHeight="1">
      <c r="A335" s="133"/>
      <c r="B335" s="57" t="s">
        <v>2028</v>
      </c>
      <c r="C335" s="1313" t="s">
        <v>2047</v>
      </c>
      <c r="D335" s="1313"/>
      <c r="E335" s="1313"/>
      <c r="F335" s="1313"/>
      <c r="G335" s="1313"/>
      <c r="H335" s="1313"/>
      <c r="I335" s="58"/>
      <c r="J335" s="396"/>
    </row>
  </sheetData>
  <mergeCells count="36">
    <mergeCell ref="E5:E6"/>
    <mergeCell ref="A12:J12"/>
    <mergeCell ref="A17:J17"/>
    <mergeCell ref="A5:A6"/>
    <mergeCell ref="H5:H6"/>
    <mergeCell ref="F5:G5"/>
    <mergeCell ref="A188:J188"/>
    <mergeCell ref="A2:B2"/>
    <mergeCell ref="B4:I4"/>
    <mergeCell ref="B3:J3"/>
    <mergeCell ref="A7:J7"/>
    <mergeCell ref="J5:J6"/>
    <mergeCell ref="D5:D6"/>
    <mergeCell ref="B5:B6"/>
    <mergeCell ref="C5:C6"/>
    <mergeCell ref="I5:I6"/>
    <mergeCell ref="B322:J322"/>
    <mergeCell ref="B323:D323"/>
    <mergeCell ref="A37:J37"/>
    <mergeCell ref="A45:J45"/>
    <mergeCell ref="A49:J49"/>
    <mergeCell ref="A162:J162"/>
    <mergeCell ref="A222:J222"/>
    <mergeCell ref="A234:J234"/>
    <mergeCell ref="A179:J179"/>
    <mergeCell ref="A183:J183"/>
    <mergeCell ref="A1:C1"/>
    <mergeCell ref="A23:D23"/>
    <mergeCell ref="A334:J334"/>
    <mergeCell ref="C335:H335"/>
    <mergeCell ref="A326:J326"/>
    <mergeCell ref="C333:E333"/>
    <mergeCell ref="F333:H333"/>
    <mergeCell ref="D327:J327"/>
    <mergeCell ref="E328:I328"/>
    <mergeCell ref="A256:J256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304">
      <selection activeCell="F12" sqref="F12"/>
    </sheetView>
  </sheetViews>
  <sheetFormatPr defaultColWidth="9.00390625" defaultRowHeight="16.5" customHeight="1"/>
  <cols>
    <col min="1" max="1" width="3.75390625" style="12" customWidth="1"/>
    <col min="2" max="2" width="19.375" style="12" customWidth="1"/>
    <col min="3" max="3" width="5.375" style="12" customWidth="1"/>
    <col min="4" max="4" width="9.00390625" style="12" customWidth="1"/>
    <col min="5" max="5" width="9.625" style="12" customWidth="1"/>
    <col min="6" max="6" width="5.125" style="12" customWidth="1"/>
    <col min="7" max="7" width="9.375" style="37" customWidth="1"/>
    <col min="8" max="8" width="11.125" style="37" customWidth="1"/>
    <col min="9" max="9" width="7.75390625" style="12" customWidth="1"/>
    <col min="10" max="10" width="12.50390625" style="12" customWidth="1"/>
    <col min="11" max="11" width="9.00390625" style="12" customWidth="1"/>
    <col min="12" max="12" width="11.375" style="12" bestFit="1" customWidth="1"/>
    <col min="13" max="13" width="9.00390625" style="661" customWidth="1"/>
    <col min="14" max="16384" width="9.00390625" style="12" customWidth="1"/>
  </cols>
  <sheetData>
    <row r="1" spans="1:10" ht="16.5" customHeight="1">
      <c r="A1" s="1313" t="s">
        <v>796</v>
      </c>
      <c r="B1" s="1313"/>
      <c r="C1" s="1313"/>
      <c r="D1" s="435"/>
      <c r="E1" s="436"/>
      <c r="F1" s="437"/>
      <c r="G1" s="437"/>
      <c r="H1" s="437"/>
      <c r="I1" s="438"/>
      <c r="J1" s="439"/>
    </row>
    <row r="2" spans="1:10" ht="16.5" customHeight="1">
      <c r="A2" s="1313" t="s">
        <v>2548</v>
      </c>
      <c r="B2" s="1294"/>
      <c r="C2" s="1294"/>
      <c r="D2" s="440"/>
      <c r="E2" s="441"/>
      <c r="F2" s="440"/>
      <c r="G2" s="440"/>
      <c r="H2" s="442"/>
      <c r="I2" s="443"/>
      <c r="J2" s="439"/>
    </row>
    <row r="3" spans="1:10" ht="16.5" customHeight="1">
      <c r="A3" s="444"/>
      <c r="B3" s="1295" t="s">
        <v>2648</v>
      </c>
      <c r="C3" s="1295"/>
      <c r="D3" s="1295"/>
      <c r="E3" s="1295"/>
      <c r="F3" s="1295"/>
      <c r="G3" s="1295"/>
      <c r="H3" s="1295"/>
      <c r="I3" s="1295"/>
      <c r="J3" s="1295"/>
    </row>
    <row r="4" spans="1:10" ht="16.5" customHeight="1">
      <c r="A4" s="444"/>
      <c r="B4" s="1570" t="s">
        <v>1337</v>
      </c>
      <c r="C4" s="1570"/>
      <c r="D4" s="1570"/>
      <c r="E4" s="1570"/>
      <c r="F4" s="1570"/>
      <c r="G4" s="1570"/>
      <c r="H4" s="1570"/>
      <c r="I4" s="1570"/>
      <c r="J4" s="434"/>
    </row>
    <row r="5" spans="1:10" ht="16.5" customHeight="1">
      <c r="A5" s="1571" t="s">
        <v>2649</v>
      </c>
      <c r="B5" s="1574" t="s">
        <v>2650</v>
      </c>
      <c r="C5" s="1577" t="s">
        <v>2657</v>
      </c>
      <c r="D5" s="1580" t="s">
        <v>2659</v>
      </c>
      <c r="E5" s="1552" t="s">
        <v>2651</v>
      </c>
      <c r="F5" s="1568" t="s">
        <v>2652</v>
      </c>
      <c r="G5" s="1568"/>
      <c r="H5" s="1565" t="s">
        <v>2656</v>
      </c>
      <c r="I5" s="1552" t="s">
        <v>1035</v>
      </c>
      <c r="J5" s="1552" t="s">
        <v>71</v>
      </c>
    </row>
    <row r="6" spans="1:10" ht="16.5" customHeight="1">
      <c r="A6" s="1572"/>
      <c r="B6" s="1575"/>
      <c r="C6" s="1578"/>
      <c r="D6" s="1581"/>
      <c r="E6" s="1553"/>
      <c r="F6" s="1564" t="s">
        <v>2746</v>
      </c>
      <c r="G6" s="1569" t="s">
        <v>2072</v>
      </c>
      <c r="H6" s="1566"/>
      <c r="I6" s="1553"/>
      <c r="J6" s="1553"/>
    </row>
    <row r="7" spans="1:10" ht="16.5" customHeight="1">
      <c r="A7" s="1573"/>
      <c r="B7" s="1576"/>
      <c r="C7" s="1579"/>
      <c r="D7" s="1582"/>
      <c r="E7" s="1554"/>
      <c r="F7" s="1564"/>
      <c r="G7" s="1569"/>
      <c r="H7" s="1567"/>
      <c r="I7" s="1554"/>
      <c r="J7" s="1554"/>
    </row>
    <row r="8" spans="1:10" ht="16.5" customHeight="1">
      <c r="A8" s="662" t="s">
        <v>592</v>
      </c>
      <c r="B8" s="1555" t="s">
        <v>1403</v>
      </c>
      <c r="C8" s="1556"/>
      <c r="D8" s="1556"/>
      <c r="E8" s="1556"/>
      <c r="F8" s="1556"/>
      <c r="G8" s="1556"/>
      <c r="H8" s="1556"/>
      <c r="I8" s="1556"/>
      <c r="J8" s="1557"/>
    </row>
    <row r="9" spans="1:10" ht="16.5" customHeight="1">
      <c r="A9" s="668">
        <v>1</v>
      </c>
      <c r="B9" s="668" t="s">
        <v>1036</v>
      </c>
      <c r="C9" s="668">
        <v>1999</v>
      </c>
      <c r="D9" s="668" t="s">
        <v>1037</v>
      </c>
      <c r="E9" s="445">
        <v>405000</v>
      </c>
      <c r="F9" s="445"/>
      <c r="G9" s="445"/>
      <c r="H9" s="445">
        <v>405000</v>
      </c>
      <c r="I9" s="668"/>
      <c r="J9" s="668"/>
    </row>
    <row r="10" spans="1:10" ht="16.5" customHeight="1">
      <c r="A10" s="669">
        <v>2</v>
      </c>
      <c r="B10" s="668" t="s">
        <v>359</v>
      </c>
      <c r="C10" s="668">
        <v>2003</v>
      </c>
      <c r="D10" s="668" t="s">
        <v>360</v>
      </c>
      <c r="E10" s="445">
        <v>405000</v>
      </c>
      <c r="F10" s="445"/>
      <c r="G10" s="445"/>
      <c r="H10" s="445">
        <v>405000</v>
      </c>
      <c r="I10" s="670"/>
      <c r="J10" s="668"/>
    </row>
    <row r="11" spans="1:10" ht="16.5" customHeight="1">
      <c r="A11" s="668">
        <v>3</v>
      </c>
      <c r="B11" s="668" t="s">
        <v>361</v>
      </c>
      <c r="C11" s="668">
        <v>2009</v>
      </c>
      <c r="D11" s="668" t="s">
        <v>1037</v>
      </c>
      <c r="E11" s="445">
        <v>405000</v>
      </c>
      <c r="F11" s="445"/>
      <c r="G11" s="445"/>
      <c r="H11" s="445">
        <v>405000</v>
      </c>
      <c r="I11" s="670"/>
      <c r="J11" s="668"/>
    </row>
    <row r="12" spans="2:10" ht="16.5" customHeight="1">
      <c r="B12" s="671" t="s">
        <v>1211</v>
      </c>
      <c r="C12" s="671"/>
      <c r="D12" s="671"/>
      <c r="E12" s="446">
        <f>SUM(E9:E11)</f>
        <v>1215000</v>
      </c>
      <c r="F12" s="446">
        <f>SUM(F9:F11)</f>
        <v>0</v>
      </c>
      <c r="G12" s="446">
        <f>SUM(G9:G11)</f>
        <v>0</v>
      </c>
      <c r="H12" s="446">
        <f>SUM(H9:H11)</f>
        <v>1215000</v>
      </c>
      <c r="I12" s="668"/>
      <c r="J12" s="668"/>
    </row>
    <row r="13" spans="1:10" ht="16.5" customHeight="1">
      <c r="A13" s="672" t="s">
        <v>592</v>
      </c>
      <c r="B13" s="673" t="s">
        <v>1039</v>
      </c>
      <c r="C13" s="674"/>
      <c r="D13" s="674"/>
      <c r="E13" s="674"/>
      <c r="F13" s="674"/>
      <c r="G13" s="674"/>
      <c r="H13" s="674"/>
      <c r="I13" s="674"/>
      <c r="J13" s="668"/>
    </row>
    <row r="14" spans="1:10" ht="16.5" customHeight="1">
      <c r="A14" s="668">
        <v>1</v>
      </c>
      <c r="B14" s="668" t="s">
        <v>1040</v>
      </c>
      <c r="C14" s="668">
        <v>1967</v>
      </c>
      <c r="D14" s="668" t="s">
        <v>1037</v>
      </c>
      <c r="E14" s="445">
        <v>270000</v>
      </c>
      <c r="F14" s="445"/>
      <c r="G14" s="445"/>
      <c r="H14" s="445">
        <v>270000</v>
      </c>
      <c r="I14" s="668"/>
      <c r="J14" s="668"/>
    </row>
    <row r="15" spans="1:10" ht="16.5" customHeight="1">
      <c r="A15" s="672">
        <v>2</v>
      </c>
      <c r="B15" s="675" t="s">
        <v>1041</v>
      </c>
      <c r="C15" s="672">
        <v>1970</v>
      </c>
      <c r="D15" s="668" t="s">
        <v>1042</v>
      </c>
      <c r="E15" s="445">
        <v>270000</v>
      </c>
      <c r="F15" s="445"/>
      <c r="G15" s="445"/>
      <c r="H15" s="445">
        <v>270000</v>
      </c>
      <c r="I15" s="668"/>
      <c r="J15" s="668"/>
    </row>
    <row r="16" spans="1:10" ht="16.5" customHeight="1">
      <c r="A16" s="672">
        <v>3</v>
      </c>
      <c r="B16" s="675" t="s">
        <v>2692</v>
      </c>
      <c r="C16" s="672">
        <v>1974</v>
      </c>
      <c r="D16" s="668" t="s">
        <v>1076</v>
      </c>
      <c r="E16" s="445">
        <v>270000</v>
      </c>
      <c r="F16" s="676"/>
      <c r="G16" s="676"/>
      <c r="H16" s="445">
        <f>SUM(E16:G16)</f>
        <v>270000</v>
      </c>
      <c r="I16" s="668"/>
      <c r="J16" s="668"/>
    </row>
    <row r="17" spans="1:10" ht="16.5" customHeight="1">
      <c r="A17" s="677"/>
      <c r="B17" s="678" t="s">
        <v>1211</v>
      </c>
      <c r="C17" s="677"/>
      <c r="D17" s="668"/>
      <c r="E17" s="446">
        <f>SUM(E14:E16)</f>
        <v>810000</v>
      </c>
      <c r="F17" s="676"/>
      <c r="G17" s="679"/>
      <c r="H17" s="446">
        <f>SUM(H14:H16)</f>
        <v>810000</v>
      </c>
      <c r="I17" s="668"/>
      <c r="J17" s="680"/>
    </row>
    <row r="18" spans="1:10" ht="16.5" customHeight="1">
      <c r="A18" s="681" t="s">
        <v>592</v>
      </c>
      <c r="B18" s="1555" t="s">
        <v>1043</v>
      </c>
      <c r="C18" s="1556"/>
      <c r="D18" s="1556"/>
      <c r="E18" s="1556"/>
      <c r="F18" s="1556"/>
      <c r="G18" s="1556"/>
      <c r="H18" s="1556"/>
      <c r="I18" s="1556"/>
      <c r="J18" s="1557"/>
    </row>
    <row r="19" spans="1:10" ht="16.5" customHeight="1">
      <c r="A19" s="672">
        <v>1</v>
      </c>
      <c r="B19" s="318" t="s">
        <v>1209</v>
      </c>
      <c r="C19" s="318">
        <v>1982</v>
      </c>
      <c r="D19" s="318" t="s">
        <v>1144</v>
      </c>
      <c r="E19" s="676">
        <v>540000</v>
      </c>
      <c r="F19" s="676"/>
      <c r="G19" s="676"/>
      <c r="H19" s="676">
        <v>540000</v>
      </c>
      <c r="I19" s="666"/>
      <c r="J19" s="667"/>
    </row>
    <row r="20" spans="1:10" ht="16.5" customHeight="1">
      <c r="A20" s="672">
        <v>2</v>
      </c>
      <c r="B20" s="318" t="s">
        <v>1048</v>
      </c>
      <c r="C20" s="318">
        <v>1966</v>
      </c>
      <c r="D20" s="318" t="s">
        <v>1042</v>
      </c>
      <c r="E20" s="676">
        <v>540000</v>
      </c>
      <c r="F20" s="676"/>
      <c r="G20" s="676"/>
      <c r="H20" s="676">
        <v>540000</v>
      </c>
      <c r="I20" s="668"/>
      <c r="J20" s="667"/>
    </row>
    <row r="21" spans="1:10" ht="16.5" customHeight="1">
      <c r="A21" s="1561" t="s">
        <v>1211</v>
      </c>
      <c r="B21" s="1562"/>
      <c r="C21" s="1563"/>
      <c r="D21" s="668"/>
      <c r="E21" s="679">
        <f>SUM(E19:E20)</f>
        <v>1080000</v>
      </c>
      <c r="F21" s="676"/>
      <c r="G21" s="679"/>
      <c r="H21" s="679">
        <f>SUM(H19:H20)</f>
        <v>1080000</v>
      </c>
      <c r="I21" s="668"/>
      <c r="J21" s="680"/>
    </row>
    <row r="22" spans="1:10" ht="16.5" customHeight="1">
      <c r="A22" s="683" t="s">
        <v>592</v>
      </c>
      <c r="B22" s="1556" t="s">
        <v>2852</v>
      </c>
      <c r="C22" s="1556"/>
      <c r="D22" s="1556"/>
      <c r="E22" s="1556"/>
      <c r="F22" s="1556"/>
      <c r="G22" s="1556"/>
      <c r="H22" s="1556"/>
      <c r="I22" s="1556"/>
      <c r="J22" s="1557"/>
    </row>
    <row r="23" spans="1:10" ht="16.5" customHeight="1">
      <c r="A23" s="682">
        <v>1</v>
      </c>
      <c r="B23" s="318" t="s">
        <v>1051</v>
      </c>
      <c r="C23" s="318">
        <v>1943</v>
      </c>
      <c r="D23" s="318" t="s">
        <v>1052</v>
      </c>
      <c r="E23" s="676">
        <v>405000</v>
      </c>
      <c r="F23" s="676"/>
      <c r="G23" s="676"/>
      <c r="H23" s="676">
        <v>405000</v>
      </c>
      <c r="I23" s="668"/>
      <c r="J23" s="668"/>
    </row>
    <row r="24" spans="1:10" ht="16.5" customHeight="1">
      <c r="A24" s="682">
        <v>2</v>
      </c>
      <c r="B24" s="318" t="s">
        <v>1053</v>
      </c>
      <c r="C24" s="318">
        <v>1948</v>
      </c>
      <c r="D24" s="318" t="s">
        <v>1054</v>
      </c>
      <c r="E24" s="676">
        <v>405000</v>
      </c>
      <c r="F24" s="676"/>
      <c r="G24" s="676"/>
      <c r="H24" s="676">
        <v>405000</v>
      </c>
      <c r="I24" s="668"/>
      <c r="J24" s="668"/>
    </row>
    <row r="25" spans="1:10" ht="16.5" customHeight="1">
      <c r="A25" s="682">
        <v>3</v>
      </c>
      <c r="B25" s="318" t="s">
        <v>1055</v>
      </c>
      <c r="C25" s="318">
        <v>1947</v>
      </c>
      <c r="D25" s="318" t="s">
        <v>1056</v>
      </c>
      <c r="E25" s="676">
        <v>405000</v>
      </c>
      <c r="F25" s="676"/>
      <c r="G25" s="676"/>
      <c r="H25" s="676">
        <v>405000</v>
      </c>
      <c r="I25" s="668"/>
      <c r="J25" s="668"/>
    </row>
    <row r="26" spans="1:10" ht="16.5" customHeight="1">
      <c r="A26" s="682">
        <v>4</v>
      </c>
      <c r="B26" s="318" t="s">
        <v>1057</v>
      </c>
      <c r="C26" s="318">
        <v>1947</v>
      </c>
      <c r="D26" s="318" t="s">
        <v>1056</v>
      </c>
      <c r="E26" s="676">
        <v>405000</v>
      </c>
      <c r="F26" s="676"/>
      <c r="G26" s="676"/>
      <c r="H26" s="676">
        <v>405000</v>
      </c>
      <c r="I26" s="668"/>
      <c r="J26" s="668"/>
    </row>
    <row r="27" spans="1:10" ht="16.5" customHeight="1">
      <c r="A27" s="682">
        <v>5</v>
      </c>
      <c r="B27" s="318" t="s">
        <v>1058</v>
      </c>
      <c r="C27" s="318">
        <v>1937</v>
      </c>
      <c r="D27" s="318" t="s">
        <v>1059</v>
      </c>
      <c r="E27" s="676">
        <v>405000</v>
      </c>
      <c r="F27" s="676"/>
      <c r="G27" s="676"/>
      <c r="H27" s="676">
        <v>405000</v>
      </c>
      <c r="I27" s="668"/>
      <c r="J27" s="668"/>
    </row>
    <row r="28" spans="1:10" ht="16.5" customHeight="1">
      <c r="A28" s="682">
        <v>6</v>
      </c>
      <c r="B28" s="318" t="s">
        <v>1060</v>
      </c>
      <c r="C28" s="318">
        <v>1946</v>
      </c>
      <c r="D28" s="318" t="s">
        <v>1046</v>
      </c>
      <c r="E28" s="676">
        <v>405000</v>
      </c>
      <c r="F28" s="676"/>
      <c r="G28" s="676"/>
      <c r="H28" s="676">
        <v>405000</v>
      </c>
      <c r="I28" s="668"/>
      <c r="J28" s="668"/>
    </row>
    <row r="29" spans="1:10" ht="16.5" customHeight="1">
      <c r="A29" s="682">
        <v>7</v>
      </c>
      <c r="B29" s="318" t="s">
        <v>1061</v>
      </c>
      <c r="C29" s="318">
        <v>1947</v>
      </c>
      <c r="D29" s="318" t="s">
        <v>1062</v>
      </c>
      <c r="E29" s="676">
        <v>405000</v>
      </c>
      <c r="F29" s="676"/>
      <c r="G29" s="676"/>
      <c r="H29" s="676">
        <v>405000</v>
      </c>
      <c r="I29" s="668"/>
      <c r="J29" s="668"/>
    </row>
    <row r="30" spans="1:10" ht="16.5" customHeight="1">
      <c r="A30" s="682">
        <v>8</v>
      </c>
      <c r="B30" s="318" t="s">
        <v>1063</v>
      </c>
      <c r="C30" s="684">
        <v>1951</v>
      </c>
      <c r="D30" s="684" t="s">
        <v>1044</v>
      </c>
      <c r="E30" s="676">
        <v>405000</v>
      </c>
      <c r="F30" s="676"/>
      <c r="G30" s="676"/>
      <c r="H30" s="676">
        <v>405000</v>
      </c>
      <c r="I30" s="668"/>
      <c r="J30" s="668"/>
    </row>
    <row r="31" spans="1:10" ht="16.5" customHeight="1">
      <c r="A31" s="682">
        <v>9</v>
      </c>
      <c r="B31" s="318" t="s">
        <v>1064</v>
      </c>
      <c r="C31" s="684">
        <v>1954</v>
      </c>
      <c r="D31" s="684" t="s">
        <v>1044</v>
      </c>
      <c r="E31" s="676">
        <v>405000</v>
      </c>
      <c r="F31" s="676"/>
      <c r="G31" s="676"/>
      <c r="H31" s="676">
        <v>405000</v>
      </c>
      <c r="I31" s="668"/>
      <c r="J31" s="668"/>
    </row>
    <row r="32" spans="1:10" ht="16.5" customHeight="1">
      <c r="A32" s="682"/>
      <c r="B32" s="678" t="s">
        <v>1211</v>
      </c>
      <c r="C32" s="318"/>
      <c r="D32" s="318"/>
      <c r="E32" s="679">
        <f>SUM(E23:E31)</f>
        <v>3645000</v>
      </c>
      <c r="F32" s="676"/>
      <c r="G32" s="679"/>
      <c r="H32" s="679">
        <f>SUM(H23:H31)</f>
        <v>3645000</v>
      </c>
      <c r="I32" s="668"/>
      <c r="J32" s="680"/>
    </row>
    <row r="33" spans="1:10" ht="16.5" customHeight="1">
      <c r="A33" s="663" t="s">
        <v>592</v>
      </c>
      <c r="B33" s="1558" t="s">
        <v>1402</v>
      </c>
      <c r="C33" s="1559"/>
      <c r="D33" s="1559"/>
      <c r="E33" s="1559"/>
      <c r="F33" s="1559"/>
      <c r="G33" s="1559"/>
      <c r="H33" s="1559"/>
      <c r="I33" s="1559"/>
      <c r="J33" s="1560"/>
    </row>
    <row r="34" spans="1:10" ht="16.5" customHeight="1">
      <c r="A34" s="682">
        <v>1</v>
      </c>
      <c r="B34" s="318" t="s">
        <v>1065</v>
      </c>
      <c r="C34" s="318">
        <v>1930</v>
      </c>
      <c r="D34" s="318" t="s">
        <v>1037</v>
      </c>
      <c r="E34" s="676">
        <v>540000</v>
      </c>
      <c r="F34" s="676"/>
      <c r="G34" s="676"/>
      <c r="H34" s="676">
        <v>540000</v>
      </c>
      <c r="I34" s="668"/>
      <c r="J34" s="668"/>
    </row>
    <row r="35" spans="1:10" ht="16.5" customHeight="1">
      <c r="A35" s="685">
        <v>2</v>
      </c>
      <c r="B35" s="686" t="s">
        <v>1072</v>
      </c>
      <c r="C35" s="686">
        <v>1932</v>
      </c>
      <c r="D35" s="686" t="s">
        <v>1037</v>
      </c>
      <c r="E35" s="676">
        <v>540000</v>
      </c>
      <c r="F35" s="676"/>
      <c r="G35" s="676"/>
      <c r="H35" s="676">
        <v>540000</v>
      </c>
      <c r="I35" s="687"/>
      <c r="J35" s="668"/>
    </row>
    <row r="36" spans="1:10" ht="16.5" customHeight="1">
      <c r="A36" s="682">
        <v>3</v>
      </c>
      <c r="B36" s="318" t="s">
        <v>1073</v>
      </c>
      <c r="C36" s="318">
        <v>1929</v>
      </c>
      <c r="D36" s="318" t="s">
        <v>1062</v>
      </c>
      <c r="E36" s="676">
        <v>540000</v>
      </c>
      <c r="F36" s="676"/>
      <c r="G36" s="676"/>
      <c r="H36" s="676">
        <v>540000</v>
      </c>
      <c r="I36" s="668"/>
      <c r="J36" s="668"/>
    </row>
    <row r="37" spans="1:10" ht="16.5" customHeight="1">
      <c r="A37" s="682">
        <v>4</v>
      </c>
      <c r="B37" s="318" t="s">
        <v>1075</v>
      </c>
      <c r="C37" s="318">
        <v>1919</v>
      </c>
      <c r="D37" s="318" t="s">
        <v>1076</v>
      </c>
      <c r="E37" s="676">
        <v>540000</v>
      </c>
      <c r="F37" s="676"/>
      <c r="G37" s="676"/>
      <c r="H37" s="676">
        <v>540000</v>
      </c>
      <c r="I37" s="668"/>
      <c r="J37" s="668"/>
    </row>
    <row r="38" spans="1:10" ht="16.5" customHeight="1">
      <c r="A38" s="682"/>
      <c r="B38" s="688" t="s">
        <v>1211</v>
      </c>
      <c r="C38" s="668"/>
      <c r="D38" s="668"/>
      <c r="E38" s="679">
        <f>SUM(E34:E37)</f>
        <v>2160000</v>
      </c>
      <c r="F38" s="668"/>
      <c r="G38" s="679"/>
      <c r="H38" s="679">
        <f>SUM(H34:H37)</f>
        <v>2160000</v>
      </c>
      <c r="I38" s="668"/>
      <c r="J38" s="680"/>
    </row>
    <row r="39" spans="1:10" ht="16.5" customHeight="1">
      <c r="A39" s="689" t="s">
        <v>592</v>
      </c>
      <c r="B39" s="1555" t="s">
        <v>1401</v>
      </c>
      <c r="C39" s="1556"/>
      <c r="D39" s="1556"/>
      <c r="E39" s="1556"/>
      <c r="F39" s="1556"/>
      <c r="G39" s="1556"/>
      <c r="H39" s="1556"/>
      <c r="I39" s="1556"/>
      <c r="J39" s="1557"/>
    </row>
    <row r="40" spans="1:10" ht="16.5" customHeight="1">
      <c r="A40" s="682">
        <v>1</v>
      </c>
      <c r="B40" s="318" t="s">
        <v>1077</v>
      </c>
      <c r="C40" s="318">
        <v>1930</v>
      </c>
      <c r="D40" s="318" t="s">
        <v>1037</v>
      </c>
      <c r="E40" s="676">
        <v>270000</v>
      </c>
      <c r="F40" s="676"/>
      <c r="G40" s="676"/>
      <c r="H40" s="676">
        <f>E40+G40</f>
        <v>270000</v>
      </c>
      <c r="I40" s="668"/>
      <c r="J40" s="680"/>
    </row>
    <row r="41" spans="1:10" ht="16.5" customHeight="1">
      <c r="A41" s="682">
        <v>2</v>
      </c>
      <c r="B41" s="318" t="s">
        <v>1078</v>
      </c>
      <c r="C41" s="318">
        <v>1929</v>
      </c>
      <c r="D41" s="318" t="s">
        <v>1037</v>
      </c>
      <c r="E41" s="676">
        <v>270000</v>
      </c>
      <c r="F41" s="676"/>
      <c r="G41" s="676"/>
      <c r="H41" s="676">
        <f aca="true" t="shared" si="0" ref="H41:H97">E41+G41</f>
        <v>270000</v>
      </c>
      <c r="I41" s="668"/>
      <c r="J41" s="680"/>
    </row>
    <row r="42" spans="1:10" ht="16.5" customHeight="1">
      <c r="A42" s="682">
        <v>3</v>
      </c>
      <c r="B42" s="318" t="s">
        <v>1079</v>
      </c>
      <c r="C42" s="318">
        <v>1930</v>
      </c>
      <c r="D42" s="318" t="s">
        <v>1037</v>
      </c>
      <c r="E42" s="676">
        <v>270000</v>
      </c>
      <c r="F42" s="676"/>
      <c r="G42" s="676"/>
      <c r="H42" s="676">
        <f t="shared" si="0"/>
        <v>270000</v>
      </c>
      <c r="I42" s="668"/>
      <c r="J42" s="680"/>
    </row>
    <row r="43" spans="1:10" ht="16.5" customHeight="1">
      <c r="A43" s="682">
        <v>4</v>
      </c>
      <c r="B43" s="318" t="s">
        <v>1080</v>
      </c>
      <c r="C43" s="318">
        <v>1929</v>
      </c>
      <c r="D43" s="318" t="s">
        <v>1037</v>
      </c>
      <c r="E43" s="676">
        <v>270000</v>
      </c>
      <c r="F43" s="676"/>
      <c r="G43" s="676"/>
      <c r="H43" s="676">
        <f t="shared" si="0"/>
        <v>270000</v>
      </c>
      <c r="I43" s="668"/>
      <c r="J43" s="680"/>
    </row>
    <row r="44" spans="1:10" ht="16.5" customHeight="1">
      <c r="A44" s="682">
        <v>5</v>
      </c>
      <c r="B44" s="318" t="s">
        <v>1081</v>
      </c>
      <c r="C44" s="318">
        <v>1930</v>
      </c>
      <c r="D44" s="318" t="s">
        <v>1037</v>
      </c>
      <c r="E44" s="676">
        <v>270000</v>
      </c>
      <c r="F44" s="676"/>
      <c r="G44" s="676"/>
      <c r="H44" s="676">
        <f t="shared" si="0"/>
        <v>270000</v>
      </c>
      <c r="I44" s="668"/>
      <c r="J44" s="680"/>
    </row>
    <row r="45" spans="1:10" ht="16.5" customHeight="1">
      <c r="A45" s="682">
        <v>6</v>
      </c>
      <c r="B45" s="318" t="s">
        <v>1082</v>
      </c>
      <c r="C45" s="318">
        <v>1930</v>
      </c>
      <c r="D45" s="318" t="s">
        <v>1037</v>
      </c>
      <c r="E45" s="676">
        <v>270000</v>
      </c>
      <c r="F45" s="676"/>
      <c r="G45" s="676"/>
      <c r="H45" s="676">
        <f t="shared" si="0"/>
        <v>270000</v>
      </c>
      <c r="I45" s="668"/>
      <c r="J45" s="680"/>
    </row>
    <row r="46" spans="1:10" ht="16.5" customHeight="1">
      <c r="A46" s="682">
        <v>7</v>
      </c>
      <c r="B46" s="318" t="s">
        <v>1083</v>
      </c>
      <c r="C46" s="318">
        <v>1930</v>
      </c>
      <c r="D46" s="318" t="s">
        <v>1037</v>
      </c>
      <c r="E46" s="676">
        <v>270000</v>
      </c>
      <c r="F46" s="676"/>
      <c r="G46" s="676"/>
      <c r="H46" s="676">
        <f t="shared" si="0"/>
        <v>270000</v>
      </c>
      <c r="I46" s="668"/>
      <c r="J46" s="680"/>
    </row>
    <row r="47" spans="1:10" ht="16.5" customHeight="1">
      <c r="A47" s="682">
        <v>8</v>
      </c>
      <c r="B47" s="318" t="s">
        <v>1084</v>
      </c>
      <c r="C47" s="318">
        <v>1920</v>
      </c>
      <c r="D47" s="318" t="s">
        <v>1037</v>
      </c>
      <c r="E47" s="676">
        <v>270000</v>
      </c>
      <c r="F47" s="676"/>
      <c r="G47" s="676"/>
      <c r="H47" s="676">
        <f t="shared" si="0"/>
        <v>270000</v>
      </c>
      <c r="I47" s="668"/>
      <c r="J47" s="680"/>
    </row>
    <row r="48" spans="1:10" ht="16.5" customHeight="1">
      <c r="A48" s="682">
        <v>9</v>
      </c>
      <c r="B48" s="318" t="s">
        <v>1085</v>
      </c>
      <c r="C48" s="318">
        <v>1931</v>
      </c>
      <c r="D48" s="318" t="s">
        <v>1037</v>
      </c>
      <c r="E48" s="676">
        <v>270000</v>
      </c>
      <c r="F48" s="676"/>
      <c r="G48" s="676"/>
      <c r="H48" s="676">
        <f t="shared" si="0"/>
        <v>270000</v>
      </c>
      <c r="I48" s="668"/>
      <c r="J48" s="680"/>
    </row>
    <row r="49" spans="1:10" ht="16.5" customHeight="1">
      <c r="A49" s="682">
        <v>10</v>
      </c>
      <c r="B49" s="318" t="s">
        <v>633</v>
      </c>
      <c r="C49" s="318">
        <v>1931</v>
      </c>
      <c r="D49" s="318" t="s">
        <v>1037</v>
      </c>
      <c r="E49" s="676">
        <v>270000</v>
      </c>
      <c r="F49" s="676"/>
      <c r="G49" s="676"/>
      <c r="H49" s="676">
        <f t="shared" si="0"/>
        <v>270000</v>
      </c>
      <c r="I49" s="668"/>
      <c r="J49" s="680"/>
    </row>
    <row r="50" spans="1:10" ht="16.5" customHeight="1">
      <c r="A50" s="682">
        <v>11</v>
      </c>
      <c r="B50" s="318" t="s">
        <v>1086</v>
      </c>
      <c r="C50" s="318">
        <v>1930</v>
      </c>
      <c r="D50" s="318" t="s">
        <v>1037</v>
      </c>
      <c r="E50" s="676">
        <v>270000</v>
      </c>
      <c r="F50" s="676"/>
      <c r="G50" s="676"/>
      <c r="H50" s="676">
        <f t="shared" si="0"/>
        <v>270000</v>
      </c>
      <c r="I50" s="668"/>
      <c r="J50" s="680"/>
    </row>
    <row r="51" spans="1:10" ht="16.5" customHeight="1">
      <c r="A51" s="682">
        <v>12</v>
      </c>
      <c r="B51" s="318" t="s">
        <v>1087</v>
      </c>
      <c r="C51" s="318">
        <v>1933</v>
      </c>
      <c r="D51" s="318" t="s">
        <v>1037</v>
      </c>
      <c r="E51" s="676">
        <v>270000</v>
      </c>
      <c r="F51" s="676"/>
      <c r="G51" s="676"/>
      <c r="H51" s="676">
        <f t="shared" si="0"/>
        <v>270000</v>
      </c>
      <c r="I51" s="668"/>
      <c r="J51" s="680"/>
    </row>
    <row r="52" spans="1:10" ht="16.5" customHeight="1">
      <c r="A52" s="682">
        <v>13</v>
      </c>
      <c r="B52" s="318" t="s">
        <v>1088</v>
      </c>
      <c r="C52" s="318">
        <v>1933</v>
      </c>
      <c r="D52" s="318" t="s">
        <v>1046</v>
      </c>
      <c r="E52" s="676">
        <v>270000</v>
      </c>
      <c r="F52" s="676"/>
      <c r="G52" s="676"/>
      <c r="H52" s="676">
        <f t="shared" si="0"/>
        <v>270000</v>
      </c>
      <c r="I52" s="668"/>
      <c r="J52" s="680"/>
    </row>
    <row r="53" spans="1:10" ht="16.5" customHeight="1">
      <c r="A53" s="682">
        <v>14</v>
      </c>
      <c r="B53" s="318" t="s">
        <v>1089</v>
      </c>
      <c r="C53" s="318">
        <v>1916</v>
      </c>
      <c r="D53" s="318" t="s">
        <v>1044</v>
      </c>
      <c r="E53" s="676">
        <v>270000</v>
      </c>
      <c r="F53" s="676"/>
      <c r="G53" s="676"/>
      <c r="H53" s="676">
        <f t="shared" si="0"/>
        <v>270000</v>
      </c>
      <c r="I53" s="668"/>
      <c r="J53" s="680"/>
    </row>
    <row r="54" spans="1:10" ht="16.5" customHeight="1">
      <c r="A54" s="682">
        <v>15</v>
      </c>
      <c r="B54" s="318" t="s">
        <v>869</v>
      </c>
      <c r="C54" s="318">
        <v>1935</v>
      </c>
      <c r="D54" s="318" t="s">
        <v>1044</v>
      </c>
      <c r="E54" s="676">
        <v>270000</v>
      </c>
      <c r="F54" s="676"/>
      <c r="G54" s="676"/>
      <c r="H54" s="676">
        <f t="shared" si="0"/>
        <v>270000</v>
      </c>
      <c r="I54" s="668"/>
      <c r="J54" s="680"/>
    </row>
    <row r="55" spans="1:10" ht="16.5" customHeight="1">
      <c r="A55" s="682">
        <v>16</v>
      </c>
      <c r="B55" s="318" t="s">
        <v>1090</v>
      </c>
      <c r="C55" s="318">
        <v>1929</v>
      </c>
      <c r="D55" s="318" t="s">
        <v>1045</v>
      </c>
      <c r="E55" s="676">
        <v>270000</v>
      </c>
      <c r="F55" s="676"/>
      <c r="G55" s="676"/>
      <c r="H55" s="676">
        <f t="shared" si="0"/>
        <v>270000</v>
      </c>
      <c r="I55" s="668"/>
      <c r="J55" s="680"/>
    </row>
    <row r="56" spans="1:10" ht="16.5" customHeight="1">
      <c r="A56" s="682">
        <v>17</v>
      </c>
      <c r="B56" s="318" t="s">
        <v>1091</v>
      </c>
      <c r="C56" s="318">
        <v>1930</v>
      </c>
      <c r="D56" s="318" t="s">
        <v>1045</v>
      </c>
      <c r="E56" s="676">
        <v>270000</v>
      </c>
      <c r="F56" s="676"/>
      <c r="G56" s="676"/>
      <c r="H56" s="676">
        <f t="shared" si="0"/>
        <v>270000</v>
      </c>
      <c r="I56" s="668"/>
      <c r="J56" s="680"/>
    </row>
    <row r="57" spans="1:10" ht="16.5" customHeight="1">
      <c r="A57" s="682">
        <v>18</v>
      </c>
      <c r="B57" s="318" t="s">
        <v>1094</v>
      </c>
      <c r="C57" s="318">
        <v>1921</v>
      </c>
      <c r="D57" s="318" t="s">
        <v>1045</v>
      </c>
      <c r="E57" s="676">
        <v>270000</v>
      </c>
      <c r="F57" s="676"/>
      <c r="G57" s="676"/>
      <c r="H57" s="676">
        <f t="shared" si="0"/>
        <v>270000</v>
      </c>
      <c r="I57" s="668"/>
      <c r="J57" s="680"/>
    </row>
    <row r="58" spans="1:10" ht="16.5" customHeight="1">
      <c r="A58" s="682">
        <v>19</v>
      </c>
      <c r="B58" s="318" t="s">
        <v>1095</v>
      </c>
      <c r="C58" s="318">
        <v>1926</v>
      </c>
      <c r="D58" s="318" t="s">
        <v>1045</v>
      </c>
      <c r="E58" s="676">
        <v>270000</v>
      </c>
      <c r="F58" s="676"/>
      <c r="G58" s="676"/>
      <c r="H58" s="676">
        <f t="shared" si="0"/>
        <v>270000</v>
      </c>
      <c r="I58" s="668"/>
      <c r="J58" s="680"/>
    </row>
    <row r="59" spans="1:10" ht="16.5" customHeight="1">
      <c r="A59" s="682">
        <v>20</v>
      </c>
      <c r="B59" s="318" t="s">
        <v>1096</v>
      </c>
      <c r="C59" s="318">
        <v>1920</v>
      </c>
      <c r="D59" s="318" t="s">
        <v>1045</v>
      </c>
      <c r="E59" s="676">
        <v>270000</v>
      </c>
      <c r="F59" s="676"/>
      <c r="G59" s="676"/>
      <c r="H59" s="676">
        <f t="shared" si="0"/>
        <v>270000</v>
      </c>
      <c r="I59" s="668"/>
      <c r="J59" s="680"/>
    </row>
    <row r="60" spans="1:10" ht="16.5" customHeight="1">
      <c r="A60" s="682">
        <v>21</v>
      </c>
      <c r="B60" s="318" t="s">
        <v>1097</v>
      </c>
      <c r="C60" s="318">
        <v>1926</v>
      </c>
      <c r="D60" s="318" t="s">
        <v>1045</v>
      </c>
      <c r="E60" s="676">
        <v>270000</v>
      </c>
      <c r="F60" s="676"/>
      <c r="G60" s="676"/>
      <c r="H60" s="676">
        <f t="shared" si="0"/>
        <v>270000</v>
      </c>
      <c r="I60" s="668"/>
      <c r="J60" s="680"/>
    </row>
    <row r="61" spans="1:10" ht="16.5" customHeight="1">
      <c r="A61" s="682">
        <v>22</v>
      </c>
      <c r="B61" s="318" t="s">
        <v>341</v>
      </c>
      <c r="C61" s="318">
        <v>1931</v>
      </c>
      <c r="D61" s="318" t="s">
        <v>1045</v>
      </c>
      <c r="E61" s="676">
        <v>270000</v>
      </c>
      <c r="F61" s="676"/>
      <c r="G61" s="676"/>
      <c r="H61" s="676">
        <f t="shared" si="0"/>
        <v>270000</v>
      </c>
      <c r="I61" s="668"/>
      <c r="J61" s="680"/>
    </row>
    <row r="62" spans="1:10" ht="16.5" customHeight="1">
      <c r="A62" s="682">
        <v>23</v>
      </c>
      <c r="B62" s="318" t="s">
        <v>1098</v>
      </c>
      <c r="C62" s="318">
        <v>1932</v>
      </c>
      <c r="D62" s="318" t="s">
        <v>1045</v>
      </c>
      <c r="E62" s="676">
        <v>270000</v>
      </c>
      <c r="F62" s="676"/>
      <c r="G62" s="676"/>
      <c r="H62" s="676">
        <f t="shared" si="0"/>
        <v>270000</v>
      </c>
      <c r="I62" s="668"/>
      <c r="J62" s="680"/>
    </row>
    <row r="63" spans="1:10" ht="16.5" customHeight="1">
      <c r="A63" s="682">
        <v>24</v>
      </c>
      <c r="B63" s="318" t="s">
        <v>1099</v>
      </c>
      <c r="C63" s="318">
        <v>1932</v>
      </c>
      <c r="D63" s="318" t="s">
        <v>1045</v>
      </c>
      <c r="E63" s="676">
        <v>270000</v>
      </c>
      <c r="F63" s="676"/>
      <c r="G63" s="676"/>
      <c r="H63" s="676">
        <f t="shared" si="0"/>
        <v>270000</v>
      </c>
      <c r="I63" s="668"/>
      <c r="J63" s="680"/>
    </row>
    <row r="64" spans="1:10" ht="16.5" customHeight="1">
      <c r="A64" s="682">
        <v>25</v>
      </c>
      <c r="B64" s="318" t="s">
        <v>1100</v>
      </c>
      <c r="C64" s="318">
        <v>1932</v>
      </c>
      <c r="D64" s="318" t="s">
        <v>1045</v>
      </c>
      <c r="E64" s="676">
        <v>270000</v>
      </c>
      <c r="F64" s="676"/>
      <c r="G64" s="676"/>
      <c r="H64" s="676">
        <f t="shared" si="0"/>
        <v>270000</v>
      </c>
      <c r="I64" s="668"/>
      <c r="J64" s="680"/>
    </row>
    <row r="65" spans="1:10" ht="16.5" customHeight="1">
      <c r="A65" s="682">
        <v>26</v>
      </c>
      <c r="B65" s="318" t="s">
        <v>1437</v>
      </c>
      <c r="C65" s="318">
        <v>1934</v>
      </c>
      <c r="D65" s="318" t="s">
        <v>1062</v>
      </c>
      <c r="E65" s="676">
        <v>270000</v>
      </c>
      <c r="F65" s="676"/>
      <c r="G65" s="676"/>
      <c r="H65" s="676">
        <f t="shared" si="0"/>
        <v>270000</v>
      </c>
      <c r="I65" s="668"/>
      <c r="J65" s="680"/>
    </row>
    <row r="66" spans="1:10" ht="16.5" customHeight="1">
      <c r="A66" s="682">
        <v>27</v>
      </c>
      <c r="B66" s="318" t="s">
        <v>1101</v>
      </c>
      <c r="C66" s="318">
        <v>1923</v>
      </c>
      <c r="D66" s="318" t="s">
        <v>1062</v>
      </c>
      <c r="E66" s="676">
        <v>270000</v>
      </c>
      <c r="F66" s="676"/>
      <c r="G66" s="676"/>
      <c r="H66" s="676">
        <f t="shared" si="0"/>
        <v>270000</v>
      </c>
      <c r="I66" s="668"/>
      <c r="J66" s="680"/>
    </row>
    <row r="67" spans="1:10" ht="16.5" customHeight="1">
      <c r="A67" s="682">
        <v>28</v>
      </c>
      <c r="B67" s="318" t="s">
        <v>1102</v>
      </c>
      <c r="C67" s="318">
        <v>1916</v>
      </c>
      <c r="D67" s="318" t="s">
        <v>1062</v>
      </c>
      <c r="E67" s="676">
        <v>270000</v>
      </c>
      <c r="F67" s="676"/>
      <c r="G67" s="676"/>
      <c r="H67" s="676">
        <f t="shared" si="0"/>
        <v>270000</v>
      </c>
      <c r="I67" s="668"/>
      <c r="J67" s="680"/>
    </row>
    <row r="68" spans="1:10" ht="16.5" customHeight="1">
      <c r="A68" s="682">
        <v>29</v>
      </c>
      <c r="B68" s="318" t="s">
        <v>1103</v>
      </c>
      <c r="C68" s="318">
        <v>1930</v>
      </c>
      <c r="D68" s="318" t="s">
        <v>1046</v>
      </c>
      <c r="E68" s="676">
        <v>270000</v>
      </c>
      <c r="F68" s="676"/>
      <c r="G68" s="676"/>
      <c r="H68" s="676">
        <f t="shared" si="0"/>
        <v>270000</v>
      </c>
      <c r="I68" s="668"/>
      <c r="J68" s="680"/>
    </row>
    <row r="69" spans="1:10" ht="16.5" customHeight="1">
      <c r="A69" s="682">
        <v>30</v>
      </c>
      <c r="B69" s="318" t="s">
        <v>1104</v>
      </c>
      <c r="C69" s="318">
        <v>1925</v>
      </c>
      <c r="D69" s="318" t="s">
        <v>1046</v>
      </c>
      <c r="E69" s="676">
        <v>270000</v>
      </c>
      <c r="F69" s="676"/>
      <c r="G69" s="676"/>
      <c r="H69" s="676">
        <f t="shared" si="0"/>
        <v>270000</v>
      </c>
      <c r="I69" s="668"/>
      <c r="J69" s="680"/>
    </row>
    <row r="70" spans="1:10" ht="16.5" customHeight="1">
      <c r="A70" s="682">
        <v>31</v>
      </c>
      <c r="B70" s="318" t="s">
        <v>1105</v>
      </c>
      <c r="C70" s="318">
        <v>1927</v>
      </c>
      <c r="D70" s="318" t="s">
        <v>1046</v>
      </c>
      <c r="E70" s="676">
        <v>270000</v>
      </c>
      <c r="F70" s="676"/>
      <c r="G70" s="676"/>
      <c r="H70" s="676">
        <f t="shared" si="0"/>
        <v>270000</v>
      </c>
      <c r="I70" s="668"/>
      <c r="J70" s="680"/>
    </row>
    <row r="71" spans="1:10" ht="16.5" customHeight="1">
      <c r="A71" s="682">
        <v>32</v>
      </c>
      <c r="B71" s="318" t="s">
        <v>881</v>
      </c>
      <c r="C71" s="318">
        <v>1935</v>
      </c>
      <c r="D71" s="318" t="s">
        <v>1046</v>
      </c>
      <c r="E71" s="676">
        <v>270000</v>
      </c>
      <c r="F71" s="676"/>
      <c r="G71" s="676"/>
      <c r="H71" s="676">
        <f t="shared" si="0"/>
        <v>270000</v>
      </c>
      <c r="I71" s="668"/>
      <c r="J71" s="680"/>
    </row>
    <row r="72" spans="1:10" ht="16.5" customHeight="1">
      <c r="A72" s="682">
        <v>33</v>
      </c>
      <c r="B72" s="318" t="s">
        <v>1106</v>
      </c>
      <c r="C72" s="318">
        <v>1932</v>
      </c>
      <c r="D72" s="318" t="s">
        <v>1052</v>
      </c>
      <c r="E72" s="676">
        <v>270000</v>
      </c>
      <c r="F72" s="676"/>
      <c r="G72" s="676"/>
      <c r="H72" s="676">
        <f t="shared" si="0"/>
        <v>270000</v>
      </c>
      <c r="I72" s="668"/>
      <c r="J72" s="680"/>
    </row>
    <row r="73" spans="1:10" ht="16.5" customHeight="1">
      <c r="A73" s="682">
        <v>34</v>
      </c>
      <c r="B73" s="318" t="s">
        <v>1111</v>
      </c>
      <c r="C73" s="318">
        <v>1930</v>
      </c>
      <c r="D73" s="318" t="s">
        <v>1047</v>
      </c>
      <c r="E73" s="676">
        <v>270000</v>
      </c>
      <c r="F73" s="676"/>
      <c r="G73" s="676"/>
      <c r="H73" s="676">
        <f t="shared" si="0"/>
        <v>270000</v>
      </c>
      <c r="I73" s="668"/>
      <c r="J73" s="680"/>
    </row>
    <row r="74" spans="1:10" ht="16.5" customHeight="1">
      <c r="A74" s="682">
        <v>35</v>
      </c>
      <c r="B74" s="318" t="s">
        <v>1080</v>
      </c>
      <c r="C74" s="318">
        <v>1927</v>
      </c>
      <c r="D74" s="318" t="s">
        <v>1047</v>
      </c>
      <c r="E74" s="676">
        <v>270000</v>
      </c>
      <c r="F74" s="676"/>
      <c r="G74" s="676"/>
      <c r="H74" s="676">
        <f t="shared" si="0"/>
        <v>270000</v>
      </c>
      <c r="I74" s="668"/>
      <c r="J74" s="680"/>
    </row>
    <row r="75" spans="1:10" ht="16.5" customHeight="1">
      <c r="A75" s="682">
        <v>36</v>
      </c>
      <c r="B75" s="318" t="s">
        <v>1112</v>
      </c>
      <c r="C75" s="318">
        <v>1930</v>
      </c>
      <c r="D75" s="318" t="s">
        <v>1047</v>
      </c>
      <c r="E75" s="676">
        <v>270000</v>
      </c>
      <c r="F75" s="676"/>
      <c r="G75" s="676"/>
      <c r="H75" s="676">
        <f t="shared" si="0"/>
        <v>270000</v>
      </c>
      <c r="I75" s="668"/>
      <c r="J75" s="680"/>
    </row>
    <row r="76" spans="1:10" ht="16.5" customHeight="1">
      <c r="A76" s="682">
        <v>37</v>
      </c>
      <c r="B76" s="318" t="s">
        <v>1113</v>
      </c>
      <c r="C76" s="318">
        <v>1930</v>
      </c>
      <c r="D76" s="318" t="s">
        <v>1047</v>
      </c>
      <c r="E76" s="676">
        <v>270000</v>
      </c>
      <c r="F76" s="676"/>
      <c r="G76" s="676"/>
      <c r="H76" s="676">
        <f t="shared" si="0"/>
        <v>270000</v>
      </c>
      <c r="I76" s="668"/>
      <c r="J76" s="680"/>
    </row>
    <row r="77" spans="1:10" ht="16.5" customHeight="1">
      <c r="A77" s="682">
        <v>38</v>
      </c>
      <c r="B77" s="738" t="s">
        <v>1114</v>
      </c>
      <c r="C77" s="738">
        <v>1925</v>
      </c>
      <c r="D77" s="738" t="s">
        <v>1047</v>
      </c>
      <c r="E77" s="737">
        <v>0</v>
      </c>
      <c r="F77" s="737"/>
      <c r="G77" s="737"/>
      <c r="H77" s="737">
        <f t="shared" si="0"/>
        <v>0</v>
      </c>
      <c r="I77" s="739" t="s">
        <v>1388</v>
      </c>
      <c r="J77" s="1177"/>
    </row>
    <row r="78" spans="1:10" ht="16.5" customHeight="1">
      <c r="A78" s="682">
        <v>39</v>
      </c>
      <c r="B78" s="318" t="s">
        <v>2827</v>
      </c>
      <c r="C78" s="318">
        <v>1926</v>
      </c>
      <c r="D78" s="318" t="s">
        <v>1047</v>
      </c>
      <c r="E78" s="676">
        <v>270000</v>
      </c>
      <c r="F78" s="676"/>
      <c r="G78" s="676"/>
      <c r="H78" s="676">
        <f t="shared" si="0"/>
        <v>270000</v>
      </c>
      <c r="I78" s="668"/>
      <c r="J78" s="680"/>
    </row>
    <row r="79" spans="1:10" ht="16.5" customHeight="1">
      <c r="A79" s="682">
        <v>40</v>
      </c>
      <c r="B79" s="318" t="s">
        <v>1117</v>
      </c>
      <c r="C79" s="318">
        <v>1926</v>
      </c>
      <c r="D79" s="318" t="s">
        <v>2482</v>
      </c>
      <c r="E79" s="676">
        <v>270000</v>
      </c>
      <c r="F79" s="676"/>
      <c r="G79" s="676"/>
      <c r="H79" s="676">
        <f t="shared" si="0"/>
        <v>270000</v>
      </c>
      <c r="I79" s="668"/>
      <c r="J79" s="680"/>
    </row>
    <row r="80" spans="1:10" ht="16.5" customHeight="1">
      <c r="A80" s="682">
        <v>41</v>
      </c>
      <c r="B80" s="318" t="s">
        <v>1714</v>
      </c>
      <c r="C80" s="318">
        <v>1915</v>
      </c>
      <c r="D80" s="318" t="s">
        <v>1074</v>
      </c>
      <c r="E80" s="676">
        <v>270000</v>
      </c>
      <c r="F80" s="676"/>
      <c r="G80" s="676"/>
      <c r="H80" s="676">
        <f t="shared" si="0"/>
        <v>270000</v>
      </c>
      <c r="I80" s="668"/>
      <c r="J80" s="680"/>
    </row>
    <row r="81" spans="1:10" ht="16.5" customHeight="1">
      <c r="A81" s="682">
        <v>42</v>
      </c>
      <c r="B81" s="318" t="s">
        <v>628</v>
      </c>
      <c r="C81" s="318">
        <v>1918</v>
      </c>
      <c r="D81" s="318" t="s">
        <v>1074</v>
      </c>
      <c r="E81" s="676">
        <v>270000</v>
      </c>
      <c r="F81" s="676"/>
      <c r="G81" s="676"/>
      <c r="H81" s="676">
        <f t="shared" si="0"/>
        <v>270000</v>
      </c>
      <c r="I81" s="668"/>
      <c r="J81" s="680"/>
    </row>
    <row r="82" spans="1:10" ht="16.5" customHeight="1">
      <c r="A82" s="682">
        <v>43</v>
      </c>
      <c r="B82" s="318" t="s">
        <v>1118</v>
      </c>
      <c r="C82" s="318">
        <v>1926</v>
      </c>
      <c r="D82" s="318" t="s">
        <v>1074</v>
      </c>
      <c r="E82" s="676">
        <v>270000</v>
      </c>
      <c r="F82" s="676"/>
      <c r="G82" s="676"/>
      <c r="H82" s="676">
        <f t="shared" si="0"/>
        <v>270000</v>
      </c>
      <c r="I82" s="668"/>
      <c r="J82" s="680"/>
    </row>
    <row r="83" spans="1:10" ht="16.5" customHeight="1">
      <c r="A83" s="682">
        <v>44</v>
      </c>
      <c r="B83" s="318" t="s">
        <v>2774</v>
      </c>
      <c r="C83" s="318">
        <v>1930</v>
      </c>
      <c r="D83" s="318" t="s">
        <v>1076</v>
      </c>
      <c r="E83" s="676">
        <v>270000</v>
      </c>
      <c r="F83" s="676"/>
      <c r="G83" s="676"/>
      <c r="H83" s="676">
        <f t="shared" si="0"/>
        <v>270000</v>
      </c>
      <c r="I83" s="668"/>
      <c r="J83" s="680"/>
    </row>
    <row r="84" spans="1:10" ht="16.5" customHeight="1">
      <c r="A84" s="682">
        <v>45</v>
      </c>
      <c r="B84" s="318" t="s">
        <v>1119</v>
      </c>
      <c r="C84" s="318">
        <v>1932</v>
      </c>
      <c r="D84" s="318" t="s">
        <v>1076</v>
      </c>
      <c r="E84" s="676">
        <v>270000</v>
      </c>
      <c r="F84" s="676"/>
      <c r="G84" s="676"/>
      <c r="H84" s="676">
        <f t="shared" si="0"/>
        <v>270000</v>
      </c>
      <c r="I84" s="668"/>
      <c r="J84" s="680"/>
    </row>
    <row r="85" spans="1:10" ht="16.5" customHeight="1">
      <c r="A85" s="682">
        <v>46</v>
      </c>
      <c r="B85" s="318" t="s">
        <v>1122</v>
      </c>
      <c r="C85" s="318">
        <v>1932</v>
      </c>
      <c r="D85" s="318" t="s">
        <v>1076</v>
      </c>
      <c r="E85" s="676">
        <v>270000</v>
      </c>
      <c r="F85" s="676"/>
      <c r="G85" s="676"/>
      <c r="H85" s="676">
        <f t="shared" si="0"/>
        <v>270000</v>
      </c>
      <c r="I85" s="668"/>
      <c r="J85" s="680"/>
    </row>
    <row r="86" spans="1:10" ht="16.5" customHeight="1">
      <c r="A86" s="682">
        <v>47</v>
      </c>
      <c r="B86" s="318" t="s">
        <v>1123</v>
      </c>
      <c r="C86" s="318">
        <v>1933</v>
      </c>
      <c r="D86" s="318" t="s">
        <v>1076</v>
      </c>
      <c r="E86" s="676">
        <v>270000</v>
      </c>
      <c r="F86" s="676"/>
      <c r="G86" s="676"/>
      <c r="H86" s="676">
        <f t="shared" si="0"/>
        <v>270000</v>
      </c>
      <c r="I86" s="668"/>
      <c r="J86" s="680"/>
    </row>
    <row r="87" spans="1:10" ht="16.5" customHeight="1">
      <c r="A87" s="682">
        <v>48</v>
      </c>
      <c r="B87" s="318" t="s">
        <v>1126</v>
      </c>
      <c r="C87" s="318">
        <v>1925</v>
      </c>
      <c r="D87" s="318" t="s">
        <v>1125</v>
      </c>
      <c r="E87" s="676">
        <v>270000</v>
      </c>
      <c r="F87" s="676"/>
      <c r="G87" s="676"/>
      <c r="H87" s="676">
        <f t="shared" si="0"/>
        <v>270000</v>
      </c>
      <c r="I87" s="668"/>
      <c r="J87" s="680"/>
    </row>
    <row r="88" spans="1:10" ht="16.5" customHeight="1">
      <c r="A88" s="682">
        <v>49</v>
      </c>
      <c r="B88" s="318" t="s">
        <v>1127</v>
      </c>
      <c r="C88" s="318">
        <v>1928</v>
      </c>
      <c r="D88" s="318" t="s">
        <v>1056</v>
      </c>
      <c r="E88" s="676">
        <v>270000</v>
      </c>
      <c r="F88" s="676"/>
      <c r="G88" s="676"/>
      <c r="H88" s="676">
        <f t="shared" si="0"/>
        <v>270000</v>
      </c>
      <c r="I88" s="668"/>
      <c r="J88" s="680"/>
    </row>
    <row r="89" spans="1:10" ht="16.5" customHeight="1">
      <c r="A89" s="682">
        <v>50</v>
      </c>
      <c r="B89" s="318" t="s">
        <v>1128</v>
      </c>
      <c r="C89" s="318">
        <v>1927</v>
      </c>
      <c r="D89" s="318" t="s">
        <v>1056</v>
      </c>
      <c r="E89" s="676">
        <v>270000</v>
      </c>
      <c r="F89" s="676"/>
      <c r="G89" s="676"/>
      <c r="H89" s="676">
        <f t="shared" si="0"/>
        <v>270000</v>
      </c>
      <c r="I89" s="668"/>
      <c r="J89" s="680"/>
    </row>
    <row r="90" spans="1:10" ht="16.5" customHeight="1">
      <c r="A90" s="682">
        <v>51</v>
      </c>
      <c r="B90" s="318" t="s">
        <v>1129</v>
      </c>
      <c r="C90" s="318">
        <v>1934</v>
      </c>
      <c r="D90" s="318" t="s">
        <v>1056</v>
      </c>
      <c r="E90" s="676">
        <v>270000</v>
      </c>
      <c r="F90" s="676"/>
      <c r="G90" s="676"/>
      <c r="H90" s="676">
        <f t="shared" si="0"/>
        <v>270000</v>
      </c>
      <c r="I90" s="668"/>
      <c r="J90" s="680"/>
    </row>
    <row r="91" spans="1:10" ht="16.5" customHeight="1">
      <c r="A91" s="682">
        <v>52</v>
      </c>
      <c r="B91" s="318" t="s">
        <v>1130</v>
      </c>
      <c r="C91" s="318">
        <v>1924</v>
      </c>
      <c r="D91" s="318" t="s">
        <v>1056</v>
      </c>
      <c r="E91" s="676">
        <v>270000</v>
      </c>
      <c r="F91" s="676"/>
      <c r="G91" s="676"/>
      <c r="H91" s="676">
        <f t="shared" si="0"/>
        <v>270000</v>
      </c>
      <c r="I91" s="668"/>
      <c r="J91" s="680"/>
    </row>
    <row r="92" spans="1:10" ht="16.5" customHeight="1">
      <c r="A92" s="682">
        <v>53</v>
      </c>
      <c r="B92" s="318" t="s">
        <v>1131</v>
      </c>
      <c r="C92" s="318">
        <v>1929</v>
      </c>
      <c r="D92" s="318" t="s">
        <v>1132</v>
      </c>
      <c r="E92" s="676">
        <v>270000</v>
      </c>
      <c r="F92" s="676"/>
      <c r="G92" s="676"/>
      <c r="H92" s="676">
        <f t="shared" si="0"/>
        <v>270000</v>
      </c>
      <c r="I92" s="668"/>
      <c r="J92" s="680"/>
    </row>
    <row r="93" spans="1:10" ht="16.5" customHeight="1">
      <c r="A93" s="682">
        <v>54</v>
      </c>
      <c r="B93" s="318" t="s">
        <v>1133</v>
      </c>
      <c r="C93" s="318">
        <v>1920</v>
      </c>
      <c r="D93" s="318" t="s">
        <v>1132</v>
      </c>
      <c r="E93" s="676">
        <v>270000</v>
      </c>
      <c r="F93" s="676"/>
      <c r="G93" s="676"/>
      <c r="H93" s="676">
        <f t="shared" si="0"/>
        <v>270000</v>
      </c>
      <c r="I93" s="668"/>
      <c r="J93" s="680"/>
    </row>
    <row r="94" spans="1:10" ht="16.5" customHeight="1">
      <c r="A94" s="682">
        <v>55</v>
      </c>
      <c r="B94" s="318" t="s">
        <v>1135</v>
      </c>
      <c r="C94" s="318">
        <v>1931</v>
      </c>
      <c r="D94" s="318" t="s">
        <v>1044</v>
      </c>
      <c r="E94" s="676">
        <v>270000</v>
      </c>
      <c r="F94" s="676"/>
      <c r="G94" s="676"/>
      <c r="H94" s="676">
        <f t="shared" si="0"/>
        <v>270000</v>
      </c>
      <c r="I94" s="668"/>
      <c r="J94" s="680"/>
    </row>
    <row r="95" spans="1:10" ht="16.5" customHeight="1">
      <c r="A95" s="682">
        <v>56</v>
      </c>
      <c r="B95" s="318" t="s">
        <v>331</v>
      </c>
      <c r="C95" s="318">
        <v>1933</v>
      </c>
      <c r="D95" s="318" t="s">
        <v>1045</v>
      </c>
      <c r="E95" s="676">
        <v>270000</v>
      </c>
      <c r="F95" s="676"/>
      <c r="G95" s="676"/>
      <c r="H95" s="676">
        <f t="shared" si="0"/>
        <v>270000</v>
      </c>
      <c r="I95" s="668"/>
      <c r="J95" s="680"/>
    </row>
    <row r="96" spans="1:10" ht="16.5" customHeight="1">
      <c r="A96" s="682">
        <v>57</v>
      </c>
      <c r="B96" s="318" t="s">
        <v>2419</v>
      </c>
      <c r="C96" s="318">
        <v>1932</v>
      </c>
      <c r="D96" s="318" t="s">
        <v>1056</v>
      </c>
      <c r="E96" s="676">
        <v>270000</v>
      </c>
      <c r="F96" s="676"/>
      <c r="G96" s="676"/>
      <c r="H96" s="676">
        <f t="shared" si="0"/>
        <v>270000</v>
      </c>
      <c r="I96" s="668"/>
      <c r="J96" s="680"/>
    </row>
    <row r="97" spans="1:10" ht="16.5" customHeight="1">
      <c r="A97" s="682">
        <v>58</v>
      </c>
      <c r="B97" s="318" t="s">
        <v>2374</v>
      </c>
      <c r="C97" s="318">
        <v>1933</v>
      </c>
      <c r="D97" s="318" t="s">
        <v>1132</v>
      </c>
      <c r="E97" s="676">
        <v>270000</v>
      </c>
      <c r="F97" s="676"/>
      <c r="G97" s="676"/>
      <c r="H97" s="676">
        <f t="shared" si="0"/>
        <v>270000</v>
      </c>
      <c r="I97" s="668"/>
      <c r="J97" s="680"/>
    </row>
    <row r="98" spans="1:10" ht="16.5" customHeight="1">
      <c r="A98" s="682">
        <v>59</v>
      </c>
      <c r="B98" s="318" t="s">
        <v>881</v>
      </c>
      <c r="C98" s="318">
        <v>1933</v>
      </c>
      <c r="D98" s="318" t="s">
        <v>1038</v>
      </c>
      <c r="E98" s="676">
        <v>270000</v>
      </c>
      <c r="F98" s="676"/>
      <c r="G98" s="676"/>
      <c r="H98" s="676">
        <f aca="true" t="shared" si="1" ref="H98:H113">E98+G98</f>
        <v>270000</v>
      </c>
      <c r="I98" s="668"/>
      <c r="J98" s="680"/>
    </row>
    <row r="99" spans="1:10" ht="16.5" customHeight="1">
      <c r="A99" s="682">
        <v>60</v>
      </c>
      <c r="B99" s="318" t="s">
        <v>1137</v>
      </c>
      <c r="C99" s="318">
        <v>1933</v>
      </c>
      <c r="D99" s="318" t="s">
        <v>1047</v>
      </c>
      <c r="E99" s="676">
        <v>270000</v>
      </c>
      <c r="F99" s="676"/>
      <c r="G99" s="676"/>
      <c r="H99" s="676">
        <f t="shared" si="1"/>
        <v>270000</v>
      </c>
      <c r="I99" s="668"/>
      <c r="J99" s="680"/>
    </row>
    <row r="100" spans="1:10" ht="16.5" customHeight="1">
      <c r="A100" s="682">
        <v>61</v>
      </c>
      <c r="B100" s="318" t="s">
        <v>1138</v>
      </c>
      <c r="C100" s="318">
        <v>1933</v>
      </c>
      <c r="D100" s="318" t="s">
        <v>1139</v>
      </c>
      <c r="E100" s="676">
        <v>270000</v>
      </c>
      <c r="F100" s="676"/>
      <c r="G100" s="676"/>
      <c r="H100" s="676">
        <f t="shared" si="1"/>
        <v>270000</v>
      </c>
      <c r="I100" s="668"/>
      <c r="J100" s="680"/>
    </row>
    <row r="101" spans="1:10" ht="16.5" customHeight="1">
      <c r="A101" s="682">
        <v>62</v>
      </c>
      <c r="B101" s="318" t="s">
        <v>1140</v>
      </c>
      <c r="C101" s="318">
        <v>1934</v>
      </c>
      <c r="D101" s="318" t="s">
        <v>1045</v>
      </c>
      <c r="E101" s="676">
        <v>270000</v>
      </c>
      <c r="F101" s="676"/>
      <c r="G101" s="676"/>
      <c r="H101" s="676">
        <f t="shared" si="1"/>
        <v>270000</v>
      </c>
      <c r="I101" s="668"/>
      <c r="J101" s="680"/>
    </row>
    <row r="102" spans="1:10" ht="16.5" customHeight="1">
      <c r="A102" s="682">
        <v>63</v>
      </c>
      <c r="B102" s="318" t="s">
        <v>1141</v>
      </c>
      <c r="C102" s="318">
        <v>1934</v>
      </c>
      <c r="D102" s="318" t="s">
        <v>1142</v>
      </c>
      <c r="E102" s="676">
        <v>270000</v>
      </c>
      <c r="F102" s="676"/>
      <c r="G102" s="676"/>
      <c r="H102" s="676">
        <f t="shared" si="1"/>
        <v>270000</v>
      </c>
      <c r="I102" s="668"/>
      <c r="J102" s="680"/>
    </row>
    <row r="103" spans="1:10" ht="16.5" customHeight="1">
      <c r="A103" s="682">
        <v>64</v>
      </c>
      <c r="B103" s="318" t="s">
        <v>1143</v>
      </c>
      <c r="C103" s="318">
        <v>1934</v>
      </c>
      <c r="D103" s="318" t="s">
        <v>1144</v>
      </c>
      <c r="E103" s="676">
        <v>270000</v>
      </c>
      <c r="F103" s="676"/>
      <c r="G103" s="676"/>
      <c r="H103" s="676">
        <f t="shared" si="1"/>
        <v>270000</v>
      </c>
      <c r="I103" s="668"/>
      <c r="J103" s="680"/>
    </row>
    <row r="104" spans="1:10" ht="16.5" customHeight="1">
      <c r="A104" s="682">
        <v>65</v>
      </c>
      <c r="B104" s="318" t="s">
        <v>1145</v>
      </c>
      <c r="C104" s="318">
        <v>1934</v>
      </c>
      <c r="D104" s="318" t="s">
        <v>1146</v>
      </c>
      <c r="E104" s="676">
        <v>270000</v>
      </c>
      <c r="F104" s="676"/>
      <c r="G104" s="676"/>
      <c r="H104" s="676">
        <f t="shared" si="1"/>
        <v>270000</v>
      </c>
      <c r="I104" s="668"/>
      <c r="J104" s="680"/>
    </row>
    <row r="105" spans="1:10" ht="16.5" customHeight="1">
      <c r="A105" s="682">
        <v>66</v>
      </c>
      <c r="B105" s="318" t="s">
        <v>1855</v>
      </c>
      <c r="C105" s="318">
        <v>1934</v>
      </c>
      <c r="D105" s="318" t="s">
        <v>1047</v>
      </c>
      <c r="E105" s="676">
        <v>270000</v>
      </c>
      <c r="F105" s="676"/>
      <c r="G105" s="676"/>
      <c r="H105" s="676">
        <f t="shared" si="1"/>
        <v>270000</v>
      </c>
      <c r="I105" s="668"/>
      <c r="J105" s="680"/>
    </row>
    <row r="106" spans="1:10" ht="16.5" customHeight="1">
      <c r="A106" s="682">
        <v>67</v>
      </c>
      <c r="B106" s="318" t="s">
        <v>1147</v>
      </c>
      <c r="C106" s="318">
        <v>1935</v>
      </c>
      <c r="D106" s="318" t="s">
        <v>1148</v>
      </c>
      <c r="E106" s="676">
        <v>270000</v>
      </c>
      <c r="F106" s="676"/>
      <c r="G106" s="676"/>
      <c r="H106" s="676">
        <f t="shared" si="1"/>
        <v>270000</v>
      </c>
      <c r="I106" s="668"/>
      <c r="J106" s="680"/>
    </row>
    <row r="107" spans="1:10" ht="16.5" customHeight="1">
      <c r="A107" s="682">
        <v>68</v>
      </c>
      <c r="B107" s="318" t="s">
        <v>1149</v>
      </c>
      <c r="C107" s="318">
        <v>1935</v>
      </c>
      <c r="D107" s="318" t="s">
        <v>1045</v>
      </c>
      <c r="E107" s="676">
        <v>270000</v>
      </c>
      <c r="F107" s="676"/>
      <c r="G107" s="676"/>
      <c r="H107" s="676">
        <f t="shared" si="1"/>
        <v>270000</v>
      </c>
      <c r="I107" s="668"/>
      <c r="J107" s="680"/>
    </row>
    <row r="108" spans="1:10" ht="16.5" customHeight="1">
      <c r="A108" s="682">
        <v>69</v>
      </c>
      <c r="B108" s="318" t="s">
        <v>881</v>
      </c>
      <c r="C108" s="318">
        <v>1935</v>
      </c>
      <c r="D108" s="318" t="s">
        <v>1142</v>
      </c>
      <c r="E108" s="676">
        <v>270000</v>
      </c>
      <c r="F108" s="676"/>
      <c r="G108" s="676"/>
      <c r="H108" s="676">
        <f t="shared" si="1"/>
        <v>270000</v>
      </c>
      <c r="I108" s="668"/>
      <c r="J108" s="680"/>
    </row>
    <row r="109" spans="1:10" ht="16.5" customHeight="1">
      <c r="A109" s="682">
        <v>70</v>
      </c>
      <c r="B109" s="318" t="s">
        <v>628</v>
      </c>
      <c r="C109" s="318">
        <v>1935</v>
      </c>
      <c r="D109" s="318" t="s">
        <v>2451</v>
      </c>
      <c r="E109" s="676">
        <v>270000</v>
      </c>
      <c r="F109" s="676"/>
      <c r="G109" s="676"/>
      <c r="H109" s="676">
        <f t="shared" si="1"/>
        <v>270000</v>
      </c>
      <c r="I109" s="668"/>
      <c r="J109" s="680"/>
    </row>
    <row r="110" spans="1:10" ht="16.5" customHeight="1">
      <c r="A110" s="682">
        <v>71</v>
      </c>
      <c r="B110" s="318" t="s">
        <v>1562</v>
      </c>
      <c r="C110" s="318">
        <v>1935</v>
      </c>
      <c r="D110" s="318" t="s">
        <v>1563</v>
      </c>
      <c r="E110" s="676">
        <v>270000</v>
      </c>
      <c r="F110" s="676"/>
      <c r="G110" s="676"/>
      <c r="H110" s="676">
        <f t="shared" si="1"/>
        <v>270000</v>
      </c>
      <c r="I110" s="668"/>
      <c r="J110" s="680"/>
    </row>
    <row r="111" spans="1:10" ht="16.5" customHeight="1">
      <c r="A111" s="682">
        <v>72</v>
      </c>
      <c r="B111" s="318" t="s">
        <v>1157</v>
      </c>
      <c r="C111" s="318">
        <v>1933</v>
      </c>
      <c r="D111" s="318" t="s">
        <v>1044</v>
      </c>
      <c r="E111" s="676">
        <v>270000</v>
      </c>
      <c r="F111" s="676"/>
      <c r="G111" s="676"/>
      <c r="H111" s="676">
        <f t="shared" si="1"/>
        <v>270000</v>
      </c>
      <c r="I111" s="668"/>
      <c r="J111" s="680"/>
    </row>
    <row r="112" spans="1:10" ht="16.5" customHeight="1">
      <c r="A112" s="682">
        <v>73</v>
      </c>
      <c r="B112" s="318" t="s">
        <v>2693</v>
      </c>
      <c r="C112" s="318">
        <v>1936</v>
      </c>
      <c r="D112" s="318" t="s">
        <v>1044</v>
      </c>
      <c r="E112" s="676">
        <v>270000</v>
      </c>
      <c r="F112" s="676"/>
      <c r="G112" s="676"/>
      <c r="H112" s="676">
        <f t="shared" si="1"/>
        <v>270000</v>
      </c>
      <c r="I112" s="670"/>
      <c r="J112" s="690"/>
    </row>
    <row r="113" spans="1:10" ht="16.5" customHeight="1">
      <c r="A113" s="682">
        <v>74</v>
      </c>
      <c r="B113" s="318" t="s">
        <v>2694</v>
      </c>
      <c r="C113" s="318">
        <v>1936</v>
      </c>
      <c r="D113" s="318" t="s">
        <v>1037</v>
      </c>
      <c r="E113" s="676">
        <v>270000</v>
      </c>
      <c r="F113" s="676"/>
      <c r="G113" s="676"/>
      <c r="H113" s="676">
        <f t="shared" si="1"/>
        <v>270000</v>
      </c>
      <c r="I113" s="670"/>
      <c r="J113" s="690"/>
    </row>
    <row r="114" spans="1:10" ht="16.5" customHeight="1">
      <c r="A114" s="682">
        <v>75</v>
      </c>
      <c r="B114" s="318" t="s">
        <v>2453</v>
      </c>
      <c r="C114" s="318">
        <v>1935</v>
      </c>
      <c r="D114" s="318" t="s">
        <v>1037</v>
      </c>
      <c r="E114" s="676">
        <v>270000</v>
      </c>
      <c r="F114" s="676"/>
      <c r="G114" s="676"/>
      <c r="H114" s="676">
        <f>E114+G114</f>
        <v>270000</v>
      </c>
      <c r="I114" s="670"/>
      <c r="J114" s="690"/>
    </row>
    <row r="115" spans="1:10" ht="16.5" customHeight="1">
      <c r="A115" s="682">
        <v>76</v>
      </c>
      <c r="B115" s="12" t="s">
        <v>1433</v>
      </c>
      <c r="C115" s="12">
        <v>1936</v>
      </c>
      <c r="D115" s="12" t="s">
        <v>360</v>
      </c>
      <c r="E115" s="676">
        <v>270000</v>
      </c>
      <c r="G115" s="676"/>
      <c r="H115" s="676">
        <f>E115+G115</f>
        <v>270000</v>
      </c>
      <c r="I115" s="670"/>
      <c r="J115" s="690"/>
    </row>
    <row r="116" spans="1:10" ht="16.5" customHeight="1">
      <c r="A116" s="682">
        <v>77</v>
      </c>
      <c r="B116" s="12" t="s">
        <v>927</v>
      </c>
      <c r="C116" s="12">
        <v>1937</v>
      </c>
      <c r="D116" s="12" t="s">
        <v>410</v>
      </c>
      <c r="E116" s="676">
        <v>270000</v>
      </c>
      <c r="G116" s="12"/>
      <c r="H116" s="37">
        <f>E116+G116</f>
        <v>270000</v>
      </c>
      <c r="I116" s="668"/>
      <c r="J116" s="680"/>
    </row>
    <row r="117" spans="1:10" ht="16.5" customHeight="1">
      <c r="A117" s="682">
        <v>78</v>
      </c>
      <c r="B117" s="318" t="s">
        <v>1150</v>
      </c>
      <c r="C117" s="318">
        <v>1929</v>
      </c>
      <c r="D117" s="318" t="s">
        <v>1037</v>
      </c>
      <c r="E117" s="676">
        <v>270000</v>
      </c>
      <c r="F117" s="676"/>
      <c r="G117" s="676"/>
      <c r="H117" s="676">
        <v>270000</v>
      </c>
      <c r="I117" s="668"/>
      <c r="J117" s="691" t="s">
        <v>2435</v>
      </c>
    </row>
    <row r="118" spans="1:10" ht="16.5" customHeight="1">
      <c r="A118" s="682">
        <v>79</v>
      </c>
      <c r="B118" s="318" t="s">
        <v>1686</v>
      </c>
      <c r="C118" s="318">
        <v>1931</v>
      </c>
      <c r="D118" s="318" t="s">
        <v>1037</v>
      </c>
      <c r="E118" s="676">
        <v>270000</v>
      </c>
      <c r="F118" s="676"/>
      <c r="G118" s="676"/>
      <c r="H118" s="676">
        <v>270000</v>
      </c>
      <c r="I118" s="668"/>
      <c r="J118" s="691" t="s">
        <v>2435</v>
      </c>
    </row>
    <row r="119" spans="1:10" ht="16.5" customHeight="1">
      <c r="A119" s="682">
        <v>80</v>
      </c>
      <c r="B119" s="318" t="s">
        <v>1158</v>
      </c>
      <c r="C119" s="318">
        <v>1932</v>
      </c>
      <c r="D119" s="318" t="s">
        <v>1045</v>
      </c>
      <c r="E119" s="676">
        <v>270000</v>
      </c>
      <c r="F119" s="676"/>
      <c r="G119" s="676"/>
      <c r="H119" s="676">
        <v>270000</v>
      </c>
      <c r="I119" s="668"/>
      <c r="J119" s="691" t="s">
        <v>2435</v>
      </c>
    </row>
    <row r="120" spans="1:10" ht="16.5" customHeight="1">
      <c r="A120" s="682">
        <v>81</v>
      </c>
      <c r="B120" s="318" t="s">
        <v>1159</v>
      </c>
      <c r="C120" s="318">
        <v>1931</v>
      </c>
      <c r="D120" s="318" t="s">
        <v>1045</v>
      </c>
      <c r="E120" s="676">
        <v>270000</v>
      </c>
      <c r="F120" s="676"/>
      <c r="G120" s="676"/>
      <c r="H120" s="676">
        <v>270000</v>
      </c>
      <c r="I120" s="668"/>
      <c r="J120" s="691" t="s">
        <v>2435</v>
      </c>
    </row>
    <row r="121" spans="1:10" ht="16.5" customHeight="1">
      <c r="A121" s="682">
        <v>82</v>
      </c>
      <c r="B121" s="318" t="s">
        <v>1160</v>
      </c>
      <c r="C121" s="318">
        <v>1928</v>
      </c>
      <c r="D121" s="318" t="s">
        <v>1045</v>
      </c>
      <c r="E121" s="676">
        <v>270000</v>
      </c>
      <c r="F121" s="676"/>
      <c r="G121" s="676"/>
      <c r="H121" s="676">
        <v>270000</v>
      </c>
      <c r="I121" s="668"/>
      <c r="J121" s="691" t="s">
        <v>2435</v>
      </c>
    </row>
    <row r="122" spans="1:10" ht="16.5" customHeight="1">
      <c r="A122" s="682">
        <v>83</v>
      </c>
      <c r="B122" s="318" t="s">
        <v>1161</v>
      </c>
      <c r="C122" s="318">
        <v>1933</v>
      </c>
      <c r="D122" s="318" t="s">
        <v>1047</v>
      </c>
      <c r="E122" s="676">
        <v>270000</v>
      </c>
      <c r="F122" s="676"/>
      <c r="G122" s="676"/>
      <c r="H122" s="676">
        <v>270000</v>
      </c>
      <c r="I122" s="668"/>
      <c r="J122" s="691" t="s">
        <v>2435</v>
      </c>
    </row>
    <row r="123" spans="1:10" ht="16.5" customHeight="1">
      <c r="A123" s="682">
        <v>84</v>
      </c>
      <c r="B123" s="318" t="s">
        <v>1162</v>
      </c>
      <c r="C123" s="318">
        <v>1934</v>
      </c>
      <c r="D123" s="318" t="s">
        <v>1163</v>
      </c>
      <c r="E123" s="676">
        <v>270000</v>
      </c>
      <c r="F123" s="676"/>
      <c r="G123" s="676"/>
      <c r="H123" s="676">
        <v>270000</v>
      </c>
      <c r="I123" s="668"/>
      <c r="J123" s="691" t="s">
        <v>2435</v>
      </c>
    </row>
    <row r="124" spans="1:10" ht="16.5" customHeight="1">
      <c r="A124" s="682">
        <v>85</v>
      </c>
      <c r="B124" s="318" t="s">
        <v>833</v>
      </c>
      <c r="C124" s="318">
        <v>1927</v>
      </c>
      <c r="D124" s="318" t="s">
        <v>1074</v>
      </c>
      <c r="E124" s="676">
        <v>270000</v>
      </c>
      <c r="F124" s="676"/>
      <c r="G124" s="676"/>
      <c r="H124" s="676">
        <v>270000</v>
      </c>
      <c r="I124" s="668"/>
      <c r="J124" s="691" t="s">
        <v>2435</v>
      </c>
    </row>
    <row r="125" spans="1:10" ht="16.5" customHeight="1">
      <c r="A125" s="682">
        <v>86</v>
      </c>
      <c r="B125" s="318" t="s">
        <v>1164</v>
      </c>
      <c r="C125" s="318">
        <v>1923</v>
      </c>
      <c r="D125" s="318" t="s">
        <v>1076</v>
      </c>
      <c r="E125" s="676">
        <v>270000</v>
      </c>
      <c r="F125" s="676"/>
      <c r="G125" s="676"/>
      <c r="H125" s="676">
        <v>270000</v>
      </c>
      <c r="I125" s="668"/>
      <c r="J125" s="691" t="s">
        <v>2435</v>
      </c>
    </row>
    <row r="126" spans="1:10" ht="16.5" customHeight="1">
      <c r="A126" s="682">
        <v>87</v>
      </c>
      <c r="B126" s="318" t="s">
        <v>1165</v>
      </c>
      <c r="C126" s="318">
        <v>1921</v>
      </c>
      <c r="D126" s="318" t="s">
        <v>1056</v>
      </c>
      <c r="E126" s="676">
        <v>270000</v>
      </c>
      <c r="F126" s="676"/>
      <c r="G126" s="676"/>
      <c r="H126" s="676">
        <v>270000</v>
      </c>
      <c r="I126" s="668"/>
      <c r="J126" s="691" t="s">
        <v>2435</v>
      </c>
    </row>
    <row r="127" spans="1:10" ht="16.5" customHeight="1">
      <c r="A127" s="682">
        <v>88</v>
      </c>
      <c r="B127" s="318" t="s">
        <v>1166</v>
      </c>
      <c r="C127" s="318">
        <v>1933</v>
      </c>
      <c r="D127" s="318" t="s">
        <v>1045</v>
      </c>
      <c r="E127" s="676">
        <v>270000</v>
      </c>
      <c r="F127" s="676"/>
      <c r="G127" s="676"/>
      <c r="H127" s="676">
        <v>270000</v>
      </c>
      <c r="I127" s="668"/>
      <c r="J127" s="691" t="s">
        <v>2435</v>
      </c>
    </row>
    <row r="128" spans="1:10" ht="16.5" customHeight="1">
      <c r="A128" s="682">
        <v>89</v>
      </c>
      <c r="B128" s="318" t="s">
        <v>1167</v>
      </c>
      <c r="C128" s="318">
        <v>1932</v>
      </c>
      <c r="D128" s="318" t="s">
        <v>1046</v>
      </c>
      <c r="E128" s="676">
        <v>270000</v>
      </c>
      <c r="F128" s="676"/>
      <c r="G128" s="676"/>
      <c r="H128" s="676">
        <v>270000</v>
      </c>
      <c r="I128" s="668"/>
      <c r="J128" s="691" t="s">
        <v>2435</v>
      </c>
    </row>
    <row r="129" spans="1:10" ht="16.5" customHeight="1">
      <c r="A129" s="682">
        <v>90</v>
      </c>
      <c r="B129" s="318" t="s">
        <v>1168</v>
      </c>
      <c r="C129" s="318">
        <v>1935</v>
      </c>
      <c r="D129" s="318" t="s">
        <v>1038</v>
      </c>
      <c r="E129" s="676">
        <v>270000</v>
      </c>
      <c r="F129" s="676"/>
      <c r="G129" s="676"/>
      <c r="H129" s="676">
        <v>270000</v>
      </c>
      <c r="I129" s="668"/>
      <c r="J129" s="691" t="s">
        <v>2435</v>
      </c>
    </row>
    <row r="130" spans="1:10" ht="16.5" customHeight="1">
      <c r="A130" s="682">
        <v>91</v>
      </c>
      <c r="B130" s="318" t="s">
        <v>1793</v>
      </c>
      <c r="C130" s="318">
        <v>1936</v>
      </c>
      <c r="D130" s="318" t="s">
        <v>1070</v>
      </c>
      <c r="E130" s="676">
        <v>270000</v>
      </c>
      <c r="F130" s="676"/>
      <c r="G130" s="692"/>
      <c r="H130" s="676">
        <f aca="true" t="shared" si="2" ref="H130:H135">SUM(E130:G130)</f>
        <v>270000</v>
      </c>
      <c r="I130" s="668"/>
      <c r="J130" s="691" t="s">
        <v>2435</v>
      </c>
    </row>
    <row r="131" spans="1:10" ht="16.5" customHeight="1">
      <c r="A131" s="682">
        <v>92</v>
      </c>
      <c r="B131" s="318" t="s">
        <v>2452</v>
      </c>
      <c r="C131" s="318">
        <v>1935</v>
      </c>
      <c r="D131" s="318" t="s">
        <v>1062</v>
      </c>
      <c r="E131" s="676">
        <v>270000</v>
      </c>
      <c r="F131" s="693"/>
      <c r="G131" s="676"/>
      <c r="H131" s="676">
        <f t="shared" si="2"/>
        <v>270000</v>
      </c>
      <c r="I131" s="668"/>
      <c r="J131" s="691" t="s">
        <v>2435</v>
      </c>
    </row>
    <row r="132" spans="1:10" ht="16.5" customHeight="1">
      <c r="A132" s="682">
        <v>93</v>
      </c>
      <c r="B132" s="318" t="s">
        <v>1136</v>
      </c>
      <c r="C132" s="318">
        <v>1933</v>
      </c>
      <c r="D132" s="318" t="s">
        <v>1062</v>
      </c>
      <c r="E132" s="676">
        <v>270000</v>
      </c>
      <c r="F132" s="693"/>
      <c r="G132" s="676"/>
      <c r="H132" s="676">
        <f t="shared" si="2"/>
        <v>270000</v>
      </c>
      <c r="I132" s="668"/>
      <c r="J132" s="691" t="s">
        <v>2435</v>
      </c>
    </row>
    <row r="133" spans="1:10" ht="16.5" customHeight="1">
      <c r="A133" s="682">
        <v>94</v>
      </c>
      <c r="B133" s="318" t="s">
        <v>1115</v>
      </c>
      <c r="C133" s="318">
        <v>1930</v>
      </c>
      <c r="D133" s="318" t="s">
        <v>1071</v>
      </c>
      <c r="E133" s="676">
        <v>270000</v>
      </c>
      <c r="F133" s="693"/>
      <c r="G133" s="676"/>
      <c r="H133" s="676">
        <f t="shared" si="2"/>
        <v>270000</v>
      </c>
      <c r="I133" s="668"/>
      <c r="J133" s="691" t="s">
        <v>2435</v>
      </c>
    </row>
    <row r="134" spans="1:10" ht="16.5" customHeight="1">
      <c r="A134" s="682">
        <v>95</v>
      </c>
      <c r="B134" s="318" t="s">
        <v>827</v>
      </c>
      <c r="C134" s="318">
        <v>1935</v>
      </c>
      <c r="D134" s="318" t="s">
        <v>828</v>
      </c>
      <c r="E134" s="676">
        <v>270000</v>
      </c>
      <c r="F134" s="693"/>
      <c r="G134" s="676"/>
      <c r="H134" s="676">
        <f t="shared" si="2"/>
        <v>270000</v>
      </c>
      <c r="I134" s="668"/>
      <c r="J134" s="691" t="s">
        <v>2435</v>
      </c>
    </row>
    <row r="135" spans="1:10" ht="16.5" customHeight="1">
      <c r="A135" s="682">
        <v>96</v>
      </c>
      <c r="B135" s="318" t="s">
        <v>1124</v>
      </c>
      <c r="C135" s="318">
        <v>1933</v>
      </c>
      <c r="D135" s="318" t="s">
        <v>1074</v>
      </c>
      <c r="E135" s="676">
        <v>270000</v>
      </c>
      <c r="F135" s="693"/>
      <c r="G135" s="676"/>
      <c r="H135" s="676">
        <f t="shared" si="2"/>
        <v>270000</v>
      </c>
      <c r="I135" s="668"/>
      <c r="J135" s="691" t="s">
        <v>2435</v>
      </c>
    </row>
    <row r="136" spans="1:10" ht="16.5" customHeight="1">
      <c r="A136" s="682">
        <v>97</v>
      </c>
      <c r="B136" s="318" t="s">
        <v>835</v>
      </c>
      <c r="C136" s="318">
        <v>1937</v>
      </c>
      <c r="D136" s="318" t="s">
        <v>1047</v>
      </c>
      <c r="E136" s="676">
        <v>270000</v>
      </c>
      <c r="F136" s="318"/>
      <c r="G136" s="318"/>
      <c r="H136" s="676">
        <f>SUM(E136:G136)</f>
        <v>270000</v>
      </c>
      <c r="I136" s="668"/>
      <c r="J136" s="691"/>
    </row>
    <row r="137" spans="1:10" ht="16.5" customHeight="1">
      <c r="A137" s="682">
        <v>98</v>
      </c>
      <c r="B137" s="318" t="s">
        <v>2763</v>
      </c>
      <c r="C137" s="318">
        <v>1936</v>
      </c>
      <c r="D137" s="318" t="s">
        <v>828</v>
      </c>
      <c r="E137" s="676">
        <v>270000</v>
      </c>
      <c r="F137" s="318"/>
      <c r="G137" s="318"/>
      <c r="H137" s="676">
        <f>G137+E137</f>
        <v>270000</v>
      </c>
      <c r="I137" s="668"/>
      <c r="J137" s="691"/>
    </row>
    <row r="138" spans="1:10" ht="16.5" customHeight="1">
      <c r="A138" s="682">
        <v>99</v>
      </c>
      <c r="B138" s="318" t="s">
        <v>2762</v>
      </c>
      <c r="C138" s="318">
        <v>1937</v>
      </c>
      <c r="D138" s="318" t="s">
        <v>1042</v>
      </c>
      <c r="E138" s="676">
        <v>270000</v>
      </c>
      <c r="F138" s="318"/>
      <c r="G138" s="318"/>
      <c r="H138" s="676">
        <f>SUM(E138:G138)</f>
        <v>270000</v>
      </c>
      <c r="I138" s="668"/>
      <c r="J138" s="691"/>
    </row>
    <row r="139" spans="1:10" ht="16.5" customHeight="1">
      <c r="A139" s="682">
        <v>100</v>
      </c>
      <c r="B139" s="318" t="s">
        <v>2764</v>
      </c>
      <c r="C139" s="318">
        <v>1937</v>
      </c>
      <c r="D139" s="318" t="s">
        <v>1037</v>
      </c>
      <c r="E139" s="676">
        <v>270000</v>
      </c>
      <c r="F139" s="318"/>
      <c r="G139" s="318"/>
      <c r="H139" s="676">
        <f>SUM(E139:G139)</f>
        <v>270000</v>
      </c>
      <c r="I139" s="668"/>
      <c r="J139" s="691"/>
    </row>
    <row r="140" spans="1:10" ht="16.5" customHeight="1">
      <c r="A140" s="682">
        <v>101</v>
      </c>
      <c r="B140" s="318" t="s">
        <v>2765</v>
      </c>
      <c r="C140" s="318">
        <v>1937</v>
      </c>
      <c r="D140" s="318" t="s">
        <v>1163</v>
      </c>
      <c r="E140" s="676">
        <v>270000</v>
      </c>
      <c r="F140" s="318"/>
      <c r="G140" s="318"/>
      <c r="H140" s="676">
        <f>SUM(E140:G140)</f>
        <v>270000</v>
      </c>
      <c r="I140" s="668"/>
      <c r="J140" s="691"/>
    </row>
    <row r="141" spans="1:10" ht="16.5" customHeight="1">
      <c r="A141" s="682">
        <v>102</v>
      </c>
      <c r="B141" s="318" t="s">
        <v>2766</v>
      </c>
      <c r="C141" s="318">
        <v>1937</v>
      </c>
      <c r="D141" s="318" t="s">
        <v>1045</v>
      </c>
      <c r="E141" s="676">
        <v>270000</v>
      </c>
      <c r="F141" s="318"/>
      <c r="G141" s="318"/>
      <c r="H141" s="676">
        <f>SUM(E141:G141)</f>
        <v>270000</v>
      </c>
      <c r="I141" s="668"/>
      <c r="J141" s="691"/>
    </row>
    <row r="142" spans="1:10" ht="16.5" customHeight="1">
      <c r="A142" s="682">
        <v>103</v>
      </c>
      <c r="B142" s="318" t="s">
        <v>1667</v>
      </c>
      <c r="C142" s="318">
        <v>1937</v>
      </c>
      <c r="D142" s="318" t="s">
        <v>1056</v>
      </c>
      <c r="E142" s="676">
        <v>270000</v>
      </c>
      <c r="F142" s="318"/>
      <c r="G142" s="318"/>
      <c r="H142" s="676">
        <f>SUM(E142:G142)</f>
        <v>270000</v>
      </c>
      <c r="I142" s="668"/>
      <c r="J142" s="691"/>
    </row>
    <row r="143" spans="1:10" ht="16.5" customHeight="1">
      <c r="A143" s="682">
        <v>104</v>
      </c>
      <c r="B143" s="318" t="s">
        <v>2531</v>
      </c>
      <c r="C143" s="318">
        <v>1937</v>
      </c>
      <c r="D143" s="318" t="s">
        <v>1052</v>
      </c>
      <c r="E143" s="676">
        <v>270000</v>
      </c>
      <c r="F143" s="693"/>
      <c r="G143" s="676"/>
      <c r="H143" s="676">
        <v>270000</v>
      </c>
      <c r="I143" s="668"/>
      <c r="J143" s="691"/>
    </row>
    <row r="144" spans="1:10" ht="16.5" customHeight="1">
      <c r="A144" s="682">
        <v>105</v>
      </c>
      <c r="B144" s="318" t="s">
        <v>2848</v>
      </c>
      <c r="C144" s="318">
        <v>1937</v>
      </c>
      <c r="D144" s="318" t="s">
        <v>1163</v>
      </c>
      <c r="E144" s="676">
        <v>270000</v>
      </c>
      <c r="F144" s="694"/>
      <c r="G144" s="676"/>
      <c r="H144" s="676">
        <f aca="true" t="shared" si="3" ref="H144:H152">G144+E144</f>
        <v>270000</v>
      </c>
      <c r="I144" s="668"/>
      <c r="J144" s="691" t="s">
        <v>2708</v>
      </c>
    </row>
    <row r="145" spans="1:10" ht="16.5" customHeight="1">
      <c r="A145" s="682">
        <v>106</v>
      </c>
      <c r="B145" s="318" t="s">
        <v>2849</v>
      </c>
      <c r="C145" s="318">
        <v>1937</v>
      </c>
      <c r="D145" s="318" t="s">
        <v>1037</v>
      </c>
      <c r="E145" s="676">
        <v>270000</v>
      </c>
      <c r="F145" s="694"/>
      <c r="G145" s="676"/>
      <c r="H145" s="676">
        <f t="shared" si="3"/>
        <v>270000</v>
      </c>
      <c r="I145" s="668"/>
      <c r="J145" s="691"/>
    </row>
    <row r="146" spans="1:10" ht="16.5" customHeight="1">
      <c r="A146" s="682">
        <v>107</v>
      </c>
      <c r="B146" s="318" t="s">
        <v>672</v>
      </c>
      <c r="C146" s="318">
        <v>1937</v>
      </c>
      <c r="D146" s="318" t="s">
        <v>2851</v>
      </c>
      <c r="E146" s="676">
        <v>270000</v>
      </c>
      <c r="F146" s="694"/>
      <c r="G146" s="676"/>
      <c r="H146" s="676">
        <f t="shared" si="3"/>
        <v>270000</v>
      </c>
      <c r="I146" s="668"/>
      <c r="J146" s="691"/>
    </row>
    <row r="147" spans="1:10" ht="16.5" customHeight="1">
      <c r="A147" s="682">
        <v>108</v>
      </c>
      <c r="B147" s="318" t="s">
        <v>2850</v>
      </c>
      <c r="C147" s="318">
        <v>1937</v>
      </c>
      <c r="D147" s="318" t="s">
        <v>1052</v>
      </c>
      <c r="E147" s="676">
        <v>270000</v>
      </c>
      <c r="F147" s="694"/>
      <c r="G147" s="676"/>
      <c r="H147" s="676">
        <f t="shared" si="3"/>
        <v>270000</v>
      </c>
      <c r="I147" s="668"/>
      <c r="J147" s="691"/>
    </row>
    <row r="148" spans="1:10" ht="16.5" customHeight="1">
      <c r="A148" s="682">
        <v>109</v>
      </c>
      <c r="B148" s="676" t="s">
        <v>265</v>
      </c>
      <c r="C148" s="318">
        <v>1937</v>
      </c>
      <c r="D148" s="676" t="s">
        <v>2534</v>
      </c>
      <c r="E148" s="676">
        <v>270000</v>
      </c>
      <c r="F148" s="694"/>
      <c r="G148" s="676"/>
      <c r="H148" s="676">
        <f>G148+E148</f>
        <v>270000</v>
      </c>
      <c r="I148" s="668"/>
      <c r="J148" s="691"/>
    </row>
    <row r="149" spans="1:10" ht="16.5" customHeight="1">
      <c r="A149" s="682">
        <v>110</v>
      </c>
      <c r="B149" s="676" t="s">
        <v>201</v>
      </c>
      <c r="C149" s="318">
        <v>1937</v>
      </c>
      <c r="D149" s="676" t="s">
        <v>980</v>
      </c>
      <c r="E149" s="676">
        <v>270000</v>
      </c>
      <c r="F149" s="694"/>
      <c r="G149" s="676"/>
      <c r="H149" s="676">
        <f>G149+E149</f>
        <v>270000</v>
      </c>
      <c r="I149" s="668"/>
      <c r="J149" s="691"/>
    </row>
    <row r="150" spans="1:10" ht="16.5" customHeight="1">
      <c r="A150" s="682">
        <v>111</v>
      </c>
      <c r="B150" s="676" t="s">
        <v>981</v>
      </c>
      <c r="C150" s="318">
        <v>1937</v>
      </c>
      <c r="D150" s="318" t="s">
        <v>1037</v>
      </c>
      <c r="E150" s="676">
        <v>270000</v>
      </c>
      <c r="F150" s="693"/>
      <c r="G150" s="695"/>
      <c r="H150" s="676">
        <f>G150+E150</f>
        <v>270000</v>
      </c>
      <c r="I150" s="668"/>
      <c r="J150" s="691"/>
    </row>
    <row r="151" spans="1:10" ht="16.5" customHeight="1">
      <c r="A151" s="682">
        <v>112</v>
      </c>
      <c r="B151" s="676" t="s">
        <v>2214</v>
      </c>
      <c r="C151" s="318">
        <v>1937</v>
      </c>
      <c r="D151" s="676" t="s">
        <v>1045</v>
      </c>
      <c r="E151" s="676">
        <v>270000</v>
      </c>
      <c r="F151" s="694"/>
      <c r="G151" s="676"/>
      <c r="H151" s="676">
        <f t="shared" si="3"/>
        <v>270000</v>
      </c>
      <c r="I151" s="668"/>
      <c r="J151" s="691"/>
    </row>
    <row r="152" spans="1:10" ht="16.5" customHeight="1">
      <c r="A152" s="682">
        <v>113</v>
      </c>
      <c r="B152" s="676" t="s">
        <v>2215</v>
      </c>
      <c r="C152" s="318">
        <v>1937</v>
      </c>
      <c r="D152" s="318" t="s">
        <v>1037</v>
      </c>
      <c r="E152" s="676">
        <v>270000</v>
      </c>
      <c r="F152" s="693"/>
      <c r="G152" s="695"/>
      <c r="H152" s="676">
        <f t="shared" si="3"/>
        <v>270000</v>
      </c>
      <c r="I152" s="668"/>
      <c r="J152" s="691"/>
    </row>
    <row r="153" spans="1:10" ht="16.5" customHeight="1">
      <c r="A153" s="682">
        <v>114</v>
      </c>
      <c r="B153" s="676" t="s">
        <v>2105</v>
      </c>
      <c r="C153" s="318">
        <v>1937</v>
      </c>
      <c r="D153" s="318" t="s">
        <v>1132</v>
      </c>
      <c r="E153" s="676">
        <v>270000</v>
      </c>
      <c r="F153" s="693"/>
      <c r="G153" s="695"/>
      <c r="H153" s="676">
        <f aca="true" t="shared" si="4" ref="H153:H160">G153+E153</f>
        <v>270000</v>
      </c>
      <c r="I153" s="668"/>
      <c r="J153" s="691"/>
    </row>
    <row r="154" spans="1:10" ht="16.5" customHeight="1">
      <c r="A154" s="682">
        <v>115</v>
      </c>
      <c r="B154" s="676" t="s">
        <v>2106</v>
      </c>
      <c r="C154" s="318">
        <v>1937</v>
      </c>
      <c r="D154" s="318" t="s">
        <v>1052</v>
      </c>
      <c r="E154" s="676">
        <v>270000</v>
      </c>
      <c r="F154" s="693"/>
      <c r="G154" s="695"/>
      <c r="H154" s="676">
        <f t="shared" si="4"/>
        <v>270000</v>
      </c>
      <c r="I154" s="668"/>
      <c r="J154" s="691"/>
    </row>
    <row r="155" spans="1:10" ht="16.5" customHeight="1">
      <c r="A155" s="682">
        <v>116</v>
      </c>
      <c r="B155" s="676" t="s">
        <v>2411</v>
      </c>
      <c r="C155" s="318">
        <v>1937</v>
      </c>
      <c r="D155" s="318" t="s">
        <v>1132</v>
      </c>
      <c r="E155" s="676">
        <v>270000</v>
      </c>
      <c r="F155" s="693"/>
      <c r="G155" s="695"/>
      <c r="H155" s="676">
        <f t="shared" si="4"/>
        <v>270000</v>
      </c>
      <c r="I155" s="668"/>
      <c r="J155" s="691"/>
    </row>
    <row r="156" spans="1:10" ht="16.5" customHeight="1">
      <c r="A156" s="682">
        <v>117</v>
      </c>
      <c r="B156" s="676" t="s">
        <v>2107</v>
      </c>
      <c r="C156" s="318">
        <v>1937</v>
      </c>
      <c r="D156" s="318" t="s">
        <v>1047</v>
      </c>
      <c r="E156" s="676">
        <v>270000</v>
      </c>
      <c r="F156" s="693"/>
      <c r="G156" s="695"/>
      <c r="H156" s="676">
        <f t="shared" si="4"/>
        <v>270000</v>
      </c>
      <c r="I156" s="668"/>
      <c r="J156" s="691"/>
    </row>
    <row r="157" spans="1:10" ht="16.5" customHeight="1">
      <c r="A157" s="682">
        <v>118</v>
      </c>
      <c r="B157" s="676" t="s">
        <v>1389</v>
      </c>
      <c r="C157" s="318">
        <v>1937</v>
      </c>
      <c r="D157" s="318" t="s">
        <v>410</v>
      </c>
      <c r="E157" s="676">
        <v>270000</v>
      </c>
      <c r="F157" s="693"/>
      <c r="G157" s="695"/>
      <c r="H157" s="676">
        <f>G157+E157</f>
        <v>270000</v>
      </c>
      <c r="I157" s="668"/>
      <c r="J157" s="691"/>
    </row>
    <row r="158" spans="1:10" ht="16.5" customHeight="1">
      <c r="A158" s="682">
        <v>119</v>
      </c>
      <c r="B158" s="676" t="s">
        <v>1390</v>
      </c>
      <c r="C158" s="318">
        <v>1937</v>
      </c>
      <c r="D158" s="318" t="s">
        <v>1037</v>
      </c>
      <c r="E158" s="676">
        <v>270000</v>
      </c>
      <c r="F158" s="693"/>
      <c r="G158" s="695"/>
      <c r="H158" s="676">
        <f>G158+E158</f>
        <v>270000</v>
      </c>
      <c r="I158" s="668"/>
      <c r="J158" s="691"/>
    </row>
    <row r="159" spans="1:10" ht="16.5" customHeight="1">
      <c r="A159" s="1178">
        <v>120</v>
      </c>
      <c r="B159" s="737" t="s">
        <v>2876</v>
      </c>
      <c r="C159" s="738">
        <v>1938</v>
      </c>
      <c r="D159" s="738" t="s">
        <v>1045</v>
      </c>
      <c r="E159" s="737">
        <v>270000</v>
      </c>
      <c r="F159" s="921"/>
      <c r="G159" s="922">
        <v>540000</v>
      </c>
      <c r="H159" s="737">
        <f t="shared" si="4"/>
        <v>810000</v>
      </c>
      <c r="I159" s="739"/>
      <c r="J159" s="691"/>
    </row>
    <row r="160" spans="1:10" ht="16.5" customHeight="1">
      <c r="A160" s="1178">
        <v>121</v>
      </c>
      <c r="B160" s="737" t="s">
        <v>114</v>
      </c>
      <c r="C160" s="738">
        <v>1938</v>
      </c>
      <c r="D160" s="738" t="s">
        <v>115</v>
      </c>
      <c r="E160" s="737">
        <v>270000</v>
      </c>
      <c r="F160" s="921"/>
      <c r="G160" s="922">
        <v>540000</v>
      </c>
      <c r="H160" s="737">
        <f t="shared" si="4"/>
        <v>810000</v>
      </c>
      <c r="I160" s="739"/>
      <c r="J160" s="691"/>
    </row>
    <row r="161" spans="1:10" ht="16.5" customHeight="1">
      <c r="A161" s="682"/>
      <c r="B161" s="678" t="s">
        <v>1211</v>
      </c>
      <c r="C161" s="677"/>
      <c r="D161" s="668"/>
      <c r="E161" s="696">
        <f>SUM(E40:E160)</f>
        <v>32400000</v>
      </c>
      <c r="F161" s="679"/>
      <c r="G161" s="697">
        <v>810000</v>
      </c>
      <c r="H161" s="698">
        <f>SUM(H40:H160)</f>
        <v>33480000</v>
      </c>
      <c r="I161" s="668"/>
      <c r="J161" s="680"/>
    </row>
    <row r="162" spans="1:10" ht="16.5" customHeight="1">
      <c r="A162" s="689" t="s">
        <v>592</v>
      </c>
      <c r="B162" s="1555" t="s">
        <v>1400</v>
      </c>
      <c r="C162" s="1556"/>
      <c r="D162" s="1556"/>
      <c r="E162" s="1556"/>
      <c r="F162" s="1556"/>
      <c r="G162" s="1556"/>
      <c r="H162" s="1556"/>
      <c r="I162" s="1556"/>
      <c r="J162" s="1557"/>
    </row>
    <row r="163" spans="1:10" ht="16.5" customHeight="1">
      <c r="A163" s="682">
        <v>1</v>
      </c>
      <c r="B163" s="318" t="s">
        <v>1169</v>
      </c>
      <c r="C163" s="318">
        <v>1979</v>
      </c>
      <c r="D163" s="318" t="s">
        <v>1037</v>
      </c>
      <c r="E163" s="676">
        <v>405000</v>
      </c>
      <c r="F163" s="676"/>
      <c r="G163" s="676"/>
      <c r="H163" s="676">
        <f>G163+E163</f>
        <v>405000</v>
      </c>
      <c r="I163" s="668"/>
      <c r="J163" s="680"/>
    </row>
    <row r="164" spans="1:10" ht="16.5" customHeight="1">
      <c r="A164" s="682">
        <v>2</v>
      </c>
      <c r="B164" s="318" t="s">
        <v>1170</v>
      </c>
      <c r="C164" s="318">
        <v>1985</v>
      </c>
      <c r="D164" s="318" t="s">
        <v>1056</v>
      </c>
      <c r="E164" s="676">
        <v>405000</v>
      </c>
      <c r="F164" s="676"/>
      <c r="G164" s="676"/>
      <c r="H164" s="676">
        <f aca="true" t="shared" si="5" ref="H164:H187">G164+E164</f>
        <v>405000</v>
      </c>
      <c r="I164" s="668"/>
      <c r="J164" s="680"/>
    </row>
    <row r="165" spans="1:10" ht="16.5" customHeight="1">
      <c r="A165" s="682">
        <v>3</v>
      </c>
      <c r="B165" s="318" t="s">
        <v>1172</v>
      </c>
      <c r="C165" s="318">
        <v>1982</v>
      </c>
      <c r="D165" s="318" t="s">
        <v>1173</v>
      </c>
      <c r="E165" s="676">
        <v>405000</v>
      </c>
      <c r="F165" s="676"/>
      <c r="G165" s="676"/>
      <c r="H165" s="676">
        <f t="shared" si="5"/>
        <v>405000</v>
      </c>
      <c r="I165" s="668"/>
      <c r="J165" s="680"/>
    </row>
    <row r="166" spans="1:10" ht="16.5" customHeight="1">
      <c r="A166" s="682">
        <v>4</v>
      </c>
      <c r="B166" s="318" t="s">
        <v>1174</v>
      </c>
      <c r="C166" s="318">
        <v>1984</v>
      </c>
      <c r="D166" s="318" t="s">
        <v>1045</v>
      </c>
      <c r="E166" s="676">
        <v>405000</v>
      </c>
      <c r="F166" s="676"/>
      <c r="G166" s="676"/>
      <c r="H166" s="676">
        <f t="shared" si="5"/>
        <v>405000</v>
      </c>
      <c r="I166" s="668"/>
      <c r="J166" s="680"/>
    </row>
    <row r="167" spans="1:10" ht="16.5" customHeight="1">
      <c r="A167" s="682">
        <v>5</v>
      </c>
      <c r="B167" s="318" t="s">
        <v>1175</v>
      </c>
      <c r="C167" s="318">
        <v>1968</v>
      </c>
      <c r="D167" s="318" t="s">
        <v>1046</v>
      </c>
      <c r="E167" s="676">
        <v>405000</v>
      </c>
      <c r="F167" s="676"/>
      <c r="G167" s="676"/>
      <c r="H167" s="676">
        <f t="shared" si="5"/>
        <v>405000</v>
      </c>
      <c r="I167" s="668"/>
      <c r="J167" s="680"/>
    </row>
    <row r="168" spans="1:10" ht="16.5" customHeight="1">
      <c r="A168" s="682">
        <v>6</v>
      </c>
      <c r="B168" s="318" t="s">
        <v>1176</v>
      </c>
      <c r="C168" s="318">
        <v>1984</v>
      </c>
      <c r="D168" s="318" t="s">
        <v>1054</v>
      </c>
      <c r="E168" s="676">
        <v>405000</v>
      </c>
      <c r="F168" s="676"/>
      <c r="G168" s="676"/>
      <c r="H168" s="676">
        <f t="shared" si="5"/>
        <v>405000</v>
      </c>
      <c r="I168" s="668"/>
      <c r="J168" s="680"/>
    </row>
    <row r="169" spans="1:10" ht="16.5" customHeight="1">
      <c r="A169" s="682">
        <v>7</v>
      </c>
      <c r="B169" s="318" t="s">
        <v>1193</v>
      </c>
      <c r="C169" s="318">
        <v>1971</v>
      </c>
      <c r="D169" s="318" t="s">
        <v>1037</v>
      </c>
      <c r="E169" s="676">
        <v>405000</v>
      </c>
      <c r="F169" s="676"/>
      <c r="G169" s="676"/>
      <c r="H169" s="676">
        <f t="shared" si="5"/>
        <v>405000</v>
      </c>
      <c r="I169" s="668"/>
      <c r="J169" s="680"/>
    </row>
    <row r="170" spans="1:10" ht="16.5" customHeight="1">
      <c r="A170" s="682">
        <v>8</v>
      </c>
      <c r="B170" s="318" t="s">
        <v>1194</v>
      </c>
      <c r="C170" s="318">
        <v>1958</v>
      </c>
      <c r="D170" s="318" t="s">
        <v>1037</v>
      </c>
      <c r="E170" s="676">
        <v>405000</v>
      </c>
      <c r="F170" s="676"/>
      <c r="G170" s="676"/>
      <c r="H170" s="676">
        <f t="shared" si="5"/>
        <v>405000</v>
      </c>
      <c r="I170" s="668"/>
      <c r="J170" s="680"/>
    </row>
    <row r="171" spans="1:10" ht="16.5" customHeight="1">
      <c r="A171" s="682">
        <v>9</v>
      </c>
      <c r="B171" s="318" t="s">
        <v>1195</v>
      </c>
      <c r="C171" s="318">
        <v>1972</v>
      </c>
      <c r="D171" s="318" t="s">
        <v>1163</v>
      </c>
      <c r="E171" s="676">
        <v>405000</v>
      </c>
      <c r="F171" s="676"/>
      <c r="G171" s="676"/>
      <c r="H171" s="676">
        <f t="shared" si="5"/>
        <v>405000</v>
      </c>
      <c r="I171" s="668"/>
      <c r="J171" s="680"/>
    </row>
    <row r="172" spans="1:10" ht="16.5" customHeight="1">
      <c r="A172" s="682">
        <v>10</v>
      </c>
      <c r="B172" s="318" t="s">
        <v>2783</v>
      </c>
      <c r="C172" s="318">
        <v>1968</v>
      </c>
      <c r="D172" s="318" t="s">
        <v>1163</v>
      </c>
      <c r="E172" s="676">
        <v>405000</v>
      </c>
      <c r="F172" s="676"/>
      <c r="G172" s="676"/>
      <c r="H172" s="676">
        <f t="shared" si="5"/>
        <v>405000</v>
      </c>
      <c r="I172" s="668"/>
      <c r="J172" s="680"/>
    </row>
    <row r="173" spans="1:10" ht="16.5" customHeight="1">
      <c r="A173" s="682">
        <v>11</v>
      </c>
      <c r="B173" s="668" t="s">
        <v>1196</v>
      </c>
      <c r="C173" s="318">
        <v>1975</v>
      </c>
      <c r="D173" s="318" t="s">
        <v>1052</v>
      </c>
      <c r="E173" s="676">
        <v>405000</v>
      </c>
      <c r="F173" s="676"/>
      <c r="G173" s="676"/>
      <c r="H173" s="676">
        <f t="shared" si="5"/>
        <v>405000</v>
      </c>
      <c r="I173" s="668"/>
      <c r="J173" s="680"/>
    </row>
    <row r="174" spans="1:10" ht="16.5" customHeight="1">
      <c r="A174" s="682">
        <v>12</v>
      </c>
      <c r="B174" s="668" t="s">
        <v>1197</v>
      </c>
      <c r="C174" s="318">
        <v>1962</v>
      </c>
      <c r="D174" s="318" t="s">
        <v>1056</v>
      </c>
      <c r="E174" s="676">
        <v>405000</v>
      </c>
      <c r="F174" s="676"/>
      <c r="G174" s="676"/>
      <c r="H174" s="676">
        <f t="shared" si="5"/>
        <v>405000</v>
      </c>
      <c r="I174" s="668"/>
      <c r="J174" s="680"/>
    </row>
    <row r="175" spans="1:10" ht="16.5" customHeight="1">
      <c r="A175" s="682">
        <v>13</v>
      </c>
      <c r="B175" s="668" t="s">
        <v>607</v>
      </c>
      <c r="C175" s="318">
        <v>1969</v>
      </c>
      <c r="D175" s="318" t="s">
        <v>1139</v>
      </c>
      <c r="E175" s="676">
        <v>405000</v>
      </c>
      <c r="F175" s="676"/>
      <c r="G175" s="676"/>
      <c r="H175" s="676">
        <f t="shared" si="5"/>
        <v>405000</v>
      </c>
      <c r="I175" s="668"/>
      <c r="J175" s="680"/>
    </row>
    <row r="176" spans="1:10" ht="16.5" customHeight="1">
      <c r="A176" s="682">
        <v>14</v>
      </c>
      <c r="B176" s="668" t="s">
        <v>1198</v>
      </c>
      <c r="C176" s="318">
        <v>1997</v>
      </c>
      <c r="D176" s="318" t="s">
        <v>1199</v>
      </c>
      <c r="E176" s="676">
        <v>405000</v>
      </c>
      <c r="F176" s="676"/>
      <c r="G176" s="676"/>
      <c r="H176" s="676">
        <f t="shared" si="5"/>
        <v>405000</v>
      </c>
      <c r="I176" s="668"/>
      <c r="J176" s="680"/>
    </row>
    <row r="177" spans="1:10" ht="16.5" customHeight="1">
      <c r="A177" s="682">
        <v>15</v>
      </c>
      <c r="B177" s="668" t="s">
        <v>1200</v>
      </c>
      <c r="C177" s="318">
        <v>1983</v>
      </c>
      <c r="D177" s="318" t="s">
        <v>1045</v>
      </c>
      <c r="E177" s="676">
        <v>405000</v>
      </c>
      <c r="F177" s="676"/>
      <c r="G177" s="676"/>
      <c r="H177" s="676">
        <f t="shared" si="5"/>
        <v>405000</v>
      </c>
      <c r="I177" s="668"/>
      <c r="J177" s="680"/>
    </row>
    <row r="178" spans="1:10" ht="16.5" customHeight="1">
      <c r="A178" s="682">
        <v>16</v>
      </c>
      <c r="B178" s="668" t="s">
        <v>1201</v>
      </c>
      <c r="C178" s="318">
        <v>1960</v>
      </c>
      <c r="D178" s="318" t="s">
        <v>1046</v>
      </c>
      <c r="E178" s="676">
        <v>405000</v>
      </c>
      <c r="F178" s="676"/>
      <c r="G178" s="676"/>
      <c r="H178" s="676">
        <f t="shared" si="5"/>
        <v>405000</v>
      </c>
      <c r="I178" s="668"/>
      <c r="J178" s="680"/>
    </row>
    <row r="179" spans="1:10" ht="16.5" customHeight="1">
      <c r="A179" s="682">
        <v>17</v>
      </c>
      <c r="B179" s="668" t="s">
        <v>1202</v>
      </c>
      <c r="C179" s="318">
        <v>1980</v>
      </c>
      <c r="D179" s="318" t="s">
        <v>1046</v>
      </c>
      <c r="E179" s="676">
        <v>405000</v>
      </c>
      <c r="F179" s="676"/>
      <c r="G179" s="676"/>
      <c r="H179" s="676">
        <f t="shared" si="5"/>
        <v>405000</v>
      </c>
      <c r="I179" s="668"/>
      <c r="J179" s="680"/>
    </row>
    <row r="180" spans="1:10" ht="16.5" customHeight="1">
      <c r="A180" s="682">
        <v>18</v>
      </c>
      <c r="B180" s="699" t="s">
        <v>1203</v>
      </c>
      <c r="C180" s="700">
        <v>1983</v>
      </c>
      <c r="D180" s="700" t="s">
        <v>1062</v>
      </c>
      <c r="E180" s="676">
        <v>405000</v>
      </c>
      <c r="F180" s="701"/>
      <c r="G180" s="701"/>
      <c r="H180" s="676">
        <f t="shared" si="5"/>
        <v>405000</v>
      </c>
      <c r="I180" s="699"/>
      <c r="J180" s="702"/>
    </row>
    <row r="181" spans="1:10" ht="16.5" customHeight="1">
      <c r="A181" s="682">
        <v>19</v>
      </c>
      <c r="B181" s="668" t="s">
        <v>2454</v>
      </c>
      <c r="C181" s="700">
        <v>1968</v>
      </c>
      <c r="D181" s="700" t="s">
        <v>2479</v>
      </c>
      <c r="E181" s="676">
        <v>405000</v>
      </c>
      <c r="F181" s="701"/>
      <c r="G181" s="701"/>
      <c r="H181" s="676">
        <f t="shared" si="5"/>
        <v>405000</v>
      </c>
      <c r="I181" s="699"/>
      <c r="J181" s="702"/>
    </row>
    <row r="182" spans="1:10" ht="16.5" customHeight="1">
      <c r="A182" s="682">
        <v>20</v>
      </c>
      <c r="B182" s="668" t="s">
        <v>2480</v>
      </c>
      <c r="C182" s="700">
        <v>1965</v>
      </c>
      <c r="D182" s="700" t="s">
        <v>1046</v>
      </c>
      <c r="E182" s="676">
        <v>405000</v>
      </c>
      <c r="F182" s="701"/>
      <c r="G182" s="701"/>
      <c r="H182" s="676">
        <f t="shared" si="5"/>
        <v>405000</v>
      </c>
      <c r="I182" s="699"/>
      <c r="J182" s="702"/>
    </row>
    <row r="183" spans="1:10" ht="16.5" customHeight="1">
      <c r="A183" s="682">
        <v>21</v>
      </c>
      <c r="B183" s="668" t="s">
        <v>2391</v>
      </c>
      <c r="C183" s="700">
        <v>1972</v>
      </c>
      <c r="D183" s="700" t="s">
        <v>1046</v>
      </c>
      <c r="E183" s="676">
        <v>405000</v>
      </c>
      <c r="F183" s="701"/>
      <c r="G183" s="701"/>
      <c r="H183" s="676">
        <f t="shared" si="5"/>
        <v>405000</v>
      </c>
      <c r="I183" s="699"/>
      <c r="J183" s="702"/>
    </row>
    <row r="184" spans="1:10" ht="16.5" customHeight="1">
      <c r="A184" s="682">
        <v>22</v>
      </c>
      <c r="B184" s="668" t="s">
        <v>2392</v>
      </c>
      <c r="C184" s="700">
        <v>1981</v>
      </c>
      <c r="D184" s="700" t="s">
        <v>1056</v>
      </c>
      <c r="E184" s="676">
        <v>405000</v>
      </c>
      <c r="F184" s="701"/>
      <c r="G184" s="701"/>
      <c r="H184" s="676">
        <f t="shared" si="5"/>
        <v>405000</v>
      </c>
      <c r="I184" s="699"/>
      <c r="J184" s="702"/>
    </row>
    <row r="185" spans="1:10" ht="16.5" customHeight="1">
      <c r="A185" s="682">
        <v>23</v>
      </c>
      <c r="B185" s="668" t="s">
        <v>2393</v>
      </c>
      <c r="C185" s="700">
        <v>1983</v>
      </c>
      <c r="D185" s="700" t="s">
        <v>2394</v>
      </c>
      <c r="E185" s="676">
        <v>405000</v>
      </c>
      <c r="F185" s="701"/>
      <c r="G185" s="701"/>
      <c r="H185" s="676">
        <f t="shared" si="5"/>
        <v>405000</v>
      </c>
      <c r="I185" s="699"/>
      <c r="J185" s="702"/>
    </row>
    <row r="186" spans="1:10" ht="16.5" customHeight="1">
      <c r="A186" s="682">
        <v>24</v>
      </c>
      <c r="B186" s="668" t="s">
        <v>1207</v>
      </c>
      <c r="C186" s="700">
        <v>1988</v>
      </c>
      <c r="D186" s="700" t="s">
        <v>2394</v>
      </c>
      <c r="E186" s="676">
        <v>405000</v>
      </c>
      <c r="F186" s="701"/>
      <c r="G186" s="701"/>
      <c r="H186" s="676">
        <f t="shared" si="5"/>
        <v>405000</v>
      </c>
      <c r="I186" s="699"/>
      <c r="J186" s="702"/>
    </row>
    <row r="187" spans="1:10" ht="16.5" customHeight="1">
      <c r="A187" s="682">
        <v>25</v>
      </c>
      <c r="B187" s="668" t="s">
        <v>1210</v>
      </c>
      <c r="C187" s="700">
        <v>1969</v>
      </c>
      <c r="D187" s="700" t="s">
        <v>1037</v>
      </c>
      <c r="E187" s="676">
        <v>405000</v>
      </c>
      <c r="F187" s="701"/>
      <c r="G187" s="701"/>
      <c r="H187" s="676">
        <f t="shared" si="5"/>
        <v>405000</v>
      </c>
      <c r="I187" s="699"/>
      <c r="J187" s="702"/>
    </row>
    <row r="188" spans="1:10" ht="16.5" customHeight="1">
      <c r="A188" s="682">
        <v>26</v>
      </c>
      <c r="B188" s="318" t="s">
        <v>2125</v>
      </c>
      <c r="C188" s="318">
        <v>1973</v>
      </c>
      <c r="D188" s="318" t="s">
        <v>1037</v>
      </c>
      <c r="E188" s="676">
        <v>405000</v>
      </c>
      <c r="F188" s="676"/>
      <c r="G188" s="676"/>
      <c r="H188" s="676">
        <v>405000</v>
      </c>
      <c r="I188" s="668"/>
      <c r="J188" s="691" t="s">
        <v>2435</v>
      </c>
    </row>
    <row r="189" spans="1:10" ht="16.5" customHeight="1">
      <c r="A189" s="682">
        <v>27</v>
      </c>
      <c r="B189" s="318" t="s">
        <v>1204</v>
      </c>
      <c r="C189" s="318">
        <v>1969</v>
      </c>
      <c r="D189" s="318" t="s">
        <v>1037</v>
      </c>
      <c r="E189" s="676">
        <v>405000</v>
      </c>
      <c r="F189" s="676"/>
      <c r="G189" s="676"/>
      <c r="H189" s="676">
        <v>405000</v>
      </c>
      <c r="I189" s="668"/>
      <c r="J189" s="691" t="s">
        <v>2435</v>
      </c>
    </row>
    <row r="190" spans="1:10" ht="16.5" customHeight="1">
      <c r="A190" s="682">
        <v>28</v>
      </c>
      <c r="B190" s="318" t="s">
        <v>1205</v>
      </c>
      <c r="C190" s="318">
        <v>1976</v>
      </c>
      <c r="D190" s="318" t="s">
        <v>1045</v>
      </c>
      <c r="E190" s="676">
        <v>405000</v>
      </c>
      <c r="F190" s="676"/>
      <c r="G190" s="676"/>
      <c r="H190" s="676">
        <v>405000</v>
      </c>
      <c r="I190" s="668"/>
      <c r="J190" s="691" t="s">
        <v>2435</v>
      </c>
    </row>
    <row r="191" spans="1:10" ht="16.5" customHeight="1">
      <c r="A191" s="682">
        <v>29</v>
      </c>
      <c r="B191" s="318" t="s">
        <v>1206</v>
      </c>
      <c r="C191" s="318">
        <v>1963</v>
      </c>
      <c r="D191" s="318" t="s">
        <v>1045</v>
      </c>
      <c r="E191" s="676">
        <v>405000</v>
      </c>
      <c r="F191" s="676"/>
      <c r="G191" s="676"/>
      <c r="H191" s="676">
        <v>405000</v>
      </c>
      <c r="I191" s="668"/>
      <c r="J191" s="691" t="s">
        <v>2435</v>
      </c>
    </row>
    <row r="192" spans="1:10" ht="16.5" customHeight="1">
      <c r="A192" s="682">
        <v>30</v>
      </c>
      <c r="B192" s="318" t="s">
        <v>1208</v>
      </c>
      <c r="C192" s="318">
        <v>1972</v>
      </c>
      <c r="D192" s="318" t="s">
        <v>1052</v>
      </c>
      <c r="E192" s="676">
        <v>405000</v>
      </c>
      <c r="F192" s="676"/>
      <c r="G192" s="676"/>
      <c r="H192" s="676">
        <v>405000</v>
      </c>
      <c r="I192" s="668"/>
      <c r="J192" s="691" t="s">
        <v>2435</v>
      </c>
    </row>
    <row r="193" spans="1:10" ht="16.5" customHeight="1">
      <c r="A193" s="682">
        <v>31</v>
      </c>
      <c r="B193" s="318" t="s">
        <v>2312</v>
      </c>
      <c r="C193" s="318">
        <v>1978</v>
      </c>
      <c r="D193" s="318" t="s">
        <v>1054</v>
      </c>
      <c r="E193" s="676">
        <v>405000</v>
      </c>
      <c r="F193" s="676"/>
      <c r="G193" s="676"/>
      <c r="H193" s="676">
        <v>405000</v>
      </c>
      <c r="I193" s="668"/>
      <c r="J193" s="691" t="s">
        <v>2435</v>
      </c>
    </row>
    <row r="194" spans="1:10" ht="16.5" customHeight="1">
      <c r="A194" s="682">
        <v>32</v>
      </c>
      <c r="B194" s="318" t="s">
        <v>842</v>
      </c>
      <c r="C194" s="318">
        <v>1970</v>
      </c>
      <c r="D194" s="318" t="s">
        <v>1054</v>
      </c>
      <c r="E194" s="676">
        <v>405000</v>
      </c>
      <c r="F194" s="676"/>
      <c r="G194" s="676"/>
      <c r="H194" s="676">
        <v>405000</v>
      </c>
      <c r="I194" s="668"/>
      <c r="J194" s="691" t="s">
        <v>2435</v>
      </c>
    </row>
    <row r="195" spans="1:10" ht="16.5" customHeight="1">
      <c r="A195" s="682">
        <v>33</v>
      </c>
      <c r="B195" s="318" t="s">
        <v>1542</v>
      </c>
      <c r="C195" s="318">
        <v>1970</v>
      </c>
      <c r="D195" s="318" t="s">
        <v>1054</v>
      </c>
      <c r="E195" s="676">
        <v>405000</v>
      </c>
      <c r="F195" s="676"/>
      <c r="G195" s="676"/>
      <c r="H195" s="676">
        <v>405000</v>
      </c>
      <c r="I195" s="668"/>
      <c r="J195" s="691" t="s">
        <v>2435</v>
      </c>
    </row>
    <row r="196" spans="1:10" ht="16.5" customHeight="1">
      <c r="A196" s="682">
        <v>34</v>
      </c>
      <c r="B196" s="318" t="s">
        <v>756</v>
      </c>
      <c r="C196" s="318">
        <v>1964</v>
      </c>
      <c r="D196" s="318" t="s">
        <v>1054</v>
      </c>
      <c r="E196" s="676">
        <v>405000</v>
      </c>
      <c r="F196" s="676"/>
      <c r="G196" s="676"/>
      <c r="H196" s="676">
        <v>405000</v>
      </c>
      <c r="I196" s="668"/>
      <c r="J196" s="691" t="s">
        <v>2435</v>
      </c>
    </row>
    <row r="197" spans="1:10" ht="16.5" customHeight="1">
      <c r="A197" s="682">
        <v>35</v>
      </c>
      <c r="B197" s="318" t="s">
        <v>1209</v>
      </c>
      <c r="C197" s="318">
        <v>1982</v>
      </c>
      <c r="D197" s="318" t="s">
        <v>1042</v>
      </c>
      <c r="E197" s="676">
        <v>405000</v>
      </c>
      <c r="F197" s="676"/>
      <c r="G197" s="676"/>
      <c r="H197" s="676">
        <v>405000</v>
      </c>
      <c r="I197" s="668"/>
      <c r="J197" s="691" t="s">
        <v>2435</v>
      </c>
    </row>
    <row r="198" spans="1:10" ht="16.5" customHeight="1">
      <c r="A198" s="682">
        <v>36</v>
      </c>
      <c r="B198" s="318" t="s">
        <v>2395</v>
      </c>
      <c r="C198" s="318">
        <v>1986</v>
      </c>
      <c r="D198" s="700" t="s">
        <v>1132</v>
      </c>
      <c r="E198" s="676">
        <v>405000</v>
      </c>
      <c r="F198" s="701"/>
      <c r="G198" s="701"/>
      <c r="H198" s="676">
        <v>405000</v>
      </c>
      <c r="I198" s="699"/>
      <c r="J198" s="691" t="s">
        <v>2435</v>
      </c>
    </row>
    <row r="199" spans="1:10" ht="16.5" customHeight="1">
      <c r="A199" s="682">
        <v>37</v>
      </c>
      <c r="B199" s="318" t="s">
        <v>2396</v>
      </c>
      <c r="C199" s="318">
        <v>1989</v>
      </c>
      <c r="D199" s="700" t="s">
        <v>1132</v>
      </c>
      <c r="E199" s="676">
        <v>405000</v>
      </c>
      <c r="F199" s="701"/>
      <c r="G199" s="701"/>
      <c r="H199" s="676">
        <v>405000</v>
      </c>
      <c r="I199" s="699"/>
      <c r="J199" s="691" t="s">
        <v>2435</v>
      </c>
    </row>
    <row r="200" spans="1:10" ht="16.5" customHeight="1">
      <c r="A200" s="682">
        <v>38</v>
      </c>
      <c r="B200" s="318" t="s">
        <v>2397</v>
      </c>
      <c r="C200" s="318">
        <v>1991</v>
      </c>
      <c r="D200" s="700" t="s">
        <v>1045</v>
      </c>
      <c r="E200" s="676">
        <v>405000</v>
      </c>
      <c r="F200" s="701"/>
      <c r="G200" s="701"/>
      <c r="H200" s="676">
        <v>405000</v>
      </c>
      <c r="I200" s="699"/>
      <c r="J200" s="691" t="s">
        <v>2435</v>
      </c>
    </row>
    <row r="201" spans="1:10" ht="16.5" customHeight="1">
      <c r="A201" s="682">
        <v>39</v>
      </c>
      <c r="B201" s="318" t="s">
        <v>1192</v>
      </c>
      <c r="C201" s="318">
        <v>1959</v>
      </c>
      <c r="D201" s="318" t="s">
        <v>1038</v>
      </c>
      <c r="E201" s="676">
        <v>405000</v>
      </c>
      <c r="F201" s="701"/>
      <c r="G201" s="701"/>
      <c r="H201" s="676">
        <v>405000</v>
      </c>
      <c r="I201" s="699"/>
      <c r="J201" s="691"/>
    </row>
    <row r="202" spans="1:10" ht="16.5" customHeight="1">
      <c r="A202" s="682">
        <v>40</v>
      </c>
      <c r="B202" s="703" t="s">
        <v>363</v>
      </c>
      <c r="C202" s="703">
        <v>1959</v>
      </c>
      <c r="D202" s="703" t="s">
        <v>1046</v>
      </c>
      <c r="E202" s="676">
        <v>405000</v>
      </c>
      <c r="F202" s="701"/>
      <c r="G202" s="701"/>
      <c r="H202" s="676">
        <v>405000</v>
      </c>
      <c r="I202" s="699"/>
      <c r="J202" s="691"/>
    </row>
    <row r="203" spans="1:10" ht="16.5" customHeight="1">
      <c r="A203" s="682">
        <v>41</v>
      </c>
      <c r="B203" s="318" t="s">
        <v>2532</v>
      </c>
      <c r="C203" s="318">
        <v>1974</v>
      </c>
      <c r="D203" s="700" t="s">
        <v>1045</v>
      </c>
      <c r="E203" s="676">
        <v>405000</v>
      </c>
      <c r="F203" s="701"/>
      <c r="G203" s="701"/>
      <c r="H203" s="676">
        <v>405000</v>
      </c>
      <c r="I203" s="699"/>
      <c r="J203" s="691"/>
    </row>
    <row r="204" spans="1:10" ht="16.5" customHeight="1">
      <c r="A204" s="682">
        <v>42</v>
      </c>
      <c r="B204" s="318" t="s">
        <v>2504</v>
      </c>
      <c r="C204" s="318">
        <v>1961</v>
      </c>
      <c r="D204" s="700" t="s">
        <v>410</v>
      </c>
      <c r="E204" s="676">
        <v>405000</v>
      </c>
      <c r="F204" s="701"/>
      <c r="G204" s="701"/>
      <c r="H204" s="676">
        <v>405000</v>
      </c>
      <c r="I204" s="699"/>
      <c r="J204" s="691"/>
    </row>
    <row r="205" spans="1:10" ht="16.5" customHeight="1">
      <c r="A205" s="682">
        <v>43</v>
      </c>
      <c r="B205" s="318" t="s">
        <v>2533</v>
      </c>
      <c r="C205" s="318">
        <v>1997</v>
      </c>
      <c r="D205" s="700" t="s">
        <v>1250</v>
      </c>
      <c r="E205" s="676">
        <v>405000</v>
      </c>
      <c r="F205" s="701"/>
      <c r="G205" s="701"/>
      <c r="H205" s="676">
        <v>405000</v>
      </c>
      <c r="I205" s="699"/>
      <c r="J205" s="691"/>
    </row>
    <row r="206" spans="1:10" ht="16.5" customHeight="1">
      <c r="A206" s="682">
        <v>44</v>
      </c>
      <c r="B206" s="700" t="s">
        <v>445</v>
      </c>
      <c r="C206" s="700">
        <v>1969</v>
      </c>
      <c r="D206" s="700" t="s">
        <v>1054</v>
      </c>
      <c r="E206" s="701">
        <v>405000</v>
      </c>
      <c r="F206" s="701"/>
      <c r="G206" s="701"/>
      <c r="H206" s="676">
        <v>405000</v>
      </c>
      <c r="I206" s="699"/>
      <c r="J206" s="691"/>
    </row>
    <row r="207" spans="1:10" ht="16.5" customHeight="1">
      <c r="A207" s="682">
        <v>45</v>
      </c>
      <c r="B207" s="25" t="s">
        <v>446</v>
      </c>
      <c r="C207" s="25">
        <v>1962</v>
      </c>
      <c r="D207" s="25" t="s">
        <v>2479</v>
      </c>
      <c r="E207" s="676">
        <v>405000</v>
      </c>
      <c r="F207" s="701"/>
      <c r="G207" s="701"/>
      <c r="H207" s="676">
        <f>SUM(E207:G207)</f>
        <v>405000</v>
      </c>
      <c r="I207" s="699"/>
      <c r="J207" s="691"/>
    </row>
    <row r="208" spans="1:10" ht="16.5" customHeight="1">
      <c r="A208" s="682">
        <v>46</v>
      </c>
      <c r="B208" s="318" t="s">
        <v>2216</v>
      </c>
      <c r="C208" s="318">
        <v>1992</v>
      </c>
      <c r="D208" s="318" t="s">
        <v>410</v>
      </c>
      <c r="E208" s="676">
        <v>405000</v>
      </c>
      <c r="F208" s="701"/>
      <c r="G208" s="701"/>
      <c r="H208" s="676">
        <v>405000</v>
      </c>
      <c r="I208" s="699"/>
      <c r="J208" s="691"/>
    </row>
    <row r="209" spans="1:10" ht="16.5" customHeight="1">
      <c r="A209" s="682">
        <v>47</v>
      </c>
      <c r="B209" s="318" t="s">
        <v>2217</v>
      </c>
      <c r="C209" s="318">
        <v>1964</v>
      </c>
      <c r="D209" s="318" t="s">
        <v>1250</v>
      </c>
      <c r="E209" s="676">
        <v>405000</v>
      </c>
      <c r="F209" s="701"/>
      <c r="G209" s="701"/>
      <c r="H209" s="676">
        <v>405000</v>
      </c>
      <c r="I209" s="699"/>
      <c r="J209" s="691"/>
    </row>
    <row r="210" spans="1:10" ht="16.5" customHeight="1">
      <c r="A210" s="682">
        <v>48</v>
      </c>
      <c r="B210" s="25" t="s">
        <v>2402</v>
      </c>
      <c r="C210" s="25">
        <v>1972</v>
      </c>
      <c r="D210" s="25" t="s">
        <v>2400</v>
      </c>
      <c r="E210" s="676">
        <v>405000</v>
      </c>
      <c r="F210" s="701"/>
      <c r="G210" s="701"/>
      <c r="H210" s="676">
        <f>SUM(E210:G210)</f>
        <v>405000</v>
      </c>
      <c r="I210" s="699"/>
      <c r="J210" s="691"/>
    </row>
    <row r="211" spans="1:10" ht="16.5" customHeight="1">
      <c r="A211" s="682">
        <v>49</v>
      </c>
      <c r="B211" s="25" t="s">
        <v>2895</v>
      </c>
      <c r="C211" s="25">
        <v>1984</v>
      </c>
      <c r="D211" s="25" t="s">
        <v>1046</v>
      </c>
      <c r="E211" s="704">
        <v>405000</v>
      </c>
      <c r="F211" s="705">
        <v>0</v>
      </c>
      <c r="G211" s="701"/>
      <c r="H211" s="704">
        <f>SUM(E211:G211)</f>
        <v>405000</v>
      </c>
      <c r="I211" s="706"/>
      <c r="J211" s="691"/>
    </row>
    <row r="212" spans="1:10" ht="16.5" customHeight="1">
      <c r="A212" s="1178">
        <v>50</v>
      </c>
      <c r="B212" s="1179" t="s">
        <v>116</v>
      </c>
      <c r="C212" s="1179">
        <v>1972</v>
      </c>
      <c r="D212" s="1179" t="s">
        <v>1047</v>
      </c>
      <c r="E212" s="1180">
        <v>405000</v>
      </c>
      <c r="F212" s="1181"/>
      <c r="G212" s="1182"/>
      <c r="H212" s="1180">
        <f>SUM(E212:G212)</f>
        <v>405000</v>
      </c>
      <c r="I212" s="1183"/>
      <c r="J212" s="691"/>
    </row>
    <row r="213" spans="1:10" ht="16.5" customHeight="1">
      <c r="A213" s="1178">
        <v>51</v>
      </c>
      <c r="B213" s="1179" t="s">
        <v>117</v>
      </c>
      <c r="C213" s="1179">
        <v>1992</v>
      </c>
      <c r="D213" s="1179" t="s">
        <v>1250</v>
      </c>
      <c r="E213" s="1180">
        <v>405000</v>
      </c>
      <c r="F213" s="1181"/>
      <c r="G213" s="1182"/>
      <c r="H213" s="1180">
        <f>SUM(E213:G213)</f>
        <v>405000</v>
      </c>
      <c r="I213" s="1183"/>
      <c r="J213" s="691"/>
    </row>
    <row r="214" spans="1:10" ht="16.5" customHeight="1">
      <c r="A214" s="682"/>
      <c r="B214" s="678" t="s">
        <v>1211</v>
      </c>
      <c r="C214" s="318"/>
      <c r="D214" s="318"/>
      <c r="E214" s="707">
        <f>SUM(E163:E213)</f>
        <v>20655000</v>
      </c>
      <c r="F214" s="708"/>
      <c r="G214" s="709">
        <f>SUM(G208:G211)</f>
        <v>0</v>
      </c>
      <c r="H214" s="707">
        <f>SUM(E214:G214)</f>
        <v>20655000</v>
      </c>
      <c r="I214" s="710"/>
      <c r="J214" s="680"/>
    </row>
    <row r="215" spans="1:10" ht="16.5" customHeight="1">
      <c r="A215" s="711" t="s">
        <v>592</v>
      </c>
      <c r="B215" s="1558" t="s">
        <v>593</v>
      </c>
      <c r="C215" s="1559"/>
      <c r="D215" s="1559"/>
      <c r="E215" s="1559"/>
      <c r="F215" s="1559"/>
      <c r="G215" s="1559"/>
      <c r="H215" s="1559"/>
      <c r="I215" s="1559"/>
      <c r="J215" s="1560"/>
    </row>
    <row r="216" spans="1:10" ht="16.5" customHeight="1">
      <c r="A216" s="682">
        <v>1</v>
      </c>
      <c r="B216" s="318" t="s">
        <v>1212</v>
      </c>
      <c r="C216" s="318">
        <v>2004</v>
      </c>
      <c r="D216" s="318" t="s">
        <v>1056</v>
      </c>
      <c r="E216" s="676">
        <v>540000</v>
      </c>
      <c r="F216" s="676"/>
      <c r="G216" s="676"/>
      <c r="H216" s="676">
        <f>E216+G216</f>
        <v>540000</v>
      </c>
      <c r="I216" s="668"/>
      <c r="J216" s="680"/>
    </row>
    <row r="217" spans="1:10" ht="16.5" customHeight="1">
      <c r="A217" s="682">
        <v>2</v>
      </c>
      <c r="B217" s="318" t="s">
        <v>1213</v>
      </c>
      <c r="C217" s="318">
        <v>2003</v>
      </c>
      <c r="D217" s="318" t="s">
        <v>1037</v>
      </c>
      <c r="E217" s="676">
        <v>540000</v>
      </c>
      <c r="F217" s="676"/>
      <c r="G217" s="676"/>
      <c r="H217" s="676">
        <v>540000</v>
      </c>
      <c r="I217" s="668"/>
      <c r="J217" s="691" t="s">
        <v>2435</v>
      </c>
    </row>
    <row r="218" spans="1:10" ht="16.5" customHeight="1">
      <c r="A218" s="682">
        <v>3</v>
      </c>
      <c r="B218" s="318" t="s">
        <v>2219</v>
      </c>
      <c r="C218" s="318">
        <v>2015</v>
      </c>
      <c r="D218" s="318" t="s">
        <v>2218</v>
      </c>
      <c r="E218" s="676">
        <v>540000</v>
      </c>
      <c r="F218" s="676"/>
      <c r="G218" s="676"/>
      <c r="H218" s="676">
        <v>540000</v>
      </c>
      <c r="I218" s="668"/>
      <c r="J218" s="691"/>
    </row>
    <row r="219" spans="1:10" ht="16.5" customHeight="1">
      <c r="A219" s="682">
        <v>4</v>
      </c>
      <c r="B219" s="318" t="s">
        <v>2672</v>
      </c>
      <c r="C219" s="318">
        <v>2011</v>
      </c>
      <c r="D219" s="318" t="s">
        <v>1045</v>
      </c>
      <c r="E219" s="676">
        <v>540000</v>
      </c>
      <c r="F219" s="676"/>
      <c r="G219" s="676">
        <v>0</v>
      </c>
      <c r="H219" s="676">
        <f>G219+E219</f>
        <v>540000</v>
      </c>
      <c r="I219" s="668"/>
      <c r="J219" s="691"/>
    </row>
    <row r="220" spans="1:10" ht="16.5" customHeight="1">
      <c r="A220" s="682"/>
      <c r="B220" s="678" t="s">
        <v>1211</v>
      </c>
      <c r="C220" s="318"/>
      <c r="D220" s="318"/>
      <c r="E220" s="712">
        <f>SUM(E216:E219)</f>
        <v>2160000</v>
      </c>
      <c r="F220" s="676"/>
      <c r="G220" s="679">
        <f>SUM(G218:G219)</f>
        <v>0</v>
      </c>
      <c r="H220" s="712">
        <f>G220+E220</f>
        <v>2160000</v>
      </c>
      <c r="I220" s="668"/>
      <c r="J220" s="680"/>
    </row>
    <row r="221" spans="1:10" ht="16.5" customHeight="1">
      <c r="A221" s="664" t="s">
        <v>592</v>
      </c>
      <c r="B221" s="1555" t="s">
        <v>1399</v>
      </c>
      <c r="C221" s="1556"/>
      <c r="D221" s="1556"/>
      <c r="E221" s="1556"/>
      <c r="F221" s="1556"/>
      <c r="G221" s="1556"/>
      <c r="H221" s="1556"/>
      <c r="I221" s="1556"/>
      <c r="J221" s="1557"/>
    </row>
    <row r="222" spans="1:10" ht="16.5" customHeight="1">
      <c r="A222" s="682">
        <v>1</v>
      </c>
      <c r="B222" s="318" t="s">
        <v>1214</v>
      </c>
      <c r="C222" s="318">
        <v>1946</v>
      </c>
      <c r="D222" s="318" t="s">
        <v>1037</v>
      </c>
      <c r="E222" s="676">
        <v>540000</v>
      </c>
      <c r="F222" s="676"/>
      <c r="G222" s="676"/>
      <c r="H222" s="676">
        <f>E222+G222</f>
        <v>540000</v>
      </c>
      <c r="I222" s="668"/>
      <c r="J222" s="680"/>
    </row>
    <row r="223" spans="1:10" ht="16.5" customHeight="1">
      <c r="A223" s="682">
        <v>2</v>
      </c>
      <c r="B223" s="318" t="s">
        <v>1546</v>
      </c>
      <c r="C223" s="318">
        <v>1951</v>
      </c>
      <c r="D223" s="318" t="s">
        <v>1037</v>
      </c>
      <c r="E223" s="676">
        <v>540000</v>
      </c>
      <c r="F223" s="676"/>
      <c r="G223" s="676"/>
      <c r="H223" s="676">
        <f aca="true" t="shared" si="6" ref="H223:H235">E223+G223</f>
        <v>540000</v>
      </c>
      <c r="I223" s="668"/>
      <c r="J223" s="680"/>
    </row>
    <row r="224" spans="1:10" ht="16.5" customHeight="1">
      <c r="A224" s="682">
        <v>3</v>
      </c>
      <c r="B224" s="318" t="s">
        <v>1215</v>
      </c>
      <c r="C224" s="318">
        <v>1940</v>
      </c>
      <c r="D224" s="318" t="s">
        <v>1037</v>
      </c>
      <c r="E224" s="676">
        <v>540000</v>
      </c>
      <c r="F224" s="676"/>
      <c r="G224" s="676"/>
      <c r="H224" s="676">
        <f t="shared" si="6"/>
        <v>540000</v>
      </c>
      <c r="I224" s="668"/>
      <c r="J224" s="680"/>
    </row>
    <row r="225" spans="1:10" ht="16.5" customHeight="1">
      <c r="A225" s="682">
        <v>4</v>
      </c>
      <c r="B225" s="318" t="s">
        <v>1216</v>
      </c>
      <c r="C225" s="318">
        <v>1945</v>
      </c>
      <c r="D225" s="318" t="s">
        <v>1046</v>
      </c>
      <c r="E225" s="676">
        <v>540000</v>
      </c>
      <c r="F225" s="676"/>
      <c r="G225" s="676"/>
      <c r="H225" s="676">
        <f t="shared" si="6"/>
        <v>540000</v>
      </c>
      <c r="I225" s="668"/>
      <c r="J225" s="680"/>
    </row>
    <row r="226" spans="1:10" ht="16.5" customHeight="1">
      <c r="A226" s="682">
        <v>5</v>
      </c>
      <c r="B226" s="318" t="s">
        <v>1095</v>
      </c>
      <c r="C226" s="318">
        <v>1938</v>
      </c>
      <c r="D226" s="318" t="s">
        <v>1217</v>
      </c>
      <c r="E226" s="676">
        <v>540000</v>
      </c>
      <c r="F226" s="676"/>
      <c r="G226" s="676"/>
      <c r="H226" s="676">
        <f t="shared" si="6"/>
        <v>540000</v>
      </c>
      <c r="I226" s="668"/>
      <c r="J226" s="668"/>
    </row>
    <row r="227" spans="1:10" ht="16.5" customHeight="1">
      <c r="A227" s="682">
        <v>6</v>
      </c>
      <c r="B227" s="318" t="s">
        <v>1218</v>
      </c>
      <c r="C227" s="318">
        <v>1946</v>
      </c>
      <c r="D227" s="318" t="s">
        <v>1045</v>
      </c>
      <c r="E227" s="676">
        <v>540000</v>
      </c>
      <c r="F227" s="676"/>
      <c r="G227" s="676"/>
      <c r="H227" s="676">
        <f t="shared" si="6"/>
        <v>540000</v>
      </c>
      <c r="I227" s="668"/>
      <c r="J227" s="668"/>
    </row>
    <row r="228" spans="1:10" ht="16.5" customHeight="1">
      <c r="A228" s="682">
        <v>7</v>
      </c>
      <c r="B228" s="318" t="s">
        <v>1219</v>
      </c>
      <c r="C228" s="318">
        <v>1933</v>
      </c>
      <c r="D228" s="318" t="s">
        <v>1046</v>
      </c>
      <c r="E228" s="676">
        <v>540000</v>
      </c>
      <c r="F228" s="676"/>
      <c r="G228" s="676"/>
      <c r="H228" s="676">
        <f t="shared" si="6"/>
        <v>540000</v>
      </c>
      <c r="I228" s="668"/>
      <c r="J228" s="668"/>
    </row>
    <row r="229" spans="1:10" ht="16.5" customHeight="1">
      <c r="A229" s="682">
        <v>8</v>
      </c>
      <c r="B229" s="318" t="s">
        <v>2398</v>
      </c>
      <c r="C229" s="318">
        <v>1955</v>
      </c>
      <c r="D229" s="318" t="s">
        <v>828</v>
      </c>
      <c r="E229" s="676">
        <v>540000</v>
      </c>
      <c r="F229" s="676"/>
      <c r="G229" s="676"/>
      <c r="H229" s="676">
        <f t="shared" si="6"/>
        <v>540000</v>
      </c>
      <c r="I229" s="668"/>
      <c r="J229" s="668"/>
    </row>
    <row r="230" spans="1:10" ht="16.5" customHeight="1">
      <c r="A230" s="682">
        <v>9</v>
      </c>
      <c r="B230" s="318" t="s">
        <v>1220</v>
      </c>
      <c r="C230" s="318">
        <v>1954</v>
      </c>
      <c r="D230" s="318" t="s">
        <v>2399</v>
      </c>
      <c r="E230" s="676">
        <v>540000</v>
      </c>
      <c r="F230" s="676"/>
      <c r="G230" s="676"/>
      <c r="H230" s="676">
        <f t="shared" si="6"/>
        <v>540000</v>
      </c>
      <c r="I230" s="668"/>
      <c r="J230" s="668"/>
    </row>
    <row r="231" spans="1:10" ht="16.5" customHeight="1">
      <c r="A231" s="682">
        <v>10</v>
      </c>
      <c r="B231" s="318" t="s">
        <v>1221</v>
      </c>
      <c r="C231" s="318">
        <v>1953</v>
      </c>
      <c r="D231" s="318" t="s">
        <v>2400</v>
      </c>
      <c r="E231" s="676">
        <v>540000</v>
      </c>
      <c r="F231" s="676"/>
      <c r="G231" s="676"/>
      <c r="H231" s="676">
        <f t="shared" si="6"/>
        <v>540000</v>
      </c>
      <c r="I231" s="668"/>
      <c r="J231" s="668"/>
    </row>
    <row r="232" spans="1:10" ht="16.5" customHeight="1">
      <c r="A232" s="682">
        <v>11</v>
      </c>
      <c r="B232" s="318" t="s">
        <v>1222</v>
      </c>
      <c r="C232" s="318">
        <v>1940</v>
      </c>
      <c r="D232" s="318" t="s">
        <v>2479</v>
      </c>
      <c r="E232" s="676">
        <v>540000</v>
      </c>
      <c r="F232" s="676"/>
      <c r="G232" s="676"/>
      <c r="H232" s="676">
        <f t="shared" si="6"/>
        <v>540000</v>
      </c>
      <c r="I232" s="668"/>
      <c r="J232" s="668"/>
    </row>
    <row r="233" spans="1:10" ht="16.5" customHeight="1">
      <c r="A233" s="713">
        <v>12</v>
      </c>
      <c r="B233" s="318" t="s">
        <v>2205</v>
      </c>
      <c r="C233" s="318">
        <v>1955</v>
      </c>
      <c r="D233" s="318" t="s">
        <v>2697</v>
      </c>
      <c r="E233" s="676">
        <v>540000</v>
      </c>
      <c r="F233" s="676"/>
      <c r="G233" s="676"/>
      <c r="H233" s="676">
        <f t="shared" si="6"/>
        <v>540000</v>
      </c>
      <c r="I233" s="670"/>
      <c r="J233" s="670"/>
    </row>
    <row r="234" spans="1:10" ht="16.5" customHeight="1">
      <c r="A234" s="682">
        <v>13</v>
      </c>
      <c r="B234" s="318" t="s">
        <v>1171</v>
      </c>
      <c r="C234" s="318">
        <v>1956</v>
      </c>
      <c r="D234" s="318" t="s">
        <v>178</v>
      </c>
      <c r="E234" s="676">
        <v>540000</v>
      </c>
      <c r="F234" s="676"/>
      <c r="G234" s="676"/>
      <c r="H234" s="676">
        <f>E233+G233</f>
        <v>540000</v>
      </c>
      <c r="I234" s="670"/>
      <c r="J234" s="670"/>
    </row>
    <row r="235" spans="1:10" ht="16.5" customHeight="1">
      <c r="A235" s="713">
        <v>14</v>
      </c>
      <c r="B235" s="318" t="s">
        <v>362</v>
      </c>
      <c r="C235" s="318">
        <v>1956</v>
      </c>
      <c r="D235" s="318" t="s">
        <v>1434</v>
      </c>
      <c r="E235" s="676">
        <v>540000</v>
      </c>
      <c r="F235" s="676"/>
      <c r="G235" s="676"/>
      <c r="H235" s="676">
        <f t="shared" si="6"/>
        <v>540000</v>
      </c>
      <c r="I235" s="670"/>
      <c r="J235" s="670"/>
    </row>
    <row r="236" spans="1:10" ht="16.5" customHeight="1">
      <c r="A236" s="682">
        <v>15</v>
      </c>
      <c r="B236" s="675" t="s">
        <v>1223</v>
      </c>
      <c r="C236" s="672">
        <v>1937</v>
      </c>
      <c r="D236" s="668" t="s">
        <v>1052</v>
      </c>
      <c r="E236" s="676">
        <v>540000</v>
      </c>
      <c r="F236" s="676"/>
      <c r="G236" s="676"/>
      <c r="H236" s="676">
        <v>540000</v>
      </c>
      <c r="I236" s="668"/>
      <c r="J236" s="691" t="s">
        <v>2435</v>
      </c>
    </row>
    <row r="237" spans="1:10" ht="16.5" customHeight="1">
      <c r="A237" s="713">
        <v>16</v>
      </c>
      <c r="B237" s="675" t="s">
        <v>2481</v>
      </c>
      <c r="C237" s="672">
        <v>1938</v>
      </c>
      <c r="D237" s="668" t="s">
        <v>1052</v>
      </c>
      <c r="E237" s="676">
        <v>540000</v>
      </c>
      <c r="F237" s="676"/>
      <c r="G237" s="676"/>
      <c r="H237" s="676">
        <v>540000</v>
      </c>
      <c r="I237" s="668"/>
      <c r="J237" s="691" t="s">
        <v>2435</v>
      </c>
    </row>
    <row r="238" spans="1:10" ht="16.5" customHeight="1">
      <c r="A238" s="682">
        <v>17</v>
      </c>
      <c r="B238" s="675" t="s">
        <v>1262</v>
      </c>
      <c r="C238" s="672">
        <v>1942</v>
      </c>
      <c r="D238" s="668" t="s">
        <v>1046</v>
      </c>
      <c r="E238" s="676">
        <v>540000</v>
      </c>
      <c r="F238" s="676"/>
      <c r="G238" s="676"/>
      <c r="H238" s="676">
        <v>540000</v>
      </c>
      <c r="I238" s="668"/>
      <c r="J238" s="691" t="s">
        <v>2435</v>
      </c>
    </row>
    <row r="239" spans="1:10" ht="16.5" customHeight="1">
      <c r="A239" s="713">
        <v>18</v>
      </c>
      <c r="B239" s="675" t="s">
        <v>2695</v>
      </c>
      <c r="C239" s="672">
        <v>1943</v>
      </c>
      <c r="D239" s="668" t="s">
        <v>2696</v>
      </c>
      <c r="E239" s="676">
        <v>540000</v>
      </c>
      <c r="F239" s="676"/>
      <c r="G239" s="676"/>
      <c r="H239" s="676">
        <f aca="true" t="shared" si="7" ref="H239:H248">SUM(E239:G239)</f>
        <v>540000</v>
      </c>
      <c r="I239" s="668"/>
      <c r="J239" s="691"/>
    </row>
    <row r="240" spans="1:10" ht="16.5" customHeight="1">
      <c r="A240" s="682">
        <v>19</v>
      </c>
      <c r="B240" s="714" t="s">
        <v>364</v>
      </c>
      <c r="C240" s="715">
        <v>1946</v>
      </c>
      <c r="D240" s="716" t="s">
        <v>1132</v>
      </c>
      <c r="E240" s="704">
        <v>540000</v>
      </c>
      <c r="F240" s="704"/>
      <c r="G240" s="704"/>
      <c r="H240" s="704">
        <f t="shared" si="7"/>
        <v>540000</v>
      </c>
      <c r="I240" s="668"/>
      <c r="J240" s="691"/>
    </row>
    <row r="241" spans="1:10" ht="16.5" customHeight="1">
      <c r="A241" s="713">
        <v>20</v>
      </c>
      <c r="B241" s="714" t="s">
        <v>365</v>
      </c>
      <c r="C241" s="715">
        <v>1939</v>
      </c>
      <c r="D241" s="716" t="s">
        <v>1045</v>
      </c>
      <c r="E241" s="704">
        <v>540000</v>
      </c>
      <c r="F241" s="704"/>
      <c r="G241" s="704"/>
      <c r="H241" s="704">
        <f t="shared" si="7"/>
        <v>540000</v>
      </c>
      <c r="I241" s="668"/>
      <c r="J241" s="691"/>
    </row>
    <row r="242" spans="1:10" ht="16.5" customHeight="1">
      <c r="A242" s="682">
        <v>21</v>
      </c>
      <c r="B242" s="714" t="s">
        <v>366</v>
      </c>
      <c r="C242" s="715">
        <v>1942</v>
      </c>
      <c r="D242" s="716" t="s">
        <v>367</v>
      </c>
      <c r="E242" s="704">
        <v>540000</v>
      </c>
      <c r="F242" s="704"/>
      <c r="G242" s="704"/>
      <c r="H242" s="704">
        <f t="shared" si="7"/>
        <v>540000</v>
      </c>
      <c r="I242" s="668"/>
      <c r="J242" s="691"/>
    </row>
    <row r="243" spans="1:10" ht="16.5" customHeight="1">
      <c r="A243" s="682">
        <v>23</v>
      </c>
      <c r="B243" s="714" t="s">
        <v>2537</v>
      </c>
      <c r="C243" s="715">
        <v>1945</v>
      </c>
      <c r="D243" s="668" t="s">
        <v>1046</v>
      </c>
      <c r="E243" s="704">
        <v>540000</v>
      </c>
      <c r="F243" s="704"/>
      <c r="G243" s="704"/>
      <c r="H243" s="704">
        <f>SUM(E243:G243)</f>
        <v>540000</v>
      </c>
      <c r="I243" s="716"/>
      <c r="J243" s="691"/>
    </row>
    <row r="244" spans="1:10" ht="16.5" customHeight="1">
      <c r="A244" s="713">
        <v>24</v>
      </c>
      <c r="B244" s="714" t="s">
        <v>2538</v>
      </c>
      <c r="C244" s="715">
        <v>1939</v>
      </c>
      <c r="D244" s="716" t="s">
        <v>1052</v>
      </c>
      <c r="E244" s="704">
        <v>540000</v>
      </c>
      <c r="F244" s="704"/>
      <c r="G244" s="704"/>
      <c r="H244" s="704">
        <f>SUM(E244:G244)</f>
        <v>540000</v>
      </c>
      <c r="I244" s="716"/>
      <c r="J244" s="691"/>
    </row>
    <row r="245" spans="1:10" ht="16.5" customHeight="1">
      <c r="A245" s="682">
        <v>25</v>
      </c>
      <c r="B245" s="714" t="s">
        <v>2535</v>
      </c>
      <c r="C245" s="715">
        <v>1950</v>
      </c>
      <c r="D245" s="716" t="s">
        <v>2536</v>
      </c>
      <c r="E245" s="704">
        <v>540000</v>
      </c>
      <c r="F245" s="704"/>
      <c r="G245" s="704"/>
      <c r="H245" s="704">
        <f>SUM(E245:G245)</f>
        <v>540000</v>
      </c>
      <c r="I245" s="716"/>
      <c r="J245" s="691"/>
    </row>
    <row r="246" spans="1:10" ht="16.5" customHeight="1">
      <c r="A246" s="713">
        <v>26</v>
      </c>
      <c r="B246" s="675" t="s">
        <v>2220</v>
      </c>
      <c r="C246" s="672">
        <v>1938</v>
      </c>
      <c r="D246" s="668" t="s">
        <v>1045</v>
      </c>
      <c r="E246" s="704">
        <v>540000</v>
      </c>
      <c r="F246" s="676"/>
      <c r="G246" s="676"/>
      <c r="H246" s="676">
        <f t="shared" si="7"/>
        <v>540000</v>
      </c>
      <c r="I246" s="668"/>
      <c r="J246" s="691"/>
    </row>
    <row r="247" spans="1:10" ht="16.5" customHeight="1">
      <c r="A247" s="682">
        <v>27</v>
      </c>
      <c r="B247" s="714" t="s">
        <v>2221</v>
      </c>
      <c r="C247" s="715">
        <v>1953</v>
      </c>
      <c r="D247" s="668" t="s">
        <v>2222</v>
      </c>
      <c r="E247" s="704">
        <v>540000</v>
      </c>
      <c r="F247" s="704"/>
      <c r="G247" s="704"/>
      <c r="H247" s="704">
        <f t="shared" si="7"/>
        <v>540000</v>
      </c>
      <c r="I247" s="716"/>
      <c r="J247" s="691"/>
    </row>
    <row r="248" spans="1:10" ht="16.5" customHeight="1">
      <c r="A248" s="713">
        <v>28</v>
      </c>
      <c r="B248" s="714" t="s">
        <v>2223</v>
      </c>
      <c r="C248" s="715">
        <v>1946</v>
      </c>
      <c r="D248" s="716" t="s">
        <v>1132</v>
      </c>
      <c r="E248" s="704">
        <v>540000</v>
      </c>
      <c r="F248" s="704"/>
      <c r="G248" s="704"/>
      <c r="H248" s="704">
        <f t="shared" si="7"/>
        <v>540000</v>
      </c>
      <c r="I248" s="716"/>
      <c r="J248" s="691"/>
    </row>
    <row r="249" spans="1:10" ht="16.5" customHeight="1">
      <c r="A249" s="682">
        <v>25</v>
      </c>
      <c r="B249" s="714" t="s">
        <v>2224</v>
      </c>
      <c r="C249" s="715">
        <v>1940</v>
      </c>
      <c r="D249" s="716" t="s">
        <v>1250</v>
      </c>
      <c r="E249" s="704">
        <v>540000</v>
      </c>
      <c r="F249" s="704"/>
      <c r="G249" s="704"/>
      <c r="H249" s="704">
        <f>SUM(E249:G249)</f>
        <v>540000</v>
      </c>
      <c r="I249" s="716"/>
      <c r="J249" s="691"/>
    </row>
    <row r="250" spans="1:10" ht="16.5" customHeight="1">
      <c r="A250" s="677"/>
      <c r="B250" s="678"/>
      <c r="C250" s="677"/>
      <c r="D250" s="668"/>
      <c r="E250" s="707">
        <f>SUM(E222:E249)</f>
        <v>15120000</v>
      </c>
      <c r="F250" s="707"/>
      <c r="G250" s="707">
        <f>SUM(G248:G249)</f>
        <v>0</v>
      </c>
      <c r="H250" s="707">
        <f>G250+E250</f>
        <v>15120000</v>
      </c>
      <c r="I250" s="668"/>
      <c r="J250" s="680"/>
    </row>
    <row r="251" spans="1:10" ht="16.5" customHeight="1">
      <c r="A251" s="664" t="s">
        <v>592</v>
      </c>
      <c r="B251" s="1555" t="s">
        <v>1398</v>
      </c>
      <c r="C251" s="1556"/>
      <c r="D251" s="1556"/>
      <c r="E251" s="1556"/>
      <c r="F251" s="1556"/>
      <c r="G251" s="1556"/>
      <c r="H251" s="1556"/>
      <c r="I251" s="1556"/>
      <c r="J251" s="1557"/>
    </row>
    <row r="252" spans="1:10" ht="16.5" customHeight="1">
      <c r="A252" s="682">
        <v>1</v>
      </c>
      <c r="B252" s="318" t="s">
        <v>1224</v>
      </c>
      <c r="C252" s="318">
        <v>1971</v>
      </c>
      <c r="D252" s="318" t="s">
        <v>1045</v>
      </c>
      <c r="E252" s="676">
        <v>540000</v>
      </c>
      <c r="F252" s="676"/>
      <c r="G252" s="676"/>
      <c r="H252" s="676">
        <f>G252+E252</f>
        <v>540000</v>
      </c>
      <c r="I252" s="668"/>
      <c r="J252" s="680"/>
    </row>
    <row r="253" spans="1:10" ht="16.5" customHeight="1">
      <c r="A253" s="682">
        <v>3</v>
      </c>
      <c r="B253" s="318" t="s">
        <v>1226</v>
      </c>
      <c r="C253" s="318">
        <v>1977</v>
      </c>
      <c r="D253" s="318" t="s">
        <v>1052</v>
      </c>
      <c r="E253" s="676">
        <v>540000</v>
      </c>
      <c r="F253" s="676"/>
      <c r="G253" s="676"/>
      <c r="H253" s="676">
        <f aca="true" t="shared" si="8" ref="H253:H260">G253+E253</f>
        <v>540000</v>
      </c>
      <c r="I253" s="668"/>
      <c r="J253" s="680"/>
    </row>
    <row r="254" spans="1:10" ht="16.5" customHeight="1">
      <c r="A254" s="682">
        <v>4</v>
      </c>
      <c r="B254" s="318" t="s">
        <v>1227</v>
      </c>
      <c r="C254" s="318">
        <v>1984</v>
      </c>
      <c r="D254" s="318" t="s">
        <v>1052</v>
      </c>
      <c r="E254" s="676">
        <v>540000</v>
      </c>
      <c r="F254" s="676"/>
      <c r="G254" s="676"/>
      <c r="H254" s="676">
        <f t="shared" si="8"/>
        <v>540000</v>
      </c>
      <c r="I254" s="668"/>
      <c r="J254" s="680"/>
    </row>
    <row r="255" spans="1:10" ht="16.5" customHeight="1">
      <c r="A255" s="682">
        <v>5</v>
      </c>
      <c r="B255" s="318" t="s">
        <v>642</v>
      </c>
      <c r="C255" s="318">
        <v>1988</v>
      </c>
      <c r="D255" s="318" t="s">
        <v>1052</v>
      </c>
      <c r="E255" s="676">
        <v>540000</v>
      </c>
      <c r="F255" s="676"/>
      <c r="G255" s="676"/>
      <c r="H255" s="676">
        <f t="shared" si="8"/>
        <v>540000</v>
      </c>
      <c r="I255" s="668"/>
      <c r="J255" s="680"/>
    </row>
    <row r="256" spans="1:10" ht="16.5" customHeight="1">
      <c r="A256" s="682">
        <v>6</v>
      </c>
      <c r="B256" s="318" t="s">
        <v>1228</v>
      </c>
      <c r="C256" s="318">
        <v>1985</v>
      </c>
      <c r="D256" s="318" t="s">
        <v>1054</v>
      </c>
      <c r="E256" s="676">
        <v>540000</v>
      </c>
      <c r="F256" s="676"/>
      <c r="G256" s="676"/>
      <c r="H256" s="676">
        <f t="shared" si="8"/>
        <v>540000</v>
      </c>
      <c r="I256" s="668"/>
      <c r="J256" s="680"/>
    </row>
    <row r="257" spans="1:10" ht="16.5" customHeight="1">
      <c r="A257" s="682">
        <v>7</v>
      </c>
      <c r="B257" s="318" t="s">
        <v>1229</v>
      </c>
      <c r="C257" s="318">
        <v>1974</v>
      </c>
      <c r="D257" s="318" t="s">
        <v>1054</v>
      </c>
      <c r="E257" s="676">
        <v>540000</v>
      </c>
      <c r="F257" s="676"/>
      <c r="G257" s="676"/>
      <c r="H257" s="676">
        <f t="shared" si="8"/>
        <v>540000</v>
      </c>
      <c r="I257" s="668"/>
      <c r="J257" s="680"/>
    </row>
    <row r="258" spans="1:10" ht="16.5" customHeight="1">
      <c r="A258" s="682">
        <v>8</v>
      </c>
      <c r="B258" s="717" t="s">
        <v>1230</v>
      </c>
      <c r="C258" s="318">
        <v>1968</v>
      </c>
      <c r="D258" s="318" t="s">
        <v>1062</v>
      </c>
      <c r="E258" s="676">
        <v>540000</v>
      </c>
      <c r="F258" s="676"/>
      <c r="G258" s="676"/>
      <c r="H258" s="676">
        <f t="shared" si="8"/>
        <v>540000</v>
      </c>
      <c r="I258" s="668"/>
      <c r="J258" s="668"/>
    </row>
    <row r="259" spans="1:10" ht="16.5" customHeight="1">
      <c r="A259" s="682">
        <v>9</v>
      </c>
      <c r="B259" s="318" t="s">
        <v>1238</v>
      </c>
      <c r="C259" s="318">
        <v>2000</v>
      </c>
      <c r="D259" s="318" t="s">
        <v>1047</v>
      </c>
      <c r="E259" s="676">
        <v>540000</v>
      </c>
      <c r="F259" s="676"/>
      <c r="G259" s="676"/>
      <c r="H259" s="676">
        <f t="shared" si="8"/>
        <v>540000</v>
      </c>
      <c r="I259" s="668"/>
      <c r="J259" s="668"/>
    </row>
    <row r="260" spans="1:10" ht="16.5" customHeight="1">
      <c r="A260" s="682">
        <v>10</v>
      </c>
      <c r="B260" s="717" t="s">
        <v>368</v>
      </c>
      <c r="C260" s="318">
        <v>2000</v>
      </c>
      <c r="D260" s="318" t="s">
        <v>1132</v>
      </c>
      <c r="E260" s="676">
        <v>540000</v>
      </c>
      <c r="F260" s="676"/>
      <c r="G260" s="676"/>
      <c r="H260" s="676">
        <f t="shared" si="8"/>
        <v>540000</v>
      </c>
      <c r="I260" s="668"/>
      <c r="J260" s="668"/>
    </row>
    <row r="261" spans="1:10" ht="16.5" customHeight="1">
      <c r="A261" s="682">
        <v>11</v>
      </c>
      <c r="B261" s="318" t="s">
        <v>1231</v>
      </c>
      <c r="C261" s="318">
        <v>1984</v>
      </c>
      <c r="D261" s="318" t="s">
        <v>1037</v>
      </c>
      <c r="E261" s="676">
        <v>540000</v>
      </c>
      <c r="F261" s="676"/>
      <c r="G261" s="676"/>
      <c r="H261" s="676">
        <v>540000</v>
      </c>
      <c r="I261" s="668"/>
      <c r="J261" s="691" t="s">
        <v>2435</v>
      </c>
    </row>
    <row r="262" spans="1:10" ht="16.5" customHeight="1">
      <c r="A262" s="682">
        <v>12</v>
      </c>
      <c r="B262" s="318" t="s">
        <v>1232</v>
      </c>
      <c r="C262" s="318">
        <v>1974</v>
      </c>
      <c r="D262" s="318" t="s">
        <v>1037</v>
      </c>
      <c r="E262" s="676">
        <v>540000</v>
      </c>
      <c r="F262" s="676"/>
      <c r="G262" s="676"/>
      <c r="H262" s="676">
        <v>540000</v>
      </c>
      <c r="I262" s="668"/>
      <c r="J262" s="691" t="s">
        <v>2435</v>
      </c>
    </row>
    <row r="263" spans="1:10" ht="16.5" customHeight="1">
      <c r="A263" s="682">
        <v>13</v>
      </c>
      <c r="B263" s="318" t="s">
        <v>1233</v>
      </c>
      <c r="C263" s="318">
        <v>1966</v>
      </c>
      <c r="D263" s="318" t="s">
        <v>1046</v>
      </c>
      <c r="E263" s="676">
        <v>540000</v>
      </c>
      <c r="F263" s="676"/>
      <c r="G263" s="676"/>
      <c r="H263" s="676">
        <v>540000</v>
      </c>
      <c r="I263" s="668"/>
      <c r="J263" s="691" t="s">
        <v>2435</v>
      </c>
    </row>
    <row r="264" spans="1:10" ht="16.5" customHeight="1">
      <c r="A264" s="682">
        <v>15</v>
      </c>
      <c r="B264" s="717" t="s">
        <v>1235</v>
      </c>
      <c r="C264" s="318">
        <v>1987</v>
      </c>
      <c r="D264" s="318" t="s">
        <v>1139</v>
      </c>
      <c r="E264" s="676">
        <v>540000</v>
      </c>
      <c r="F264" s="676"/>
      <c r="G264" s="676"/>
      <c r="H264" s="676">
        <v>540000</v>
      </c>
      <c r="I264" s="668"/>
      <c r="J264" s="691" t="s">
        <v>2435</v>
      </c>
    </row>
    <row r="265" spans="1:10" ht="16.5" customHeight="1">
      <c r="A265" s="682"/>
      <c r="B265" s="678" t="s">
        <v>1211</v>
      </c>
      <c r="C265" s="717"/>
      <c r="D265" s="718"/>
      <c r="E265" s="698">
        <f>SUM(E252:E264)</f>
        <v>7020000</v>
      </c>
      <c r="F265" s="679"/>
      <c r="G265" s="679"/>
      <c r="H265" s="698">
        <f>G265+E265</f>
        <v>7020000</v>
      </c>
      <c r="I265" s="668"/>
      <c r="J265" s="680"/>
    </row>
    <row r="266" spans="1:10" ht="16.5" customHeight="1">
      <c r="A266" s="663" t="s">
        <v>592</v>
      </c>
      <c r="B266" s="1558" t="s">
        <v>1236</v>
      </c>
      <c r="C266" s="1559"/>
      <c r="D266" s="1559"/>
      <c r="E266" s="1559"/>
      <c r="F266" s="1559"/>
      <c r="G266" s="1559"/>
      <c r="H266" s="1559"/>
      <c r="I266" s="1559"/>
      <c r="J266" s="1560"/>
    </row>
    <row r="267" spans="1:10" ht="16.5" customHeight="1">
      <c r="A267" s="682">
        <v>1</v>
      </c>
      <c r="B267" s="318" t="s">
        <v>1237</v>
      </c>
      <c r="C267" s="318">
        <v>2006</v>
      </c>
      <c r="D267" s="318" t="s">
        <v>1042</v>
      </c>
      <c r="E267" s="676">
        <v>675000</v>
      </c>
      <c r="F267" s="676"/>
      <c r="G267" s="676"/>
      <c r="H267" s="676">
        <f>G267+E267</f>
        <v>675000</v>
      </c>
      <c r="I267" s="668"/>
      <c r="J267" s="680"/>
    </row>
    <row r="268" spans="1:10" ht="16.5" customHeight="1">
      <c r="A268" s="682">
        <v>2</v>
      </c>
      <c r="B268" s="318" t="s">
        <v>1239</v>
      </c>
      <c r="C268" s="318">
        <v>2008</v>
      </c>
      <c r="D268" s="318" t="s">
        <v>1044</v>
      </c>
      <c r="E268" s="676">
        <v>675000</v>
      </c>
      <c r="F268" s="676"/>
      <c r="G268" s="676"/>
      <c r="H268" s="676">
        <f>G268+E268</f>
        <v>675000</v>
      </c>
      <c r="I268" s="668"/>
      <c r="J268" s="680"/>
    </row>
    <row r="269" spans="1:10" ht="16.5" customHeight="1">
      <c r="A269" s="682">
        <v>3</v>
      </c>
      <c r="B269" s="318" t="s">
        <v>1240</v>
      </c>
      <c r="C269" s="318">
        <v>2005</v>
      </c>
      <c r="D269" s="318" t="s">
        <v>1045</v>
      </c>
      <c r="E269" s="676">
        <v>675000</v>
      </c>
      <c r="F269" s="676"/>
      <c r="G269" s="676"/>
      <c r="H269" s="676">
        <f>G269+E269</f>
        <v>675000</v>
      </c>
      <c r="I269" s="668"/>
      <c r="J269" s="680"/>
    </row>
    <row r="270" spans="1:10" ht="16.5" customHeight="1">
      <c r="A270" s="682">
        <v>4</v>
      </c>
      <c r="B270" s="318" t="s">
        <v>1241</v>
      </c>
      <c r="C270" s="318">
        <v>2013</v>
      </c>
      <c r="D270" s="318" t="s">
        <v>1045</v>
      </c>
      <c r="E270" s="676">
        <v>675000</v>
      </c>
      <c r="F270" s="676"/>
      <c r="G270" s="676"/>
      <c r="H270" s="676">
        <f>G270+E270</f>
        <v>675000</v>
      </c>
      <c r="I270" s="668"/>
      <c r="J270" s="680"/>
    </row>
    <row r="271" spans="1:10" ht="16.5" customHeight="1">
      <c r="A271" s="682">
        <v>5</v>
      </c>
      <c r="B271" s="318" t="s">
        <v>1242</v>
      </c>
      <c r="C271" s="318">
        <v>2011</v>
      </c>
      <c r="D271" s="318" t="s">
        <v>2394</v>
      </c>
      <c r="E271" s="676">
        <v>675000</v>
      </c>
      <c r="F271" s="676"/>
      <c r="G271" s="676"/>
      <c r="H271" s="676">
        <f>G271+E271</f>
        <v>675000</v>
      </c>
      <c r="I271" s="668"/>
      <c r="J271" s="680"/>
    </row>
    <row r="272" spans="1:10" ht="16.5" customHeight="1">
      <c r="A272" s="663"/>
      <c r="B272" s="678" t="s">
        <v>1211</v>
      </c>
      <c r="C272" s="719"/>
      <c r="D272" s="719"/>
      <c r="E272" s="709">
        <f>SUM(E267:E271)</f>
        <v>3375000</v>
      </c>
      <c r="F272" s="709"/>
      <c r="G272" s="709"/>
      <c r="H272" s="709">
        <f>SUM(H267:H271)</f>
        <v>3375000</v>
      </c>
      <c r="I272" s="671"/>
      <c r="J272" s="720"/>
    </row>
    <row r="273" spans="1:10" ht="16.5" customHeight="1">
      <c r="A273" s="663" t="s">
        <v>592</v>
      </c>
      <c r="B273" s="1555" t="s">
        <v>1387</v>
      </c>
      <c r="C273" s="1556"/>
      <c r="D273" s="1556"/>
      <c r="E273" s="1556"/>
      <c r="F273" s="1556"/>
      <c r="G273" s="1556"/>
      <c r="H273" s="1556"/>
      <c r="I273" s="1556"/>
      <c r="J273" s="1557"/>
    </row>
    <row r="274" spans="1:10" ht="16.5" customHeight="1">
      <c r="A274" s="682">
        <v>1</v>
      </c>
      <c r="B274" s="318" t="s">
        <v>1243</v>
      </c>
      <c r="C274" s="318">
        <v>1932</v>
      </c>
      <c r="D274" s="318" t="s">
        <v>1046</v>
      </c>
      <c r="E274" s="676">
        <v>675000</v>
      </c>
      <c r="F274" s="676"/>
      <c r="G274" s="676"/>
      <c r="H274" s="676">
        <f>G274+E274</f>
        <v>675000</v>
      </c>
      <c r="I274" s="668"/>
      <c r="J274" s="691"/>
    </row>
    <row r="275" spans="1:10" ht="16.5" customHeight="1">
      <c r="A275" s="682">
        <v>2</v>
      </c>
      <c r="B275" s="318" t="s">
        <v>2113</v>
      </c>
      <c r="C275" s="318">
        <v>1927</v>
      </c>
      <c r="D275" s="318" t="s">
        <v>1116</v>
      </c>
      <c r="E275" s="676">
        <v>675000</v>
      </c>
      <c r="F275" s="676"/>
      <c r="G275" s="676"/>
      <c r="H275" s="676">
        <f>G275+E275</f>
        <v>675000</v>
      </c>
      <c r="I275" s="668"/>
      <c r="J275" s="691"/>
    </row>
    <row r="276" spans="1:10" ht="16.5" customHeight="1">
      <c r="A276" s="682">
        <v>3</v>
      </c>
      <c r="B276" s="318" t="s">
        <v>1245</v>
      </c>
      <c r="C276" s="318">
        <v>1942</v>
      </c>
      <c r="D276" s="318" t="s">
        <v>1132</v>
      </c>
      <c r="E276" s="676">
        <v>675000</v>
      </c>
      <c r="F276" s="676"/>
      <c r="G276" s="676"/>
      <c r="H276" s="676">
        <f>G276+E276</f>
        <v>675000</v>
      </c>
      <c r="I276" s="668"/>
      <c r="J276" s="691"/>
    </row>
    <row r="277" spans="1:10" ht="16.5" customHeight="1">
      <c r="A277" s="682">
        <v>4</v>
      </c>
      <c r="B277" s="318" t="s">
        <v>1802</v>
      </c>
      <c r="C277" s="318">
        <v>1955</v>
      </c>
      <c r="D277" s="318" t="s">
        <v>1056</v>
      </c>
      <c r="E277" s="676">
        <v>675000</v>
      </c>
      <c r="F277" s="676"/>
      <c r="G277" s="676"/>
      <c r="H277" s="676">
        <f>G277+E277</f>
        <v>675000</v>
      </c>
      <c r="I277" s="668"/>
      <c r="J277" s="691"/>
    </row>
    <row r="278" spans="1:10" ht="16.5" customHeight="1">
      <c r="A278" s="682">
        <v>5</v>
      </c>
      <c r="B278" s="318" t="s">
        <v>1246</v>
      </c>
      <c r="C278" s="318">
        <v>1933</v>
      </c>
      <c r="D278" s="318" t="s">
        <v>1037</v>
      </c>
      <c r="E278" s="676">
        <v>675000</v>
      </c>
      <c r="F278" s="676"/>
      <c r="G278" s="721"/>
      <c r="H278" s="676">
        <v>675000</v>
      </c>
      <c r="I278" s="671"/>
      <c r="J278" s="691" t="s">
        <v>2435</v>
      </c>
    </row>
    <row r="279" spans="1:10" ht="16.5" customHeight="1">
      <c r="A279" s="682">
        <v>6</v>
      </c>
      <c r="B279" s="318" t="s">
        <v>1247</v>
      </c>
      <c r="C279" s="318">
        <v>1948</v>
      </c>
      <c r="D279" s="318" t="s">
        <v>1056</v>
      </c>
      <c r="E279" s="676">
        <v>675000</v>
      </c>
      <c r="F279" s="676"/>
      <c r="G279" s="721"/>
      <c r="H279" s="676">
        <v>675000</v>
      </c>
      <c r="I279" s="671"/>
      <c r="J279" s="691" t="s">
        <v>2435</v>
      </c>
    </row>
    <row r="280" spans="1:10" ht="16.5" customHeight="1">
      <c r="A280" s="682">
        <v>7</v>
      </c>
      <c r="B280" s="318" t="s">
        <v>1244</v>
      </c>
      <c r="C280" s="318">
        <v>1937</v>
      </c>
      <c r="D280" s="318" t="s">
        <v>1038</v>
      </c>
      <c r="E280" s="676">
        <v>675000</v>
      </c>
      <c r="F280" s="676"/>
      <c r="G280" s="721"/>
      <c r="H280" s="676">
        <f>SUM(E280:G280)</f>
        <v>675000</v>
      </c>
      <c r="I280" s="671"/>
      <c r="J280" s="691" t="s">
        <v>2435</v>
      </c>
    </row>
    <row r="281" spans="1:10" ht="16.5" customHeight="1">
      <c r="A281" s="682">
        <v>8</v>
      </c>
      <c r="B281" s="318" t="s">
        <v>1225</v>
      </c>
      <c r="C281" s="318">
        <v>1957</v>
      </c>
      <c r="D281" s="318" t="s">
        <v>1046</v>
      </c>
      <c r="E281" s="676">
        <v>675000</v>
      </c>
      <c r="F281" s="676"/>
      <c r="G281" s="721"/>
      <c r="H281" s="676">
        <f>G281+E281</f>
        <v>675000</v>
      </c>
      <c r="I281" s="671"/>
      <c r="J281" s="691"/>
    </row>
    <row r="282" spans="1:10" ht="16.5" customHeight="1">
      <c r="A282" s="682">
        <v>9</v>
      </c>
      <c r="B282" s="318" t="s">
        <v>1234</v>
      </c>
      <c r="C282" s="318">
        <v>1956</v>
      </c>
      <c r="D282" s="318" t="s">
        <v>1054</v>
      </c>
      <c r="E282" s="676">
        <v>675000</v>
      </c>
      <c r="F282" s="676"/>
      <c r="G282" s="721"/>
      <c r="H282" s="676">
        <f>G282+E282</f>
        <v>675000</v>
      </c>
      <c r="I282" s="671"/>
      <c r="J282" s="691"/>
    </row>
    <row r="283" spans="1:10" ht="16.5" customHeight="1">
      <c r="A283" s="682">
        <v>10</v>
      </c>
      <c r="B283" s="318" t="s">
        <v>118</v>
      </c>
      <c r="C283" s="318">
        <v>1952</v>
      </c>
      <c r="D283" s="318" t="s">
        <v>1042</v>
      </c>
      <c r="E283" s="676">
        <v>675000</v>
      </c>
      <c r="F283" s="676"/>
      <c r="G283" s="721"/>
      <c r="H283" s="676">
        <f>G283+E283</f>
        <v>675000</v>
      </c>
      <c r="I283" s="671"/>
      <c r="J283" s="691"/>
    </row>
    <row r="284" spans="1:10" ht="16.5" customHeight="1">
      <c r="A284" s="663"/>
      <c r="B284" s="678" t="s">
        <v>1211</v>
      </c>
      <c r="C284" s="719"/>
      <c r="D284" s="719"/>
      <c r="E284" s="698">
        <f>SUM(E274:E283)</f>
        <v>6750000</v>
      </c>
      <c r="F284" s="679"/>
      <c r="G284" s="698"/>
      <c r="H284" s="698">
        <f>SUM(E284:G284)</f>
        <v>6750000</v>
      </c>
      <c r="I284" s="671"/>
      <c r="J284" s="671"/>
    </row>
    <row r="285" spans="1:10" ht="16.5" customHeight="1">
      <c r="A285" s="1555" t="s">
        <v>1397</v>
      </c>
      <c r="B285" s="1556"/>
      <c r="C285" s="1556"/>
      <c r="D285" s="1556"/>
      <c r="E285" s="1556"/>
      <c r="F285" s="1556"/>
      <c r="G285" s="1556"/>
      <c r="H285" s="1556"/>
      <c r="I285" s="1556"/>
      <c r="J285" s="1557"/>
    </row>
    <row r="286" spans="1:10" ht="16.5" customHeight="1">
      <c r="A286" s="672">
        <v>1</v>
      </c>
      <c r="B286" s="675" t="s">
        <v>1228</v>
      </c>
      <c r="C286" s="672">
        <v>1985</v>
      </c>
      <c r="D286" s="668" t="s">
        <v>1248</v>
      </c>
      <c r="E286" s="676">
        <v>405000</v>
      </c>
      <c r="F286" s="676"/>
      <c r="G286" s="676"/>
      <c r="H286" s="676">
        <f>E286+G286</f>
        <v>405000</v>
      </c>
      <c r="I286" s="668"/>
      <c r="J286" s="680"/>
    </row>
    <row r="287" spans="1:10" ht="16.5" customHeight="1">
      <c r="A287" s="722">
        <v>2</v>
      </c>
      <c r="B287" s="714" t="s">
        <v>369</v>
      </c>
      <c r="C287" s="715">
        <v>1985</v>
      </c>
      <c r="D287" s="716" t="s">
        <v>1045</v>
      </c>
      <c r="E287" s="704">
        <v>405000</v>
      </c>
      <c r="F287" s="704"/>
      <c r="G287" s="704"/>
      <c r="H287" s="704">
        <f>E287+G287</f>
        <v>405000</v>
      </c>
      <c r="I287" s="668"/>
      <c r="J287" s="723"/>
    </row>
    <row r="288" spans="1:10" ht="16.5" customHeight="1">
      <c r="A288" s="665"/>
      <c r="B288" s="678" t="s">
        <v>1211</v>
      </c>
      <c r="C288" s="719"/>
      <c r="D288" s="719"/>
      <c r="E288" s="698">
        <f>SUM(E286:E287)</f>
        <v>810000</v>
      </c>
      <c r="F288" s="698">
        <f>SUM(F286:F287)</f>
        <v>0</v>
      </c>
      <c r="G288" s="698">
        <f>SUM(G286:G287)</f>
        <v>0</v>
      </c>
      <c r="H288" s="698">
        <f>SUM(H286:H287)</f>
        <v>810000</v>
      </c>
      <c r="I288" s="671"/>
      <c r="J288" s="680"/>
    </row>
    <row r="289" spans="1:10" ht="16.5" customHeight="1">
      <c r="A289" s="724" t="s">
        <v>592</v>
      </c>
      <c r="B289" s="1546" t="s">
        <v>1249</v>
      </c>
      <c r="C289" s="1547"/>
      <c r="D289" s="1547"/>
      <c r="E289" s="1547"/>
      <c r="F289" s="1547"/>
      <c r="G289" s="1547"/>
      <c r="H289" s="1547"/>
      <c r="I289" s="1547"/>
      <c r="J289" s="1548"/>
    </row>
    <row r="290" spans="1:10" ht="16.5" customHeight="1">
      <c r="A290" s="682">
        <v>1</v>
      </c>
      <c r="B290" s="318" t="s">
        <v>1150</v>
      </c>
      <c r="C290" s="318">
        <v>1929</v>
      </c>
      <c r="D290" s="318" t="s">
        <v>1250</v>
      </c>
      <c r="E290" s="676">
        <v>270000</v>
      </c>
      <c r="F290" s="676"/>
      <c r="G290" s="721"/>
      <c r="H290" s="676">
        <f>G290+E290</f>
        <v>270000</v>
      </c>
      <c r="I290" s="671"/>
      <c r="J290" s="668"/>
    </row>
    <row r="291" spans="1:10" ht="16.5" customHeight="1">
      <c r="A291" s="682">
        <v>2</v>
      </c>
      <c r="B291" s="318" t="s">
        <v>1251</v>
      </c>
      <c r="C291" s="318">
        <v>1971</v>
      </c>
      <c r="D291" s="318" t="s">
        <v>1046</v>
      </c>
      <c r="E291" s="676">
        <v>270000</v>
      </c>
      <c r="F291" s="676"/>
      <c r="G291" s="721"/>
      <c r="H291" s="676">
        <f aca="true" t="shared" si="9" ref="H291:H316">G291+E291</f>
        <v>270000</v>
      </c>
      <c r="I291" s="671"/>
      <c r="J291" s="671"/>
    </row>
    <row r="292" spans="1:10" ht="16.5" customHeight="1">
      <c r="A292" s="682">
        <v>3</v>
      </c>
      <c r="B292" s="318" t="s">
        <v>1252</v>
      </c>
      <c r="C292" s="318">
        <v>1965</v>
      </c>
      <c r="D292" s="318" t="s">
        <v>1248</v>
      </c>
      <c r="E292" s="676">
        <v>270000</v>
      </c>
      <c r="F292" s="676"/>
      <c r="G292" s="721"/>
      <c r="H292" s="676">
        <f t="shared" si="9"/>
        <v>270000</v>
      </c>
      <c r="I292" s="671"/>
      <c r="J292" s="671"/>
    </row>
    <row r="293" spans="1:10" ht="16.5" customHeight="1">
      <c r="A293" s="682">
        <v>4</v>
      </c>
      <c r="B293" s="318" t="s">
        <v>1253</v>
      </c>
      <c r="C293" s="318">
        <v>1971</v>
      </c>
      <c r="D293" s="725" t="s">
        <v>1254</v>
      </c>
      <c r="E293" s="676">
        <v>270000</v>
      </c>
      <c r="F293" s="676"/>
      <c r="G293" s="721"/>
      <c r="H293" s="676">
        <f t="shared" si="9"/>
        <v>270000</v>
      </c>
      <c r="I293" s="671"/>
      <c r="J293" s="671"/>
    </row>
    <row r="294" spans="1:10" ht="16.5" customHeight="1">
      <c r="A294" s="682">
        <v>5</v>
      </c>
      <c r="B294" s="318" t="s">
        <v>1255</v>
      </c>
      <c r="C294" s="318">
        <v>1942</v>
      </c>
      <c r="D294" s="318" t="s">
        <v>1132</v>
      </c>
      <c r="E294" s="676">
        <v>270000</v>
      </c>
      <c r="F294" s="676"/>
      <c r="G294" s="721"/>
      <c r="H294" s="676">
        <f t="shared" si="9"/>
        <v>270000</v>
      </c>
      <c r="I294" s="671"/>
      <c r="J294" s="671"/>
    </row>
    <row r="295" spans="1:10" ht="16.5" customHeight="1">
      <c r="A295" s="682">
        <v>6</v>
      </c>
      <c r="B295" s="318" t="s">
        <v>1256</v>
      </c>
      <c r="C295" s="318">
        <v>1980</v>
      </c>
      <c r="D295" s="318" t="s">
        <v>1047</v>
      </c>
      <c r="E295" s="676">
        <v>270000</v>
      </c>
      <c r="F295" s="676"/>
      <c r="G295" s="721"/>
      <c r="H295" s="676">
        <f t="shared" si="9"/>
        <v>270000</v>
      </c>
      <c r="I295" s="671"/>
      <c r="J295" s="671"/>
    </row>
    <row r="296" spans="1:10" ht="16.5" customHeight="1">
      <c r="A296" s="682">
        <v>7</v>
      </c>
      <c r="B296" s="318" t="s">
        <v>1257</v>
      </c>
      <c r="C296" s="318">
        <v>1972</v>
      </c>
      <c r="D296" s="318" t="s">
        <v>1132</v>
      </c>
      <c r="E296" s="676">
        <v>270000</v>
      </c>
      <c r="F296" s="676"/>
      <c r="G296" s="721"/>
      <c r="H296" s="676">
        <f t="shared" si="9"/>
        <v>270000</v>
      </c>
      <c r="I296" s="671"/>
      <c r="J296" s="671"/>
    </row>
    <row r="297" spans="1:10" ht="16.5" customHeight="1">
      <c r="A297" s="682">
        <v>8</v>
      </c>
      <c r="B297" s="318" t="s">
        <v>1258</v>
      </c>
      <c r="C297" s="318">
        <v>1958</v>
      </c>
      <c r="D297" s="318" t="s">
        <v>1248</v>
      </c>
      <c r="E297" s="676">
        <v>270000</v>
      </c>
      <c r="F297" s="676"/>
      <c r="G297" s="721"/>
      <c r="H297" s="676">
        <f t="shared" si="9"/>
        <v>270000</v>
      </c>
      <c r="I297" s="671"/>
      <c r="J297" s="671"/>
    </row>
    <row r="298" spans="1:10" ht="16.5" customHeight="1">
      <c r="A298" s="682">
        <v>9</v>
      </c>
      <c r="B298" s="318" t="s">
        <v>1259</v>
      </c>
      <c r="C298" s="318">
        <v>1987</v>
      </c>
      <c r="D298" s="318" t="s">
        <v>1250</v>
      </c>
      <c r="E298" s="676">
        <v>270000</v>
      </c>
      <c r="F298" s="676"/>
      <c r="G298" s="721"/>
      <c r="H298" s="676">
        <f t="shared" si="9"/>
        <v>270000</v>
      </c>
      <c r="I298" s="671"/>
      <c r="J298" s="668"/>
    </row>
    <row r="299" spans="1:10" ht="16.5" customHeight="1">
      <c r="A299" s="682">
        <v>10</v>
      </c>
      <c r="B299" s="318" t="s">
        <v>1260</v>
      </c>
      <c r="C299" s="318">
        <v>1951</v>
      </c>
      <c r="D299" s="318" t="s">
        <v>1250</v>
      </c>
      <c r="E299" s="676">
        <v>270000</v>
      </c>
      <c r="F299" s="676"/>
      <c r="G299" s="721"/>
      <c r="H299" s="676">
        <f t="shared" si="9"/>
        <v>270000</v>
      </c>
      <c r="I299" s="671"/>
      <c r="J299" s="671"/>
    </row>
    <row r="300" spans="1:10" ht="16.5" customHeight="1">
      <c r="A300" s="682">
        <v>11</v>
      </c>
      <c r="B300" s="318" t="s">
        <v>1261</v>
      </c>
      <c r="C300" s="318">
        <v>1969</v>
      </c>
      <c r="D300" s="318" t="s">
        <v>1045</v>
      </c>
      <c r="E300" s="676">
        <v>270000</v>
      </c>
      <c r="F300" s="676"/>
      <c r="G300" s="721"/>
      <c r="H300" s="676">
        <f t="shared" si="9"/>
        <v>270000</v>
      </c>
      <c r="I300" s="671"/>
      <c r="J300" s="671"/>
    </row>
    <row r="301" spans="1:10" ht="16.5" customHeight="1">
      <c r="A301" s="682">
        <v>12</v>
      </c>
      <c r="B301" s="318" t="s">
        <v>2406</v>
      </c>
      <c r="C301" s="318">
        <v>1958</v>
      </c>
      <c r="D301" s="318" t="s">
        <v>1046</v>
      </c>
      <c r="E301" s="676">
        <v>270000</v>
      </c>
      <c r="F301" s="676"/>
      <c r="G301" s="721"/>
      <c r="H301" s="676">
        <f t="shared" si="9"/>
        <v>270000</v>
      </c>
      <c r="I301" s="671"/>
      <c r="J301" s="671"/>
    </row>
    <row r="302" spans="1:10" ht="16.5" customHeight="1">
      <c r="A302" s="682">
        <v>13</v>
      </c>
      <c r="B302" s="318" t="s">
        <v>2140</v>
      </c>
      <c r="C302" s="318">
        <v>1953</v>
      </c>
      <c r="D302" s="318" t="s">
        <v>1052</v>
      </c>
      <c r="E302" s="676">
        <v>270000</v>
      </c>
      <c r="F302" s="676"/>
      <c r="G302" s="721"/>
      <c r="H302" s="676">
        <f t="shared" si="9"/>
        <v>270000</v>
      </c>
      <c r="I302" s="671"/>
      <c r="J302" s="671"/>
    </row>
    <row r="303" spans="1:10" ht="16.5" customHeight="1">
      <c r="A303" s="682">
        <v>14</v>
      </c>
      <c r="B303" s="318" t="s">
        <v>1262</v>
      </c>
      <c r="C303" s="318">
        <v>1942</v>
      </c>
      <c r="D303" s="318" t="s">
        <v>1046</v>
      </c>
      <c r="E303" s="676">
        <v>270000</v>
      </c>
      <c r="F303" s="676"/>
      <c r="G303" s="721"/>
      <c r="H303" s="676">
        <f t="shared" si="9"/>
        <v>270000</v>
      </c>
      <c r="I303" s="671"/>
      <c r="J303" s="668"/>
    </row>
    <row r="304" spans="1:10" ht="16.5" customHeight="1">
      <c r="A304" s="682">
        <v>15</v>
      </c>
      <c r="B304" s="684" t="s">
        <v>1075</v>
      </c>
      <c r="C304" s="318">
        <v>1919</v>
      </c>
      <c r="D304" s="318" t="s">
        <v>1142</v>
      </c>
      <c r="E304" s="676">
        <v>270000</v>
      </c>
      <c r="F304" s="676"/>
      <c r="G304" s="721"/>
      <c r="H304" s="676">
        <f t="shared" si="9"/>
        <v>270000</v>
      </c>
      <c r="I304" s="671"/>
      <c r="J304" s="668"/>
    </row>
    <row r="305" spans="1:10" ht="16.5" customHeight="1">
      <c r="A305" s="682">
        <v>16</v>
      </c>
      <c r="B305" s="318" t="s">
        <v>1263</v>
      </c>
      <c r="C305" s="318">
        <v>1959</v>
      </c>
      <c r="D305" s="318" t="s">
        <v>1052</v>
      </c>
      <c r="E305" s="676">
        <v>270000</v>
      </c>
      <c r="F305" s="676"/>
      <c r="G305" s="721"/>
      <c r="H305" s="676">
        <f t="shared" si="9"/>
        <v>270000</v>
      </c>
      <c r="I305" s="671"/>
      <c r="J305" s="671"/>
    </row>
    <row r="306" spans="1:10" ht="16.5" customHeight="1">
      <c r="A306" s="682">
        <v>17</v>
      </c>
      <c r="B306" s="318" t="s">
        <v>1263</v>
      </c>
      <c r="C306" s="318">
        <v>1959</v>
      </c>
      <c r="D306" s="318" t="s">
        <v>1052</v>
      </c>
      <c r="E306" s="676">
        <v>270000</v>
      </c>
      <c r="F306" s="676"/>
      <c r="G306" s="721"/>
      <c r="H306" s="676">
        <f t="shared" si="9"/>
        <v>270000</v>
      </c>
      <c r="I306" s="671"/>
      <c r="J306" s="671"/>
    </row>
    <row r="307" spans="1:10" ht="16.5" customHeight="1">
      <c r="A307" s="682">
        <v>18</v>
      </c>
      <c r="B307" s="318" t="s">
        <v>1264</v>
      </c>
      <c r="C307" s="318">
        <v>1948</v>
      </c>
      <c r="D307" s="318" t="s">
        <v>1142</v>
      </c>
      <c r="E307" s="676">
        <v>270000</v>
      </c>
      <c r="F307" s="676"/>
      <c r="G307" s="721"/>
      <c r="H307" s="676">
        <f t="shared" si="9"/>
        <v>270000</v>
      </c>
      <c r="I307" s="671"/>
      <c r="J307" s="671"/>
    </row>
    <row r="308" spans="1:10" ht="16.5" customHeight="1">
      <c r="A308" s="682">
        <v>19</v>
      </c>
      <c r="B308" s="318" t="s">
        <v>1264</v>
      </c>
      <c r="C308" s="318">
        <v>1948</v>
      </c>
      <c r="D308" s="318" t="s">
        <v>1142</v>
      </c>
      <c r="E308" s="676">
        <v>270000</v>
      </c>
      <c r="F308" s="676"/>
      <c r="G308" s="721"/>
      <c r="H308" s="676">
        <f t="shared" si="9"/>
        <v>270000</v>
      </c>
      <c r="I308" s="671"/>
      <c r="J308" s="671"/>
    </row>
    <row r="309" spans="1:10" ht="16.5" customHeight="1">
      <c r="A309" s="682">
        <v>20</v>
      </c>
      <c r="B309" s="318" t="s">
        <v>1265</v>
      </c>
      <c r="C309" s="318">
        <v>1955</v>
      </c>
      <c r="D309" s="318" t="s">
        <v>1142</v>
      </c>
      <c r="E309" s="676">
        <v>270000</v>
      </c>
      <c r="F309" s="676"/>
      <c r="G309" s="721"/>
      <c r="H309" s="676">
        <f t="shared" si="9"/>
        <v>270000</v>
      </c>
      <c r="I309" s="671"/>
      <c r="J309" s="671"/>
    </row>
    <row r="310" spans="1:10" ht="16.5" customHeight="1">
      <c r="A310" s="682">
        <v>21</v>
      </c>
      <c r="B310" s="318" t="s">
        <v>1266</v>
      </c>
      <c r="C310" s="318">
        <v>1983</v>
      </c>
      <c r="D310" s="318" t="s">
        <v>1045</v>
      </c>
      <c r="E310" s="676">
        <v>270000</v>
      </c>
      <c r="F310" s="676"/>
      <c r="G310" s="721"/>
      <c r="H310" s="676">
        <f t="shared" si="9"/>
        <v>270000</v>
      </c>
      <c r="I310" s="671"/>
      <c r="J310" s="671"/>
    </row>
    <row r="311" spans="1:10" ht="16.5" customHeight="1">
      <c r="A311" s="682">
        <v>22</v>
      </c>
      <c r="B311" s="318" t="s">
        <v>1267</v>
      </c>
      <c r="C311" s="318">
        <v>1983</v>
      </c>
      <c r="D311" s="318" t="s">
        <v>1044</v>
      </c>
      <c r="E311" s="676">
        <v>270000</v>
      </c>
      <c r="F311" s="676"/>
      <c r="G311" s="721"/>
      <c r="H311" s="676">
        <f t="shared" si="9"/>
        <v>270000</v>
      </c>
      <c r="I311" s="671"/>
      <c r="J311" s="671"/>
    </row>
    <row r="312" spans="1:10" ht="16.5" customHeight="1">
      <c r="A312" s="682">
        <v>23</v>
      </c>
      <c r="B312" s="318" t="s">
        <v>597</v>
      </c>
      <c r="C312" s="318">
        <v>1991</v>
      </c>
      <c r="D312" s="318" t="s">
        <v>1163</v>
      </c>
      <c r="E312" s="676">
        <v>270000</v>
      </c>
      <c r="F312" s="676"/>
      <c r="G312" s="721"/>
      <c r="H312" s="676">
        <f t="shared" si="9"/>
        <v>270000</v>
      </c>
      <c r="I312" s="671"/>
      <c r="J312" s="668"/>
    </row>
    <row r="313" spans="1:10" ht="16.5" customHeight="1">
      <c r="A313" s="682">
        <v>24</v>
      </c>
      <c r="B313" s="318" t="s">
        <v>1268</v>
      </c>
      <c r="C313" s="318">
        <v>1972</v>
      </c>
      <c r="D313" s="318" t="s">
        <v>1056</v>
      </c>
      <c r="E313" s="676">
        <v>270000</v>
      </c>
      <c r="F313" s="676"/>
      <c r="G313" s="721"/>
      <c r="H313" s="676">
        <f t="shared" si="9"/>
        <v>270000</v>
      </c>
      <c r="I313" s="671"/>
      <c r="J313" s="671"/>
    </row>
    <row r="314" spans="1:10" ht="16.5" customHeight="1">
      <c r="A314" s="682">
        <v>25</v>
      </c>
      <c r="B314" s="318" t="s">
        <v>2325</v>
      </c>
      <c r="C314" s="318">
        <v>1962</v>
      </c>
      <c r="D314" s="318" t="s">
        <v>1062</v>
      </c>
      <c r="E314" s="676">
        <v>270000</v>
      </c>
      <c r="F314" s="676"/>
      <c r="G314" s="721"/>
      <c r="H314" s="676">
        <f t="shared" si="9"/>
        <v>270000</v>
      </c>
      <c r="I314" s="671"/>
      <c r="J314" s="671"/>
    </row>
    <row r="315" spans="1:10" ht="16.5" customHeight="1">
      <c r="A315" s="682">
        <v>26</v>
      </c>
      <c r="B315" s="318" t="s">
        <v>1269</v>
      </c>
      <c r="C315" s="318">
        <v>1985</v>
      </c>
      <c r="D315" s="318" t="s">
        <v>1045</v>
      </c>
      <c r="E315" s="676">
        <v>270000</v>
      </c>
      <c r="F315" s="676"/>
      <c r="G315" s="721"/>
      <c r="H315" s="676">
        <f t="shared" si="9"/>
        <v>270000</v>
      </c>
      <c r="I315" s="671"/>
      <c r="J315" s="671"/>
    </row>
    <row r="316" spans="1:10" ht="16.5" customHeight="1">
      <c r="A316" s="682">
        <v>27</v>
      </c>
      <c r="B316" s="318" t="s">
        <v>1270</v>
      </c>
      <c r="C316" s="318">
        <v>1983</v>
      </c>
      <c r="D316" s="318" t="s">
        <v>1056</v>
      </c>
      <c r="E316" s="676">
        <v>270000</v>
      </c>
      <c r="F316" s="676"/>
      <c r="G316" s="721"/>
      <c r="H316" s="676">
        <f t="shared" si="9"/>
        <v>270000</v>
      </c>
      <c r="I316" s="671"/>
      <c r="J316" s="671"/>
    </row>
    <row r="317" spans="1:10" ht="16.5" customHeight="1">
      <c r="A317" s="663"/>
      <c r="B317" s="678" t="s">
        <v>1211</v>
      </c>
      <c r="C317" s="318"/>
      <c r="D317" s="318"/>
      <c r="E317" s="707">
        <f>SUM(E290:E316)</f>
        <v>7290000</v>
      </c>
      <c r="F317" s="708"/>
      <c r="G317" s="707"/>
      <c r="H317" s="707">
        <f>SUM(H290:H316)</f>
        <v>7290000</v>
      </c>
      <c r="I317" s="671"/>
      <c r="J317" s="671"/>
    </row>
    <row r="318" spans="1:10" ht="16.5" customHeight="1">
      <c r="A318" s="105"/>
      <c r="B318" s="1532" t="s">
        <v>2030</v>
      </c>
      <c r="C318" s="1533"/>
      <c r="D318" s="1533"/>
      <c r="E318" s="1533"/>
      <c r="F318" s="1533"/>
      <c r="G318" s="1533"/>
      <c r="H318" s="1533"/>
      <c r="I318" s="1533"/>
      <c r="J318" s="1534"/>
    </row>
    <row r="319" spans="1:10" ht="16.5" customHeight="1">
      <c r="A319" s="105">
        <v>1</v>
      </c>
      <c r="B319" s="1445" t="s">
        <v>119</v>
      </c>
      <c r="C319" s="1446"/>
      <c r="D319" s="1446"/>
      <c r="E319" s="717" t="s">
        <v>1248</v>
      </c>
      <c r="F319" s="717"/>
      <c r="G319" s="717"/>
      <c r="H319" s="676">
        <v>5400000</v>
      </c>
      <c r="I319" s="717"/>
      <c r="J319" s="656"/>
    </row>
    <row r="320" spans="1:10" ht="16.5" customHeight="1">
      <c r="A320" s="105">
        <v>2</v>
      </c>
      <c r="B320" s="1445"/>
      <c r="C320" s="1446"/>
      <c r="D320" s="1447"/>
      <c r="E320" s="695"/>
      <c r="F320" s="655"/>
      <c r="G320" s="655"/>
      <c r="H320" s="676"/>
      <c r="I320" s="655"/>
      <c r="J320" s="656"/>
    </row>
    <row r="321" spans="1:11" ht="16.5" customHeight="1">
      <c r="A321" s="682"/>
      <c r="B321" s="1549" t="s">
        <v>1211</v>
      </c>
      <c r="C321" s="1550"/>
      <c r="D321" s="1551"/>
      <c r="E321" s="679">
        <f>SUM(E320:E320)</f>
        <v>0</v>
      </c>
      <c r="F321" s="698"/>
      <c r="G321" s="726"/>
      <c r="H321" s="679">
        <f>SUM(H319:H320)</f>
        <v>5400000</v>
      </c>
      <c r="I321" s="671"/>
      <c r="J321" s="671"/>
      <c r="K321" s="12" t="s">
        <v>2708</v>
      </c>
    </row>
    <row r="322" spans="1:10" ht="16.5" customHeight="1">
      <c r="A322" s="682"/>
      <c r="B322" s="727" t="s">
        <v>1271</v>
      </c>
      <c r="C322" s="727"/>
      <c r="D322" s="680"/>
      <c r="E322" s="728">
        <f>E317+E288+E284+E272+E265+E250+E220+E214+E161+E38+E32+E21+E17+E12+E321</f>
        <v>104490000</v>
      </c>
      <c r="F322" s="728"/>
      <c r="G322" s="726">
        <f>G317+G288+G284+G272+G265+G250+G220+G214+G161+G38+G32+G21+G17+G12+G321</f>
        <v>810000</v>
      </c>
      <c r="H322" s="728">
        <f>H317+H288+H284+H272+H265+H250+H220+H214+H161+H38+H32+H21+H17+H12+H321</f>
        <v>110970000</v>
      </c>
      <c r="I322" s="680"/>
      <c r="J322" s="680"/>
    </row>
    <row r="323" spans="1:10" ht="16.5" customHeight="1">
      <c r="A323" s="729"/>
      <c r="B323" s="1544" t="s">
        <v>120</v>
      </c>
      <c r="C323" s="1544"/>
      <c r="D323" s="1544"/>
      <c r="E323" s="1544"/>
      <c r="F323" s="1544"/>
      <c r="G323" s="1544"/>
      <c r="H323" s="1544"/>
      <c r="I323" s="1544"/>
      <c r="J323" s="138"/>
    </row>
    <row r="324" spans="1:10" ht="16.5" customHeight="1">
      <c r="A324" s="133"/>
      <c r="B324" s="103"/>
      <c r="C324" s="134"/>
      <c r="D324" s="1528" t="s">
        <v>1338</v>
      </c>
      <c r="E324" s="1528"/>
      <c r="F324" s="1528"/>
      <c r="G324" s="1528"/>
      <c r="H324" s="1528"/>
      <c r="I324" s="1528"/>
      <c r="J324" s="1528"/>
    </row>
    <row r="325" spans="1:10" ht="16.5" customHeight="1">
      <c r="A325" s="133"/>
      <c r="B325" s="57" t="s">
        <v>947</v>
      </c>
      <c r="C325" s="134"/>
      <c r="D325" s="57" t="s">
        <v>1272</v>
      </c>
      <c r="E325" s="57" t="s">
        <v>2704</v>
      </c>
      <c r="F325" s="57"/>
      <c r="G325" s="57"/>
      <c r="H325" s="57"/>
      <c r="I325" s="57"/>
      <c r="J325" s="135"/>
    </row>
    <row r="326" spans="1:10" ht="16.5" customHeight="1">
      <c r="A326" s="133"/>
      <c r="B326" s="137"/>
      <c r="C326" s="134"/>
      <c r="D326" s="94"/>
      <c r="E326" s="137"/>
      <c r="F326" s="137"/>
      <c r="G326" s="137"/>
      <c r="H326" s="137"/>
      <c r="I326" s="137"/>
      <c r="J326" s="137"/>
    </row>
    <row r="327" spans="1:10" ht="16.5" customHeight="1">
      <c r="A327" s="133"/>
      <c r="B327" s="137"/>
      <c r="C327" s="134"/>
      <c r="D327" s="94"/>
      <c r="E327" s="137"/>
      <c r="F327" s="137"/>
      <c r="G327" s="137"/>
      <c r="H327" s="137"/>
      <c r="I327" s="137"/>
      <c r="J327" s="137"/>
    </row>
    <row r="328" spans="1:10" ht="16.5" customHeight="1">
      <c r="A328" s="133"/>
      <c r="B328" s="137"/>
      <c r="C328" s="134"/>
      <c r="D328" s="94"/>
      <c r="E328" s="137"/>
      <c r="F328" s="137"/>
      <c r="G328" s="137"/>
      <c r="H328" s="137"/>
      <c r="I328" s="137"/>
      <c r="J328" s="137"/>
    </row>
    <row r="329" spans="1:10" ht="16.5" customHeight="1">
      <c r="A329" s="1545" t="s">
        <v>2661</v>
      </c>
      <c r="B329" s="1545"/>
      <c r="C329" s="1545"/>
      <c r="D329" s="1347" t="s">
        <v>2358</v>
      </c>
      <c r="E329" s="1347"/>
      <c r="F329" s="1527"/>
      <c r="G329" s="1527"/>
      <c r="H329" s="1527"/>
      <c r="I329" s="138"/>
      <c r="J329" s="138"/>
    </row>
    <row r="330" spans="1:10" ht="16.5" customHeight="1">
      <c r="A330" s="1313" t="s">
        <v>2029</v>
      </c>
      <c r="B330" s="1313"/>
      <c r="C330" s="1313"/>
      <c r="D330" s="1313"/>
      <c r="E330" s="1313"/>
      <c r="F330" s="1313"/>
      <c r="G330" s="1313"/>
      <c r="H330" s="1313"/>
      <c r="I330" s="1313"/>
      <c r="J330" s="1313"/>
    </row>
    <row r="331" spans="1:10" ht="16.5" customHeight="1">
      <c r="A331" s="133"/>
      <c r="B331" s="57" t="s">
        <v>370</v>
      </c>
      <c r="C331" s="57" t="s">
        <v>371</v>
      </c>
      <c r="D331" s="57"/>
      <c r="E331" s="57"/>
      <c r="F331" s="57"/>
      <c r="G331" s="57"/>
      <c r="H331" s="57"/>
      <c r="I331" s="58"/>
      <c r="J331" s="56"/>
    </row>
    <row r="332" spans="1:10" ht="16.5" customHeight="1">
      <c r="A332" s="133"/>
      <c r="B332" s="138"/>
      <c r="C332" s="138"/>
      <c r="D332" s="138"/>
      <c r="E332" s="138"/>
      <c r="F332" s="138"/>
      <c r="G332" s="139"/>
      <c r="H332" s="139"/>
      <c r="I332" s="138"/>
      <c r="J332" s="138"/>
    </row>
    <row r="333" spans="1:10" ht="16.5" customHeight="1">
      <c r="A333" s="133"/>
      <c r="B333" s="138"/>
      <c r="C333" s="138"/>
      <c r="D333" s="138"/>
      <c r="E333" s="138"/>
      <c r="F333" s="138"/>
      <c r="G333" s="139"/>
      <c r="H333" s="139"/>
      <c r="I333" s="138"/>
      <c r="J333" s="138"/>
    </row>
    <row r="334" spans="1:10" ht="16.5" customHeight="1">
      <c r="A334" s="133"/>
      <c r="B334" s="138"/>
      <c r="C334" s="138"/>
      <c r="D334" s="138"/>
      <c r="E334" s="138"/>
      <c r="F334" s="138"/>
      <c r="G334" s="139"/>
      <c r="H334" s="139"/>
      <c r="I334" s="138"/>
      <c r="J334" s="138"/>
    </row>
    <row r="335" spans="1:10" ht="16.5" customHeight="1">
      <c r="A335" s="133"/>
      <c r="B335" s="138"/>
      <c r="C335" s="138"/>
      <c r="D335" s="138"/>
      <c r="E335" s="138"/>
      <c r="F335" s="138"/>
      <c r="G335" s="139"/>
      <c r="H335" s="139"/>
      <c r="I335" s="138"/>
      <c r="J335" s="138"/>
    </row>
    <row r="336" spans="1:10" ht="16.5" customHeight="1">
      <c r="A336" s="730"/>
      <c r="B336" s="731"/>
      <c r="C336" s="731"/>
      <c r="D336" s="731"/>
      <c r="E336" s="731"/>
      <c r="F336" s="731"/>
      <c r="G336" s="732"/>
      <c r="H336" s="732"/>
      <c r="I336" s="731"/>
      <c r="J336" s="731"/>
    </row>
    <row r="337" spans="1:10" ht="16.5" customHeight="1">
      <c r="A337" s="730"/>
      <c r="F337" s="731"/>
      <c r="G337" s="732"/>
      <c r="H337" s="732"/>
      <c r="I337" s="731"/>
      <c r="J337" s="731"/>
    </row>
    <row r="338" spans="1:10" ht="16.5" customHeight="1">
      <c r="A338" s="730" t="s">
        <v>2308</v>
      </c>
      <c r="F338" s="731"/>
      <c r="G338" s="732"/>
      <c r="H338" s="732"/>
      <c r="I338" s="731"/>
      <c r="J338" s="731"/>
    </row>
  </sheetData>
  <mergeCells count="39">
    <mergeCell ref="A5:A7"/>
    <mergeCell ref="B5:B7"/>
    <mergeCell ref="C5:C7"/>
    <mergeCell ref="D5:D7"/>
    <mergeCell ref="A1:C1"/>
    <mergeCell ref="A2:C2"/>
    <mergeCell ref="B3:J3"/>
    <mergeCell ref="B4:I4"/>
    <mergeCell ref="F6:F7"/>
    <mergeCell ref="E5:E7"/>
    <mergeCell ref="H5:H7"/>
    <mergeCell ref="F5:G5"/>
    <mergeCell ref="G6:G7"/>
    <mergeCell ref="B266:J266"/>
    <mergeCell ref="B273:J273"/>
    <mergeCell ref="B33:J33"/>
    <mergeCell ref="B39:J39"/>
    <mergeCell ref="B162:J162"/>
    <mergeCell ref="I5:I7"/>
    <mergeCell ref="J5:J7"/>
    <mergeCell ref="A285:J285"/>
    <mergeCell ref="B215:J215"/>
    <mergeCell ref="B221:J221"/>
    <mergeCell ref="B18:J18"/>
    <mergeCell ref="A21:C21"/>
    <mergeCell ref="B22:J22"/>
    <mergeCell ref="B251:J251"/>
    <mergeCell ref="B8:J8"/>
    <mergeCell ref="B289:J289"/>
    <mergeCell ref="B318:J318"/>
    <mergeCell ref="B320:D320"/>
    <mergeCell ref="B321:D321"/>
    <mergeCell ref="B319:D319"/>
    <mergeCell ref="B323:I323"/>
    <mergeCell ref="A330:J330"/>
    <mergeCell ref="D324:J324"/>
    <mergeCell ref="A329:C329"/>
    <mergeCell ref="D329:E329"/>
    <mergeCell ref="F329:H329"/>
  </mergeCells>
  <printOptions/>
  <pageMargins left="0.4" right="0.21" top="0.27" bottom="0.45" header="0.25" footer="0.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3"/>
  <sheetViews>
    <sheetView workbookViewId="0" topLeftCell="A19">
      <selection activeCell="G16" sqref="G16"/>
    </sheetView>
  </sheetViews>
  <sheetFormatPr defaultColWidth="9.00390625" defaultRowHeight="16.5" customHeight="1"/>
  <cols>
    <col min="1" max="1" width="6.125" style="106" customWidth="1"/>
    <col min="2" max="2" width="20.75390625" style="116" customWidth="1"/>
    <col min="3" max="3" width="5.75390625" style="106" customWidth="1"/>
    <col min="4" max="4" width="7.875" style="447" customWidth="1"/>
    <col min="5" max="5" width="11.50390625" style="117" customWidth="1"/>
    <col min="6" max="6" width="5.25390625" style="106" customWidth="1"/>
    <col min="7" max="7" width="9.875" style="106" customWidth="1"/>
    <col min="8" max="8" width="11.625" style="117" customWidth="1"/>
    <col min="9" max="9" width="7.75390625" style="106" customWidth="1"/>
    <col min="10" max="10" width="8.625" style="106" customWidth="1"/>
    <col min="11" max="16384" width="9.00390625" style="106" customWidth="1"/>
  </cols>
  <sheetData>
    <row r="1" spans="1:2" ht="16.5" customHeight="1">
      <c r="A1" s="1355" t="s">
        <v>168</v>
      </c>
      <c r="B1" s="1355"/>
    </row>
    <row r="2" spans="1:10" ht="16.5" customHeight="1">
      <c r="A2" s="1355" t="s">
        <v>2074</v>
      </c>
      <c r="B2" s="1355"/>
      <c r="C2" s="448"/>
      <c r="E2" s="449"/>
      <c r="F2" s="448"/>
      <c r="G2" s="448"/>
      <c r="H2" s="449"/>
      <c r="I2" s="448"/>
      <c r="J2" s="448"/>
    </row>
    <row r="3" spans="2:10" ht="16.5" customHeight="1">
      <c r="B3" s="1284" t="s">
        <v>2739</v>
      </c>
      <c r="C3" s="1284"/>
      <c r="D3" s="1284"/>
      <c r="E3" s="1284"/>
      <c r="F3" s="1284"/>
      <c r="G3" s="1284"/>
      <c r="H3" s="1284"/>
      <c r="I3" s="1284"/>
      <c r="J3" s="1284"/>
    </row>
    <row r="4" spans="1:12" ht="16.5" customHeight="1">
      <c r="A4" s="1602" t="s">
        <v>1342</v>
      </c>
      <c r="B4" s="1602"/>
      <c r="C4" s="1602"/>
      <c r="D4" s="1602"/>
      <c r="E4" s="1602"/>
      <c r="F4" s="1602"/>
      <c r="G4" s="1602"/>
      <c r="H4" s="1602"/>
      <c r="I4" s="1602"/>
      <c r="J4" s="1602"/>
      <c r="L4" s="106" t="s">
        <v>2708</v>
      </c>
    </row>
    <row r="5" spans="1:10" ht="16.5" customHeight="1">
      <c r="A5" s="1522" t="s">
        <v>2649</v>
      </c>
      <c r="B5" s="1509" t="s">
        <v>2650</v>
      </c>
      <c r="C5" s="1511" t="s">
        <v>2657</v>
      </c>
      <c r="D5" s="1515" t="s">
        <v>2659</v>
      </c>
      <c r="E5" s="1511" t="s">
        <v>2651</v>
      </c>
      <c r="F5" s="1513" t="s">
        <v>2652</v>
      </c>
      <c r="G5" s="1514"/>
      <c r="H5" s="1511" t="s">
        <v>2656</v>
      </c>
      <c r="I5" s="1509" t="s">
        <v>2655</v>
      </c>
      <c r="J5" s="1511" t="s">
        <v>71</v>
      </c>
    </row>
    <row r="6" spans="1:10" ht="24.75" customHeight="1">
      <c r="A6" s="1522"/>
      <c r="B6" s="1523"/>
      <c r="C6" s="1512"/>
      <c r="D6" s="1516"/>
      <c r="E6" s="1512"/>
      <c r="F6" s="451" t="s">
        <v>278</v>
      </c>
      <c r="G6" s="450" t="s">
        <v>2653</v>
      </c>
      <c r="H6" s="1512"/>
      <c r="I6" s="1523"/>
      <c r="J6" s="1512"/>
    </row>
    <row r="7" spans="1:10" ht="16.5" customHeight="1">
      <c r="A7" s="1256" t="s">
        <v>1987</v>
      </c>
      <c r="B7" s="1257"/>
      <c r="C7" s="1257"/>
      <c r="D7" s="1257"/>
      <c r="E7" s="1257"/>
      <c r="F7" s="1257"/>
      <c r="G7" s="1257"/>
      <c r="H7" s="1257"/>
      <c r="I7" s="1257"/>
      <c r="J7" s="1258"/>
    </row>
    <row r="8" spans="1:10" ht="16.5" customHeight="1">
      <c r="A8" s="87">
        <v>1</v>
      </c>
      <c r="B8" s="128" t="s">
        <v>2507</v>
      </c>
      <c r="C8" s="452">
        <v>2000</v>
      </c>
      <c r="D8" s="76" t="s">
        <v>1684</v>
      </c>
      <c r="E8" s="453">
        <v>405000</v>
      </c>
      <c r="F8" s="93"/>
      <c r="G8" s="454"/>
      <c r="H8" s="453">
        <f>E8+G8</f>
        <v>405000</v>
      </c>
      <c r="I8" s="87"/>
      <c r="J8" s="452"/>
    </row>
    <row r="9" spans="1:10" ht="16.5" customHeight="1">
      <c r="A9" s="87">
        <v>2</v>
      </c>
      <c r="B9" s="128" t="s">
        <v>2283</v>
      </c>
      <c r="C9" s="452">
        <v>2002</v>
      </c>
      <c r="D9" s="455" t="s">
        <v>2284</v>
      </c>
      <c r="E9" s="453">
        <v>405000</v>
      </c>
      <c r="F9" s="93"/>
      <c r="G9" s="454"/>
      <c r="H9" s="453">
        <f>E9+G9</f>
        <v>405000</v>
      </c>
      <c r="I9" s="87"/>
      <c r="J9" s="452"/>
    </row>
    <row r="10" spans="1:10" ht="16.5" customHeight="1">
      <c r="A10" s="1599" t="s">
        <v>2700</v>
      </c>
      <c r="B10" s="1600"/>
      <c r="C10" s="1600"/>
      <c r="D10" s="1601"/>
      <c r="E10" s="456">
        <f>SUM(E8:E9)</f>
        <v>810000</v>
      </c>
      <c r="F10" s="93"/>
      <c r="G10" s="454"/>
      <c r="H10" s="456">
        <f>SUM(H8:H9)</f>
        <v>810000</v>
      </c>
      <c r="I10" s="87"/>
      <c r="J10" s="452"/>
    </row>
    <row r="11" spans="1:10" ht="16.5" customHeight="1">
      <c r="A11" s="1588" t="s">
        <v>1988</v>
      </c>
      <c r="B11" s="1589"/>
      <c r="C11" s="1589"/>
      <c r="D11" s="1589"/>
      <c r="E11" s="1589"/>
      <c r="F11" s="1589"/>
      <c r="G11" s="1589"/>
      <c r="H11" s="1589"/>
      <c r="I11" s="1589"/>
      <c r="J11" s="1590"/>
    </row>
    <row r="12" spans="1:10" ht="16.5" customHeight="1">
      <c r="A12" s="82">
        <v>1</v>
      </c>
      <c r="B12" s="75" t="s">
        <v>1591</v>
      </c>
      <c r="C12" s="369">
        <v>1938</v>
      </c>
      <c r="D12" s="76" t="s">
        <v>1592</v>
      </c>
      <c r="E12" s="92">
        <v>405000</v>
      </c>
      <c r="F12" s="77"/>
      <c r="G12" s="77"/>
      <c r="H12" s="85">
        <f>E12+G12</f>
        <v>405000</v>
      </c>
      <c r="I12" s="82"/>
      <c r="J12" s="87"/>
    </row>
    <row r="13" spans="1:10" ht="16.5" customHeight="1">
      <c r="A13" s="1583" t="s">
        <v>2700</v>
      </c>
      <c r="B13" s="1583"/>
      <c r="C13" s="1583"/>
      <c r="D13" s="1583"/>
      <c r="E13" s="80">
        <f>SUM(E12:E12)</f>
        <v>405000</v>
      </c>
      <c r="F13" s="81"/>
      <c r="G13" s="81"/>
      <c r="H13" s="80">
        <f>SUM(H12:H12)</f>
        <v>405000</v>
      </c>
      <c r="I13" s="82"/>
      <c r="J13" s="87"/>
    </row>
    <row r="14" spans="1:10" ht="16.5" customHeight="1">
      <c r="A14" s="1585" t="s">
        <v>1989</v>
      </c>
      <c r="B14" s="1586"/>
      <c r="C14" s="1586"/>
      <c r="D14" s="1586"/>
      <c r="E14" s="1586"/>
      <c r="F14" s="1586"/>
      <c r="G14" s="1586"/>
      <c r="H14" s="1586"/>
      <c r="I14" s="1586"/>
      <c r="J14" s="1587"/>
    </row>
    <row r="15" spans="1:10" ht="16.5" customHeight="1">
      <c r="A15" s="82">
        <v>1</v>
      </c>
      <c r="B15" s="75" t="s">
        <v>610</v>
      </c>
      <c r="C15" s="369">
        <v>1934</v>
      </c>
      <c r="D15" s="76" t="s">
        <v>1590</v>
      </c>
      <c r="E15" s="92">
        <v>540000</v>
      </c>
      <c r="F15" s="77"/>
      <c r="G15" s="77"/>
      <c r="H15" s="85">
        <f>E15+G15</f>
        <v>540000</v>
      </c>
      <c r="I15" s="82"/>
      <c r="J15" s="87"/>
    </row>
    <row r="16" spans="1:10" ht="16.5" customHeight="1">
      <c r="A16" s="1583" t="s">
        <v>2700</v>
      </c>
      <c r="B16" s="1583"/>
      <c r="C16" s="1583"/>
      <c r="D16" s="1583"/>
      <c r="E16" s="80">
        <f>SUM(E15:E15)</f>
        <v>540000</v>
      </c>
      <c r="F16" s="81">
        <v>0</v>
      </c>
      <c r="G16" s="81">
        <f>SUM(G15:G15)</f>
        <v>0</v>
      </c>
      <c r="H16" s="80">
        <f>SUM(H15:H15)</f>
        <v>540000</v>
      </c>
      <c r="I16" s="82"/>
      <c r="J16" s="87"/>
    </row>
    <row r="17" spans="1:10" ht="16.5" customHeight="1">
      <c r="A17" s="1588" t="s">
        <v>1990</v>
      </c>
      <c r="B17" s="1589"/>
      <c r="C17" s="1589"/>
      <c r="D17" s="1589"/>
      <c r="E17" s="1589"/>
      <c r="F17" s="1589"/>
      <c r="G17" s="1589"/>
      <c r="H17" s="1589"/>
      <c r="I17" s="1589"/>
      <c r="J17" s="1590"/>
    </row>
    <row r="18" spans="1:10" ht="16.5" customHeight="1">
      <c r="A18" s="82">
        <v>1</v>
      </c>
      <c r="B18" s="75" t="s">
        <v>1695</v>
      </c>
      <c r="C18" s="369">
        <v>1927</v>
      </c>
      <c r="D18" s="76" t="s">
        <v>1600</v>
      </c>
      <c r="E18" s="92">
        <v>270000</v>
      </c>
      <c r="F18" s="77"/>
      <c r="G18" s="77"/>
      <c r="H18" s="85">
        <f aca="true" t="shared" si="0" ref="H18:H55">E18+G18</f>
        <v>270000</v>
      </c>
      <c r="I18" s="82"/>
      <c r="J18" s="87"/>
    </row>
    <row r="19" spans="1:10" ht="16.5" customHeight="1">
      <c r="A19" s="82">
        <v>2</v>
      </c>
      <c r="B19" s="75" t="s">
        <v>1704</v>
      </c>
      <c r="C19" s="369">
        <v>1929</v>
      </c>
      <c r="D19" s="76" t="s">
        <v>1600</v>
      </c>
      <c r="E19" s="92">
        <v>270000</v>
      </c>
      <c r="F19" s="77"/>
      <c r="G19" s="77"/>
      <c r="H19" s="85">
        <f t="shared" si="0"/>
        <v>270000</v>
      </c>
      <c r="I19" s="82"/>
      <c r="J19" s="87"/>
    </row>
    <row r="20" spans="1:10" ht="16.5" customHeight="1">
      <c r="A20" s="82">
        <v>3</v>
      </c>
      <c r="B20" s="75" t="s">
        <v>1709</v>
      </c>
      <c r="C20" s="369">
        <v>1928</v>
      </c>
      <c r="D20" s="76" t="s">
        <v>1600</v>
      </c>
      <c r="E20" s="92">
        <v>270000</v>
      </c>
      <c r="F20" s="77"/>
      <c r="G20" s="77"/>
      <c r="H20" s="85">
        <f t="shared" si="0"/>
        <v>270000</v>
      </c>
      <c r="I20" s="82"/>
      <c r="J20" s="87"/>
    </row>
    <row r="21" spans="1:10" ht="16.5" customHeight="1">
      <c r="A21" s="82">
        <v>4</v>
      </c>
      <c r="B21" s="75" t="s">
        <v>1689</v>
      </c>
      <c r="C21" s="369">
        <v>1924</v>
      </c>
      <c r="D21" s="76" t="s">
        <v>1588</v>
      </c>
      <c r="E21" s="92">
        <v>270000</v>
      </c>
      <c r="F21" s="77"/>
      <c r="G21" s="77"/>
      <c r="H21" s="85">
        <f t="shared" si="0"/>
        <v>270000</v>
      </c>
      <c r="I21" s="82"/>
      <c r="J21" s="87"/>
    </row>
    <row r="22" spans="1:10" ht="16.5" customHeight="1">
      <c r="A22" s="82">
        <v>5</v>
      </c>
      <c r="B22" s="75" t="s">
        <v>1691</v>
      </c>
      <c r="C22" s="369">
        <v>1920</v>
      </c>
      <c r="D22" s="76" t="s">
        <v>1588</v>
      </c>
      <c r="E22" s="92">
        <v>270000</v>
      </c>
      <c r="F22" s="77"/>
      <c r="G22" s="77"/>
      <c r="H22" s="85">
        <f t="shared" si="0"/>
        <v>270000</v>
      </c>
      <c r="I22" s="82"/>
      <c r="J22" s="87"/>
    </row>
    <row r="23" spans="1:10" ht="16.5" customHeight="1">
      <c r="A23" s="82">
        <v>6</v>
      </c>
      <c r="B23" s="75" t="s">
        <v>1698</v>
      </c>
      <c r="C23" s="369">
        <v>1927</v>
      </c>
      <c r="D23" s="76" t="s">
        <v>1588</v>
      </c>
      <c r="E23" s="92">
        <v>270000</v>
      </c>
      <c r="F23" s="77"/>
      <c r="G23" s="77"/>
      <c r="H23" s="85">
        <f t="shared" si="0"/>
        <v>270000</v>
      </c>
      <c r="I23" s="82"/>
      <c r="J23" s="87"/>
    </row>
    <row r="24" spans="1:10" ht="16.5" customHeight="1">
      <c r="A24" s="82">
        <v>7</v>
      </c>
      <c r="B24" s="75" t="s">
        <v>1705</v>
      </c>
      <c r="C24" s="369">
        <v>1929</v>
      </c>
      <c r="D24" s="76" t="s">
        <v>1588</v>
      </c>
      <c r="E24" s="92">
        <v>270000</v>
      </c>
      <c r="F24" s="77"/>
      <c r="G24" s="77"/>
      <c r="H24" s="85">
        <f t="shared" si="0"/>
        <v>270000</v>
      </c>
      <c r="I24" s="82"/>
      <c r="J24" s="87"/>
    </row>
    <row r="25" spans="1:10" ht="16.5" customHeight="1">
      <c r="A25" s="82">
        <v>8</v>
      </c>
      <c r="B25" s="75" t="s">
        <v>2312</v>
      </c>
      <c r="C25" s="369">
        <v>1932</v>
      </c>
      <c r="D25" s="76" t="s">
        <v>1588</v>
      </c>
      <c r="E25" s="92">
        <v>270000</v>
      </c>
      <c r="F25" s="77"/>
      <c r="G25" s="77"/>
      <c r="H25" s="85">
        <f t="shared" si="0"/>
        <v>270000</v>
      </c>
      <c r="I25" s="82"/>
      <c r="J25" s="87"/>
    </row>
    <row r="26" spans="1:10" ht="16.5" customHeight="1">
      <c r="A26" s="82">
        <v>9</v>
      </c>
      <c r="B26" s="75" t="s">
        <v>1725</v>
      </c>
      <c r="C26" s="369">
        <v>1933</v>
      </c>
      <c r="D26" s="79" t="s">
        <v>1588</v>
      </c>
      <c r="E26" s="92">
        <v>270000</v>
      </c>
      <c r="F26" s="77"/>
      <c r="G26" s="77"/>
      <c r="H26" s="85">
        <f t="shared" si="0"/>
        <v>270000</v>
      </c>
      <c r="I26" s="82"/>
      <c r="J26" s="87"/>
    </row>
    <row r="27" spans="1:10" ht="16.5" customHeight="1">
      <c r="A27" s="82">
        <v>10</v>
      </c>
      <c r="B27" s="84" t="s">
        <v>1728</v>
      </c>
      <c r="C27" s="82">
        <v>1933</v>
      </c>
      <c r="D27" s="79" t="s">
        <v>1588</v>
      </c>
      <c r="E27" s="92">
        <v>270000</v>
      </c>
      <c r="F27" s="77"/>
      <c r="G27" s="77"/>
      <c r="H27" s="85">
        <f t="shared" si="0"/>
        <v>270000</v>
      </c>
      <c r="I27" s="87"/>
      <c r="J27" s="87"/>
    </row>
    <row r="28" spans="1:10" ht="16.5" customHeight="1">
      <c r="A28" s="82">
        <v>11</v>
      </c>
      <c r="B28" s="84" t="s">
        <v>1735</v>
      </c>
      <c r="C28" s="87">
        <v>1934</v>
      </c>
      <c r="D28" s="79" t="s">
        <v>1588</v>
      </c>
      <c r="E28" s="92">
        <v>270000</v>
      </c>
      <c r="F28" s="77"/>
      <c r="G28" s="77"/>
      <c r="H28" s="85">
        <f t="shared" si="0"/>
        <v>270000</v>
      </c>
      <c r="I28" s="87"/>
      <c r="J28" s="87"/>
    </row>
    <row r="29" spans="1:10" ht="16.5" customHeight="1">
      <c r="A29" s="82">
        <v>12</v>
      </c>
      <c r="B29" s="84" t="s">
        <v>1736</v>
      </c>
      <c r="C29" s="82">
        <v>1934</v>
      </c>
      <c r="D29" s="79" t="s">
        <v>1588</v>
      </c>
      <c r="E29" s="92">
        <v>270000</v>
      </c>
      <c r="F29" s="77"/>
      <c r="G29" s="77"/>
      <c r="H29" s="85">
        <f t="shared" si="0"/>
        <v>270000</v>
      </c>
      <c r="I29" s="87"/>
      <c r="J29" s="87"/>
    </row>
    <row r="30" spans="1:10" ht="16.5" customHeight="1">
      <c r="A30" s="82">
        <v>13</v>
      </c>
      <c r="B30" s="128" t="s">
        <v>1739</v>
      </c>
      <c r="C30" s="87">
        <v>1934</v>
      </c>
      <c r="D30" s="79" t="s">
        <v>1588</v>
      </c>
      <c r="E30" s="92">
        <v>270000</v>
      </c>
      <c r="F30" s="454"/>
      <c r="G30" s="77"/>
      <c r="H30" s="85">
        <f t="shared" si="0"/>
        <v>270000</v>
      </c>
      <c r="I30" s="87"/>
      <c r="J30" s="87"/>
    </row>
    <row r="31" spans="1:10" ht="16.5" customHeight="1">
      <c r="A31" s="82">
        <v>14</v>
      </c>
      <c r="B31" s="128" t="s">
        <v>2366</v>
      </c>
      <c r="C31" s="87">
        <v>1935</v>
      </c>
      <c r="D31" s="79" t="s">
        <v>1588</v>
      </c>
      <c r="E31" s="92">
        <v>270000</v>
      </c>
      <c r="F31" s="454"/>
      <c r="G31" s="77"/>
      <c r="H31" s="85">
        <f t="shared" si="0"/>
        <v>270000</v>
      </c>
      <c r="I31" s="87"/>
      <c r="J31" s="87"/>
    </row>
    <row r="32" spans="1:10" ht="16.5" customHeight="1">
      <c r="A32" s="82">
        <v>15</v>
      </c>
      <c r="B32" s="1165" t="s">
        <v>1694</v>
      </c>
      <c r="C32" s="1166">
        <v>1925</v>
      </c>
      <c r="D32" s="1167" t="s">
        <v>1682</v>
      </c>
      <c r="E32" s="932">
        <v>0</v>
      </c>
      <c r="F32" s="1168"/>
      <c r="G32" s="1168"/>
      <c r="H32" s="1169">
        <f t="shared" si="0"/>
        <v>0</v>
      </c>
      <c r="I32" s="1170" t="s">
        <v>1388</v>
      </c>
      <c r="J32" s="1171"/>
    </row>
    <row r="33" spans="1:10" ht="16.5" customHeight="1">
      <c r="A33" s="82">
        <v>16</v>
      </c>
      <c r="B33" s="75" t="s">
        <v>1700</v>
      </c>
      <c r="C33" s="369">
        <v>1929</v>
      </c>
      <c r="D33" s="76" t="s">
        <v>1682</v>
      </c>
      <c r="E33" s="92">
        <v>270000</v>
      </c>
      <c r="F33" s="77"/>
      <c r="G33" s="77"/>
      <c r="H33" s="85">
        <f t="shared" si="0"/>
        <v>270000</v>
      </c>
      <c r="I33" s="82"/>
      <c r="J33" s="87"/>
    </row>
    <row r="34" spans="1:10" ht="16.5" customHeight="1">
      <c r="A34" s="82">
        <v>17</v>
      </c>
      <c r="B34" s="75" t="s">
        <v>1701</v>
      </c>
      <c r="C34" s="369">
        <v>1927</v>
      </c>
      <c r="D34" s="76" t="s">
        <v>1682</v>
      </c>
      <c r="E34" s="92">
        <v>270000</v>
      </c>
      <c r="F34" s="77"/>
      <c r="G34" s="77"/>
      <c r="H34" s="85">
        <f t="shared" si="0"/>
        <v>270000</v>
      </c>
      <c r="I34" s="82"/>
      <c r="J34" s="87"/>
    </row>
    <row r="35" spans="1:10" ht="16.5" customHeight="1">
      <c r="A35" s="82">
        <v>18</v>
      </c>
      <c r="B35" s="75" t="s">
        <v>1702</v>
      </c>
      <c r="C35" s="369">
        <v>1927</v>
      </c>
      <c r="D35" s="76" t="s">
        <v>1682</v>
      </c>
      <c r="E35" s="92">
        <v>270000</v>
      </c>
      <c r="F35" s="77"/>
      <c r="G35" s="77"/>
      <c r="H35" s="85">
        <f t="shared" si="0"/>
        <v>270000</v>
      </c>
      <c r="I35" s="82"/>
      <c r="J35" s="87"/>
    </row>
    <row r="36" spans="1:10" ht="16.5" customHeight="1">
      <c r="A36" s="82">
        <v>19</v>
      </c>
      <c r="B36" s="75" t="s">
        <v>835</v>
      </c>
      <c r="C36" s="369">
        <v>1927</v>
      </c>
      <c r="D36" s="76" t="s">
        <v>1682</v>
      </c>
      <c r="E36" s="92">
        <v>270000</v>
      </c>
      <c r="F36" s="77"/>
      <c r="G36" s="77"/>
      <c r="H36" s="85">
        <f t="shared" si="0"/>
        <v>270000</v>
      </c>
      <c r="I36" s="82"/>
      <c r="J36" s="87"/>
    </row>
    <row r="37" spans="1:10" ht="16.5" customHeight="1">
      <c r="A37" s="82">
        <v>20</v>
      </c>
      <c r="B37" s="75" t="s">
        <v>1706</v>
      </c>
      <c r="C37" s="369">
        <v>1929</v>
      </c>
      <c r="D37" s="76" t="s">
        <v>1682</v>
      </c>
      <c r="E37" s="92">
        <v>270000</v>
      </c>
      <c r="F37" s="77"/>
      <c r="G37" s="77"/>
      <c r="H37" s="85">
        <f t="shared" si="0"/>
        <v>270000</v>
      </c>
      <c r="I37" s="82"/>
      <c r="J37" s="87"/>
    </row>
    <row r="38" spans="1:10" ht="16.5" customHeight="1">
      <c r="A38" s="82">
        <v>21</v>
      </c>
      <c r="B38" s="84" t="s">
        <v>1729</v>
      </c>
      <c r="C38" s="82">
        <v>1934</v>
      </c>
      <c r="D38" s="79" t="s">
        <v>1682</v>
      </c>
      <c r="E38" s="92">
        <v>270000</v>
      </c>
      <c r="F38" s="77"/>
      <c r="G38" s="77"/>
      <c r="H38" s="85">
        <f t="shared" si="0"/>
        <v>270000</v>
      </c>
      <c r="I38" s="87"/>
      <c r="J38" s="87"/>
    </row>
    <row r="39" spans="1:10" ht="16.5" customHeight="1">
      <c r="A39" s="82">
        <v>22</v>
      </c>
      <c r="B39" s="84" t="s">
        <v>1730</v>
      </c>
      <c r="C39" s="82">
        <v>1934</v>
      </c>
      <c r="D39" s="79" t="s">
        <v>1682</v>
      </c>
      <c r="E39" s="92">
        <v>270000</v>
      </c>
      <c r="F39" s="77"/>
      <c r="G39" s="77"/>
      <c r="H39" s="85">
        <f t="shared" si="0"/>
        <v>270000</v>
      </c>
      <c r="I39" s="82"/>
      <c r="J39" s="87"/>
    </row>
    <row r="40" spans="1:10" ht="16.5" customHeight="1">
      <c r="A40" s="82">
        <v>23</v>
      </c>
      <c r="B40" s="75" t="s">
        <v>1513</v>
      </c>
      <c r="C40" s="369">
        <v>1932</v>
      </c>
      <c r="D40" s="76" t="s">
        <v>1613</v>
      </c>
      <c r="E40" s="92">
        <v>270000</v>
      </c>
      <c r="F40" s="77"/>
      <c r="G40" s="77"/>
      <c r="H40" s="85">
        <f t="shared" si="0"/>
        <v>270000</v>
      </c>
      <c r="I40" s="82"/>
      <c r="J40" s="87"/>
    </row>
    <row r="41" spans="1:10" ht="16.5" customHeight="1">
      <c r="A41" s="82">
        <v>24</v>
      </c>
      <c r="B41" s="128" t="s">
        <v>1734</v>
      </c>
      <c r="C41" s="87">
        <v>1935</v>
      </c>
      <c r="D41" s="79" t="s">
        <v>1613</v>
      </c>
      <c r="E41" s="92">
        <v>270000</v>
      </c>
      <c r="F41" s="454"/>
      <c r="G41" s="77"/>
      <c r="H41" s="85">
        <f t="shared" si="0"/>
        <v>270000</v>
      </c>
      <c r="I41" s="87"/>
      <c r="J41" s="87"/>
    </row>
    <row r="42" spans="1:10" ht="16.5" customHeight="1">
      <c r="A42" s="82">
        <v>25</v>
      </c>
      <c r="B42" s="75" t="s">
        <v>846</v>
      </c>
      <c r="C42" s="369">
        <v>1916</v>
      </c>
      <c r="D42" s="76" t="s">
        <v>1593</v>
      </c>
      <c r="E42" s="92">
        <v>270000</v>
      </c>
      <c r="F42" s="77"/>
      <c r="G42" s="77"/>
      <c r="H42" s="85">
        <f t="shared" si="0"/>
        <v>270000</v>
      </c>
      <c r="I42" s="82"/>
      <c r="J42" s="87"/>
    </row>
    <row r="43" spans="1:10" ht="16.5" customHeight="1">
      <c r="A43" s="82">
        <v>26</v>
      </c>
      <c r="B43" s="75" t="s">
        <v>1683</v>
      </c>
      <c r="C43" s="369">
        <v>1918</v>
      </c>
      <c r="D43" s="76" t="s">
        <v>1593</v>
      </c>
      <c r="E43" s="92">
        <v>270000</v>
      </c>
      <c r="F43" s="77"/>
      <c r="G43" s="77"/>
      <c r="H43" s="85">
        <f t="shared" si="0"/>
        <v>270000</v>
      </c>
      <c r="I43" s="82"/>
      <c r="J43" s="87"/>
    </row>
    <row r="44" spans="1:10" ht="16.5" customHeight="1">
      <c r="A44" s="82">
        <v>27</v>
      </c>
      <c r="B44" s="75" t="s">
        <v>1688</v>
      </c>
      <c r="C44" s="369">
        <v>1923</v>
      </c>
      <c r="D44" s="76" t="s">
        <v>1593</v>
      </c>
      <c r="E44" s="92">
        <v>270000</v>
      </c>
      <c r="F44" s="77"/>
      <c r="G44" s="77"/>
      <c r="H44" s="85">
        <f t="shared" si="0"/>
        <v>270000</v>
      </c>
      <c r="I44" s="82"/>
      <c r="J44" s="87"/>
    </row>
    <row r="45" spans="1:10" ht="16.5" customHeight="1">
      <c r="A45" s="82">
        <v>28</v>
      </c>
      <c r="B45" s="75" t="s">
        <v>1693</v>
      </c>
      <c r="C45" s="369">
        <v>1925</v>
      </c>
      <c r="D45" s="76" t="s">
        <v>1593</v>
      </c>
      <c r="E45" s="92">
        <v>270000</v>
      </c>
      <c r="F45" s="77"/>
      <c r="G45" s="77"/>
      <c r="H45" s="85">
        <f t="shared" si="0"/>
        <v>270000</v>
      </c>
      <c r="I45" s="82"/>
      <c r="J45" s="87"/>
    </row>
    <row r="46" spans="1:10" ht="16.5" customHeight="1">
      <c r="A46" s="82">
        <v>29</v>
      </c>
      <c r="B46" s="75" t="s">
        <v>1696</v>
      </c>
      <c r="C46" s="369">
        <v>1930</v>
      </c>
      <c r="D46" s="76" t="s">
        <v>1593</v>
      </c>
      <c r="E46" s="92">
        <v>270000</v>
      </c>
      <c r="F46" s="77"/>
      <c r="G46" s="77"/>
      <c r="H46" s="85">
        <f t="shared" si="0"/>
        <v>270000</v>
      </c>
      <c r="I46" s="82"/>
      <c r="J46" s="87"/>
    </row>
    <row r="47" spans="1:10" ht="16.5" customHeight="1">
      <c r="A47" s="82">
        <v>30</v>
      </c>
      <c r="B47" s="75" t="s">
        <v>748</v>
      </c>
      <c r="C47" s="369">
        <v>1930</v>
      </c>
      <c r="D47" s="76" t="s">
        <v>1593</v>
      </c>
      <c r="E47" s="92">
        <v>270000</v>
      </c>
      <c r="F47" s="77"/>
      <c r="G47" s="77"/>
      <c r="H47" s="85">
        <f t="shared" si="0"/>
        <v>270000</v>
      </c>
      <c r="I47" s="82"/>
      <c r="J47" s="87"/>
    </row>
    <row r="48" spans="1:10" ht="16.5" customHeight="1">
      <c r="A48" s="82">
        <v>31</v>
      </c>
      <c r="B48" s="75" t="s">
        <v>1599</v>
      </c>
      <c r="C48" s="369">
        <v>1933</v>
      </c>
      <c r="D48" s="76" t="s">
        <v>1589</v>
      </c>
      <c r="E48" s="92">
        <v>270000</v>
      </c>
      <c r="F48" s="77"/>
      <c r="G48" s="77"/>
      <c r="H48" s="85">
        <f t="shared" si="0"/>
        <v>270000</v>
      </c>
      <c r="I48" s="82"/>
      <c r="J48" s="87"/>
    </row>
    <row r="49" spans="1:10" ht="16.5" customHeight="1">
      <c r="A49" s="82">
        <v>32</v>
      </c>
      <c r="B49" s="75" t="s">
        <v>1703</v>
      </c>
      <c r="C49" s="369">
        <v>1929</v>
      </c>
      <c r="D49" s="76" t="s">
        <v>1589</v>
      </c>
      <c r="E49" s="92">
        <v>270000</v>
      </c>
      <c r="F49" s="77"/>
      <c r="G49" s="77"/>
      <c r="H49" s="85">
        <f t="shared" si="0"/>
        <v>270000</v>
      </c>
      <c r="I49" s="82"/>
      <c r="J49" s="87"/>
    </row>
    <row r="50" spans="1:10" ht="16.5" customHeight="1">
      <c r="A50" s="82">
        <v>33</v>
      </c>
      <c r="B50" s="75" t="s">
        <v>1696</v>
      </c>
      <c r="C50" s="369">
        <v>1930</v>
      </c>
      <c r="D50" s="76" t="s">
        <v>1589</v>
      </c>
      <c r="E50" s="92">
        <v>270000</v>
      </c>
      <c r="F50" s="77"/>
      <c r="G50" s="77"/>
      <c r="H50" s="85">
        <f t="shared" si="0"/>
        <v>270000</v>
      </c>
      <c r="I50" s="82"/>
      <c r="J50" s="87"/>
    </row>
    <row r="51" spans="1:10" ht="16.5" customHeight="1">
      <c r="A51" s="82">
        <v>34</v>
      </c>
      <c r="B51" s="75" t="s">
        <v>1712</v>
      </c>
      <c r="C51" s="369">
        <v>1931</v>
      </c>
      <c r="D51" s="76" t="s">
        <v>1589</v>
      </c>
      <c r="E51" s="92">
        <v>270000</v>
      </c>
      <c r="F51" s="77"/>
      <c r="G51" s="77"/>
      <c r="H51" s="85">
        <f t="shared" si="0"/>
        <v>270000</v>
      </c>
      <c r="I51" s="82"/>
      <c r="J51" s="87"/>
    </row>
    <row r="52" spans="1:10" ht="16.5" customHeight="1">
      <c r="A52" s="82">
        <v>35</v>
      </c>
      <c r="B52" s="75" t="s">
        <v>2856</v>
      </c>
      <c r="C52" s="369">
        <v>1932</v>
      </c>
      <c r="D52" s="76" t="s">
        <v>1589</v>
      </c>
      <c r="E52" s="92">
        <v>270000</v>
      </c>
      <c r="F52" s="77"/>
      <c r="G52" s="77"/>
      <c r="H52" s="85">
        <f t="shared" si="0"/>
        <v>270000</v>
      </c>
      <c r="I52" s="82"/>
      <c r="J52" s="87"/>
    </row>
    <row r="53" spans="1:10" ht="16.5" customHeight="1">
      <c r="A53" s="82">
        <v>36</v>
      </c>
      <c r="B53" s="84" t="s">
        <v>1727</v>
      </c>
      <c r="C53" s="82">
        <v>1934</v>
      </c>
      <c r="D53" s="79" t="s">
        <v>1589</v>
      </c>
      <c r="E53" s="92">
        <v>270000</v>
      </c>
      <c r="F53" s="77"/>
      <c r="G53" s="77"/>
      <c r="H53" s="85">
        <f t="shared" si="0"/>
        <v>270000</v>
      </c>
      <c r="I53" s="87"/>
      <c r="J53" s="87"/>
    </row>
    <row r="54" spans="1:10" ht="16.5" customHeight="1">
      <c r="A54" s="82">
        <v>37</v>
      </c>
      <c r="B54" s="84" t="s">
        <v>2495</v>
      </c>
      <c r="C54" s="87">
        <v>1934</v>
      </c>
      <c r="D54" s="79" t="s">
        <v>1589</v>
      </c>
      <c r="E54" s="92">
        <v>270000</v>
      </c>
      <c r="F54" s="77"/>
      <c r="G54" s="77"/>
      <c r="H54" s="85">
        <f t="shared" si="0"/>
        <v>270000</v>
      </c>
      <c r="I54" s="87"/>
      <c r="J54" s="87"/>
    </row>
    <row r="55" spans="1:10" ht="16.5" customHeight="1">
      <c r="A55" s="82">
        <v>38</v>
      </c>
      <c r="B55" s="128" t="s">
        <v>2498</v>
      </c>
      <c r="C55" s="87">
        <v>1935</v>
      </c>
      <c r="D55" s="79" t="s">
        <v>1589</v>
      </c>
      <c r="E55" s="92">
        <v>270000</v>
      </c>
      <c r="F55" s="454"/>
      <c r="G55" s="77"/>
      <c r="H55" s="85">
        <f t="shared" si="0"/>
        <v>270000</v>
      </c>
      <c r="I55" s="87"/>
      <c r="J55" s="87"/>
    </row>
    <row r="56" spans="1:10" ht="16.5" customHeight="1">
      <c r="A56" s="82">
        <v>39</v>
      </c>
      <c r="B56" s="128" t="s">
        <v>1483</v>
      </c>
      <c r="C56" s="87">
        <v>1936</v>
      </c>
      <c r="D56" s="79" t="s">
        <v>1589</v>
      </c>
      <c r="E56" s="92">
        <v>270000</v>
      </c>
      <c r="F56" s="454"/>
      <c r="G56" s="460"/>
      <c r="H56" s="85">
        <f>E56+G56</f>
        <v>270000</v>
      </c>
      <c r="I56" s="87"/>
      <c r="J56" s="87"/>
    </row>
    <row r="57" spans="1:10" ht="16.5" customHeight="1">
      <c r="A57" s="82">
        <v>40</v>
      </c>
      <c r="B57" s="75" t="s">
        <v>1719</v>
      </c>
      <c r="C57" s="369">
        <v>1933</v>
      </c>
      <c r="D57" s="76" t="s">
        <v>1720</v>
      </c>
      <c r="E57" s="92">
        <v>270000</v>
      </c>
      <c r="F57" s="77"/>
      <c r="G57" s="77"/>
      <c r="H57" s="85">
        <f aca="true" t="shared" si="1" ref="H57:H92">E57+G57</f>
        <v>270000</v>
      </c>
      <c r="I57" s="82"/>
      <c r="J57" s="87"/>
    </row>
    <row r="58" spans="1:10" ht="16.5" customHeight="1">
      <c r="A58" s="82">
        <v>41</v>
      </c>
      <c r="B58" s="75" t="s">
        <v>1685</v>
      </c>
      <c r="C58" s="369">
        <v>1919</v>
      </c>
      <c r="D58" s="76" t="s">
        <v>1684</v>
      </c>
      <c r="E58" s="92">
        <v>270000</v>
      </c>
      <c r="F58" s="77"/>
      <c r="G58" s="77"/>
      <c r="H58" s="85">
        <f t="shared" si="1"/>
        <v>270000</v>
      </c>
      <c r="I58" s="82"/>
      <c r="J58" s="87"/>
    </row>
    <row r="59" spans="1:10" ht="16.5" customHeight="1">
      <c r="A59" s="82">
        <v>42</v>
      </c>
      <c r="B59" s="75" t="s">
        <v>1692</v>
      </c>
      <c r="C59" s="369">
        <v>1933</v>
      </c>
      <c r="D59" s="76" t="s">
        <v>1684</v>
      </c>
      <c r="E59" s="92">
        <v>270000</v>
      </c>
      <c r="F59" s="77"/>
      <c r="G59" s="77"/>
      <c r="H59" s="85">
        <f t="shared" si="1"/>
        <v>270000</v>
      </c>
      <c r="I59" s="82"/>
      <c r="J59" s="87"/>
    </row>
    <row r="60" spans="1:10" ht="16.5" customHeight="1">
      <c r="A60" s="82">
        <v>43</v>
      </c>
      <c r="B60" s="75" t="s">
        <v>2857</v>
      </c>
      <c r="C60" s="369">
        <v>1927</v>
      </c>
      <c r="D60" s="76" t="s">
        <v>1684</v>
      </c>
      <c r="E60" s="92">
        <v>270000</v>
      </c>
      <c r="F60" s="77"/>
      <c r="G60" s="77"/>
      <c r="H60" s="85">
        <f t="shared" si="1"/>
        <v>270000</v>
      </c>
      <c r="I60" s="82"/>
      <c r="J60" s="87"/>
    </row>
    <row r="61" spans="1:10" ht="16.5" customHeight="1">
      <c r="A61" s="82">
        <v>44</v>
      </c>
      <c r="B61" s="75" t="s">
        <v>2891</v>
      </c>
      <c r="C61" s="369">
        <v>1931</v>
      </c>
      <c r="D61" s="76" t="s">
        <v>1684</v>
      </c>
      <c r="E61" s="92">
        <v>270000</v>
      </c>
      <c r="F61" s="77"/>
      <c r="G61" s="77"/>
      <c r="H61" s="85">
        <f t="shared" si="1"/>
        <v>270000</v>
      </c>
      <c r="I61" s="82"/>
      <c r="J61" s="87"/>
    </row>
    <row r="62" spans="1:10" ht="16.5" customHeight="1">
      <c r="A62" s="82">
        <v>45</v>
      </c>
      <c r="B62" s="75" t="s">
        <v>2121</v>
      </c>
      <c r="C62" s="369">
        <v>1933</v>
      </c>
      <c r="D62" s="76" t="s">
        <v>1684</v>
      </c>
      <c r="E62" s="92">
        <v>270000</v>
      </c>
      <c r="F62" s="77"/>
      <c r="G62" s="77"/>
      <c r="H62" s="85">
        <f t="shared" si="1"/>
        <v>270000</v>
      </c>
      <c r="I62" s="82"/>
      <c r="J62" s="87"/>
    </row>
    <row r="63" spans="1:10" ht="16.5" customHeight="1">
      <c r="A63" s="82">
        <v>46</v>
      </c>
      <c r="B63" s="75" t="s">
        <v>1690</v>
      </c>
      <c r="C63" s="369">
        <v>1924</v>
      </c>
      <c r="D63" s="76" t="s">
        <v>1592</v>
      </c>
      <c r="E63" s="92">
        <v>270000</v>
      </c>
      <c r="F63" s="77"/>
      <c r="G63" s="77"/>
      <c r="H63" s="85">
        <f t="shared" si="1"/>
        <v>270000</v>
      </c>
      <c r="I63" s="82"/>
      <c r="J63" s="87"/>
    </row>
    <row r="64" spans="1:10" ht="16.5" customHeight="1">
      <c r="A64" s="82">
        <v>47</v>
      </c>
      <c r="B64" s="75" t="s">
        <v>1303</v>
      </c>
      <c r="C64" s="369">
        <v>1928</v>
      </c>
      <c r="D64" s="76" t="s">
        <v>1592</v>
      </c>
      <c r="E64" s="92">
        <v>270000</v>
      </c>
      <c r="F64" s="77"/>
      <c r="G64" s="77"/>
      <c r="H64" s="85">
        <f t="shared" si="1"/>
        <v>270000</v>
      </c>
      <c r="I64" s="82"/>
      <c r="J64" s="87"/>
    </row>
    <row r="65" spans="1:10" ht="16.5" customHeight="1">
      <c r="A65" s="82">
        <v>48</v>
      </c>
      <c r="B65" s="75" t="s">
        <v>1708</v>
      </c>
      <c r="C65" s="369">
        <v>1931</v>
      </c>
      <c r="D65" s="76" t="s">
        <v>1592</v>
      </c>
      <c r="E65" s="92">
        <v>270000</v>
      </c>
      <c r="F65" s="77"/>
      <c r="G65" s="77"/>
      <c r="H65" s="85">
        <f t="shared" si="1"/>
        <v>270000</v>
      </c>
      <c r="I65" s="82"/>
      <c r="J65" s="87"/>
    </row>
    <row r="66" spans="1:10" ht="16.5" customHeight="1">
      <c r="A66" s="82">
        <v>49</v>
      </c>
      <c r="B66" s="75" t="s">
        <v>1714</v>
      </c>
      <c r="C66" s="369">
        <v>1932</v>
      </c>
      <c r="D66" s="76" t="s">
        <v>1592</v>
      </c>
      <c r="E66" s="92">
        <v>270000</v>
      </c>
      <c r="F66" s="77"/>
      <c r="G66" s="77"/>
      <c r="H66" s="85">
        <f t="shared" si="1"/>
        <v>270000</v>
      </c>
      <c r="I66" s="82"/>
      <c r="J66" s="87"/>
    </row>
    <row r="67" spans="1:10" ht="16.5" customHeight="1">
      <c r="A67" s="82">
        <v>50</v>
      </c>
      <c r="B67" s="75" t="s">
        <v>1723</v>
      </c>
      <c r="C67" s="369">
        <v>1933</v>
      </c>
      <c r="D67" s="76" t="s">
        <v>1592</v>
      </c>
      <c r="E67" s="92">
        <v>270000</v>
      </c>
      <c r="F67" s="77"/>
      <c r="G67" s="77"/>
      <c r="H67" s="85">
        <f t="shared" si="1"/>
        <v>270000</v>
      </c>
      <c r="I67" s="82"/>
      <c r="J67" s="87"/>
    </row>
    <row r="68" spans="1:10" ht="16.5" customHeight="1">
      <c r="A68" s="82">
        <v>51</v>
      </c>
      <c r="B68" s="128" t="s">
        <v>2496</v>
      </c>
      <c r="C68" s="87">
        <v>1933</v>
      </c>
      <c r="D68" s="79" t="s">
        <v>1592</v>
      </c>
      <c r="E68" s="92">
        <v>270000</v>
      </c>
      <c r="F68" s="454"/>
      <c r="G68" s="77"/>
      <c r="H68" s="85">
        <f t="shared" si="1"/>
        <v>270000</v>
      </c>
      <c r="I68" s="87"/>
      <c r="J68" s="87"/>
    </row>
    <row r="69" spans="1:10" ht="16.5" customHeight="1">
      <c r="A69" s="82">
        <v>52</v>
      </c>
      <c r="B69" s="128" t="s">
        <v>2779</v>
      </c>
      <c r="C69" s="87">
        <v>1935</v>
      </c>
      <c r="D69" s="79" t="s">
        <v>1592</v>
      </c>
      <c r="E69" s="92">
        <v>270000</v>
      </c>
      <c r="F69" s="454"/>
      <c r="G69" s="77"/>
      <c r="H69" s="85">
        <f t="shared" si="1"/>
        <v>270000</v>
      </c>
      <c r="I69" s="87"/>
      <c r="J69" s="87"/>
    </row>
    <row r="70" spans="1:10" ht="16.5" customHeight="1">
      <c r="A70" s="82">
        <v>53</v>
      </c>
      <c r="B70" s="75" t="s">
        <v>1594</v>
      </c>
      <c r="C70" s="369">
        <v>1916</v>
      </c>
      <c r="D70" s="76" t="s">
        <v>1595</v>
      </c>
      <c r="E70" s="92">
        <v>270000</v>
      </c>
      <c r="F70" s="77"/>
      <c r="G70" s="77"/>
      <c r="H70" s="85">
        <f t="shared" si="1"/>
        <v>270000</v>
      </c>
      <c r="I70" s="82"/>
      <c r="J70" s="87"/>
    </row>
    <row r="71" spans="1:10" ht="16.5" customHeight="1">
      <c r="A71" s="82">
        <v>54</v>
      </c>
      <c r="B71" s="75" t="s">
        <v>1596</v>
      </c>
      <c r="C71" s="369">
        <v>1922</v>
      </c>
      <c r="D71" s="76" t="s">
        <v>1595</v>
      </c>
      <c r="E71" s="92">
        <v>270000</v>
      </c>
      <c r="F71" s="77"/>
      <c r="G71" s="77"/>
      <c r="H71" s="85">
        <f t="shared" si="1"/>
        <v>270000</v>
      </c>
      <c r="I71" s="82"/>
      <c r="J71" s="87"/>
    </row>
    <row r="72" spans="1:10" ht="16.5" customHeight="1">
      <c r="A72" s="82">
        <v>55</v>
      </c>
      <c r="B72" s="75" t="s">
        <v>1610</v>
      </c>
      <c r="C72" s="369">
        <v>1917</v>
      </c>
      <c r="D72" s="76" t="s">
        <v>1595</v>
      </c>
      <c r="E72" s="92">
        <v>270000</v>
      </c>
      <c r="F72" s="77"/>
      <c r="G72" s="77"/>
      <c r="H72" s="85">
        <f t="shared" si="1"/>
        <v>270000</v>
      </c>
      <c r="I72" s="82"/>
      <c r="J72" s="87"/>
    </row>
    <row r="73" spans="1:10" ht="16.5" customHeight="1">
      <c r="A73" s="82">
        <v>56</v>
      </c>
      <c r="B73" s="75" t="s">
        <v>341</v>
      </c>
      <c r="C73" s="369">
        <v>1926</v>
      </c>
      <c r="D73" s="76" t="s">
        <v>1595</v>
      </c>
      <c r="E73" s="92">
        <v>270000</v>
      </c>
      <c r="F73" s="77"/>
      <c r="G73" s="77"/>
      <c r="H73" s="85">
        <f t="shared" si="1"/>
        <v>270000</v>
      </c>
      <c r="I73" s="82"/>
      <c r="J73" s="87"/>
    </row>
    <row r="74" spans="1:10" ht="16.5" customHeight="1">
      <c r="A74" s="82">
        <v>57</v>
      </c>
      <c r="B74" s="75" t="s">
        <v>1713</v>
      </c>
      <c r="C74" s="369">
        <v>1932</v>
      </c>
      <c r="D74" s="76" t="s">
        <v>1595</v>
      </c>
      <c r="E74" s="92">
        <v>270000</v>
      </c>
      <c r="F74" s="77"/>
      <c r="G74" s="77"/>
      <c r="H74" s="85">
        <f t="shared" si="1"/>
        <v>270000</v>
      </c>
      <c r="I74" s="82"/>
      <c r="J74" s="87"/>
    </row>
    <row r="75" spans="1:10" ht="16.5" customHeight="1">
      <c r="A75" s="82">
        <v>58</v>
      </c>
      <c r="B75" s="75" t="s">
        <v>1715</v>
      </c>
      <c r="C75" s="369">
        <v>1932</v>
      </c>
      <c r="D75" s="76" t="s">
        <v>1595</v>
      </c>
      <c r="E75" s="92">
        <v>270000</v>
      </c>
      <c r="F75" s="454"/>
      <c r="G75" s="77"/>
      <c r="H75" s="85">
        <f t="shared" si="1"/>
        <v>270000</v>
      </c>
      <c r="I75" s="87"/>
      <c r="J75" s="87"/>
    </row>
    <row r="76" spans="1:10" ht="16.5" customHeight="1">
      <c r="A76" s="82">
        <v>59</v>
      </c>
      <c r="B76" s="75" t="s">
        <v>1711</v>
      </c>
      <c r="C76" s="369">
        <v>1931</v>
      </c>
      <c r="D76" s="76" t="s">
        <v>1598</v>
      </c>
      <c r="E76" s="92">
        <v>270000</v>
      </c>
      <c r="F76" s="77"/>
      <c r="G76" s="77"/>
      <c r="H76" s="85">
        <f t="shared" si="1"/>
        <v>270000</v>
      </c>
      <c r="I76" s="82"/>
      <c r="J76" s="87"/>
    </row>
    <row r="77" spans="1:10" ht="16.5" customHeight="1">
      <c r="A77" s="82">
        <v>60</v>
      </c>
      <c r="B77" s="128" t="s">
        <v>2794</v>
      </c>
      <c r="C77" s="87">
        <v>1930</v>
      </c>
      <c r="D77" s="79" t="s">
        <v>1598</v>
      </c>
      <c r="E77" s="92">
        <v>270000</v>
      </c>
      <c r="F77" s="454"/>
      <c r="G77" s="77"/>
      <c r="H77" s="85">
        <f t="shared" si="1"/>
        <v>270000</v>
      </c>
      <c r="I77" s="87"/>
      <c r="J77" s="87"/>
    </row>
    <row r="78" spans="1:10" ht="16.5" customHeight="1">
      <c r="A78" s="82">
        <v>61</v>
      </c>
      <c r="B78" s="75" t="s">
        <v>1597</v>
      </c>
      <c r="C78" s="369">
        <v>1917</v>
      </c>
      <c r="D78" s="76" t="s">
        <v>1598</v>
      </c>
      <c r="E78" s="92">
        <v>270000</v>
      </c>
      <c r="F78" s="77"/>
      <c r="G78" s="77"/>
      <c r="H78" s="85">
        <f t="shared" si="1"/>
        <v>270000</v>
      </c>
      <c r="I78" s="82"/>
      <c r="J78" s="87"/>
    </row>
    <row r="79" spans="1:10" ht="16.5" customHeight="1">
      <c r="A79" s="82">
        <v>62</v>
      </c>
      <c r="B79" s="75" t="s">
        <v>1612</v>
      </c>
      <c r="C79" s="369">
        <v>1920</v>
      </c>
      <c r="D79" s="76" t="s">
        <v>1598</v>
      </c>
      <c r="E79" s="92">
        <v>270000</v>
      </c>
      <c r="F79" s="77"/>
      <c r="G79" s="77"/>
      <c r="H79" s="85">
        <f t="shared" si="1"/>
        <v>270000</v>
      </c>
      <c r="I79" s="82"/>
      <c r="J79" s="87"/>
    </row>
    <row r="80" spans="1:10" ht="16.5" customHeight="1">
      <c r="A80" s="82">
        <v>63</v>
      </c>
      <c r="B80" s="75" t="s">
        <v>838</v>
      </c>
      <c r="C80" s="369">
        <v>1920</v>
      </c>
      <c r="D80" s="76" t="s">
        <v>1598</v>
      </c>
      <c r="E80" s="92">
        <v>270000</v>
      </c>
      <c r="F80" s="77"/>
      <c r="G80" s="77"/>
      <c r="H80" s="85">
        <f t="shared" si="1"/>
        <v>270000</v>
      </c>
      <c r="I80" s="82"/>
      <c r="J80" s="87"/>
    </row>
    <row r="81" spans="1:10" ht="16.5" customHeight="1">
      <c r="A81" s="82">
        <v>64</v>
      </c>
      <c r="B81" s="75" t="s">
        <v>329</v>
      </c>
      <c r="C81" s="369">
        <v>1925</v>
      </c>
      <c r="D81" s="76" t="s">
        <v>1598</v>
      </c>
      <c r="E81" s="92">
        <v>270000</v>
      </c>
      <c r="F81" s="77"/>
      <c r="G81" s="77"/>
      <c r="H81" s="85">
        <f t="shared" si="1"/>
        <v>270000</v>
      </c>
      <c r="I81" s="82"/>
      <c r="J81" s="87"/>
    </row>
    <row r="82" spans="1:10" ht="16.5" customHeight="1">
      <c r="A82" s="82">
        <v>65</v>
      </c>
      <c r="B82" s="75" t="s">
        <v>2423</v>
      </c>
      <c r="C82" s="369">
        <v>1927</v>
      </c>
      <c r="D82" s="76" t="s">
        <v>1598</v>
      </c>
      <c r="E82" s="92">
        <v>270000</v>
      </c>
      <c r="F82" s="77"/>
      <c r="G82" s="77"/>
      <c r="H82" s="85">
        <f t="shared" si="1"/>
        <v>270000</v>
      </c>
      <c r="I82" s="82"/>
      <c r="J82" s="87"/>
    </row>
    <row r="83" spans="1:10" ht="16.5" customHeight="1">
      <c r="A83" s="82">
        <v>66</v>
      </c>
      <c r="B83" s="75" t="s">
        <v>1707</v>
      </c>
      <c r="C83" s="369">
        <v>1930</v>
      </c>
      <c r="D83" s="76" t="s">
        <v>1598</v>
      </c>
      <c r="E83" s="92">
        <v>270000</v>
      </c>
      <c r="F83" s="77"/>
      <c r="G83" s="77"/>
      <c r="H83" s="85">
        <f t="shared" si="1"/>
        <v>270000</v>
      </c>
      <c r="I83" s="82"/>
      <c r="J83" s="87"/>
    </row>
    <row r="84" spans="1:10" ht="16.5" customHeight="1">
      <c r="A84" s="82">
        <v>67</v>
      </c>
      <c r="B84" s="75" t="s">
        <v>1710</v>
      </c>
      <c r="C84" s="369">
        <v>1932</v>
      </c>
      <c r="D84" s="76" t="s">
        <v>1598</v>
      </c>
      <c r="E84" s="92">
        <v>270000</v>
      </c>
      <c r="F84" s="77"/>
      <c r="G84" s="77"/>
      <c r="H84" s="85">
        <f t="shared" si="1"/>
        <v>270000</v>
      </c>
      <c r="I84" s="82"/>
      <c r="J84" s="87"/>
    </row>
    <row r="85" spans="1:10" ht="16.5" customHeight="1">
      <c r="A85" s="82">
        <v>68</v>
      </c>
      <c r="B85" s="461" t="s">
        <v>1716</v>
      </c>
      <c r="C85" s="369">
        <v>1930</v>
      </c>
      <c r="D85" s="76" t="s">
        <v>1598</v>
      </c>
      <c r="E85" s="92">
        <v>270000</v>
      </c>
      <c r="F85" s="77"/>
      <c r="G85" s="77"/>
      <c r="H85" s="85">
        <f t="shared" si="1"/>
        <v>270000</v>
      </c>
      <c r="I85" s="82"/>
      <c r="J85" s="87"/>
    </row>
    <row r="86" spans="1:10" ht="16.5" customHeight="1">
      <c r="A86" s="82">
        <v>69</v>
      </c>
      <c r="B86" s="84" t="s">
        <v>1726</v>
      </c>
      <c r="C86" s="82">
        <v>1934</v>
      </c>
      <c r="D86" s="79" t="s">
        <v>1598</v>
      </c>
      <c r="E86" s="92">
        <v>270000</v>
      </c>
      <c r="F86" s="77"/>
      <c r="G86" s="77"/>
      <c r="H86" s="85">
        <f t="shared" si="1"/>
        <v>270000</v>
      </c>
      <c r="I86" s="87"/>
      <c r="J86" s="87"/>
    </row>
    <row r="87" spans="1:10" ht="16.5" customHeight="1">
      <c r="A87" s="82">
        <v>70</v>
      </c>
      <c r="B87" s="75" t="s">
        <v>1665</v>
      </c>
      <c r="C87" s="369">
        <v>1920</v>
      </c>
      <c r="D87" s="76" t="s">
        <v>1362</v>
      </c>
      <c r="E87" s="92">
        <v>270000</v>
      </c>
      <c r="F87" s="77"/>
      <c r="G87" s="77"/>
      <c r="H87" s="85">
        <f t="shared" si="1"/>
        <v>270000</v>
      </c>
      <c r="I87" s="82"/>
      <c r="J87" s="87"/>
    </row>
    <row r="88" spans="1:10" ht="16.5" customHeight="1">
      <c r="A88" s="82">
        <v>71</v>
      </c>
      <c r="B88" s="75" t="s">
        <v>2576</v>
      </c>
      <c r="C88" s="369">
        <v>1923</v>
      </c>
      <c r="D88" s="76" t="s">
        <v>1362</v>
      </c>
      <c r="E88" s="92">
        <v>270000</v>
      </c>
      <c r="F88" s="77"/>
      <c r="G88" s="77"/>
      <c r="H88" s="85">
        <f t="shared" si="1"/>
        <v>270000</v>
      </c>
      <c r="I88" s="82"/>
      <c r="J88" s="87"/>
    </row>
    <row r="89" spans="1:10" ht="16.5" customHeight="1">
      <c r="A89" s="82">
        <v>72</v>
      </c>
      <c r="B89" s="84" t="s">
        <v>2599</v>
      </c>
      <c r="C89" s="82">
        <v>1934</v>
      </c>
      <c r="D89" s="79" t="s">
        <v>1362</v>
      </c>
      <c r="E89" s="92">
        <v>270000</v>
      </c>
      <c r="F89" s="77"/>
      <c r="G89" s="77"/>
      <c r="H89" s="85">
        <f t="shared" si="1"/>
        <v>270000</v>
      </c>
      <c r="I89" s="87"/>
      <c r="J89" s="87"/>
    </row>
    <row r="90" spans="1:10" ht="16.5" customHeight="1">
      <c r="A90" s="82">
        <v>73</v>
      </c>
      <c r="B90" s="84" t="s">
        <v>1681</v>
      </c>
      <c r="C90" s="82">
        <v>1934</v>
      </c>
      <c r="D90" s="79" t="s">
        <v>2011</v>
      </c>
      <c r="E90" s="92">
        <v>270000</v>
      </c>
      <c r="F90" s="77"/>
      <c r="G90" s="77"/>
      <c r="H90" s="85">
        <f t="shared" si="1"/>
        <v>270000</v>
      </c>
      <c r="I90" s="87"/>
      <c r="J90" s="87"/>
    </row>
    <row r="91" spans="1:10" ht="16.5" customHeight="1">
      <c r="A91" s="82">
        <v>74</v>
      </c>
      <c r="B91" s="84" t="s">
        <v>1737</v>
      </c>
      <c r="C91" s="82">
        <v>1933</v>
      </c>
      <c r="D91" s="79" t="s">
        <v>2011</v>
      </c>
      <c r="E91" s="92">
        <v>270000</v>
      </c>
      <c r="F91" s="77"/>
      <c r="G91" s="77"/>
      <c r="H91" s="85">
        <f t="shared" si="1"/>
        <v>270000</v>
      </c>
      <c r="I91" s="87"/>
      <c r="J91" s="87"/>
    </row>
    <row r="92" spans="1:10" ht="16.5" customHeight="1">
      <c r="A92" s="82">
        <v>75</v>
      </c>
      <c r="B92" s="128" t="s">
        <v>1733</v>
      </c>
      <c r="C92" s="87">
        <v>1935</v>
      </c>
      <c r="D92" s="79" t="s">
        <v>1362</v>
      </c>
      <c r="E92" s="92">
        <v>270000</v>
      </c>
      <c r="F92" s="454"/>
      <c r="G92" s="77"/>
      <c r="H92" s="85">
        <f t="shared" si="1"/>
        <v>270000</v>
      </c>
      <c r="I92" s="87"/>
      <c r="J92" s="87"/>
    </row>
    <row r="93" spans="1:10" ht="16.5" customHeight="1">
      <c r="A93" s="82">
        <v>76</v>
      </c>
      <c r="B93" s="84" t="s">
        <v>2285</v>
      </c>
      <c r="C93" s="82">
        <v>1936</v>
      </c>
      <c r="D93" s="79" t="s">
        <v>1589</v>
      </c>
      <c r="E93" s="92">
        <v>270000</v>
      </c>
      <c r="F93" s="77"/>
      <c r="G93" s="77"/>
      <c r="H93" s="85">
        <f>E93+G93</f>
        <v>270000</v>
      </c>
      <c r="I93" s="82"/>
      <c r="J93" s="87"/>
    </row>
    <row r="94" spans="1:10" ht="16.5" customHeight="1">
      <c r="A94" s="82">
        <v>77</v>
      </c>
      <c r="B94" s="84" t="s">
        <v>2286</v>
      </c>
      <c r="C94" s="82">
        <v>1936</v>
      </c>
      <c r="D94" s="79" t="s">
        <v>1589</v>
      </c>
      <c r="E94" s="92">
        <v>270000</v>
      </c>
      <c r="F94" s="77"/>
      <c r="G94" s="77"/>
      <c r="H94" s="85">
        <f>E94+G94</f>
        <v>270000</v>
      </c>
      <c r="I94" s="82"/>
      <c r="J94" s="87"/>
    </row>
    <row r="95" spans="1:10" ht="16.5" customHeight="1">
      <c r="A95" s="82">
        <v>78</v>
      </c>
      <c r="B95" s="84" t="s">
        <v>2287</v>
      </c>
      <c r="C95" s="82">
        <v>1936</v>
      </c>
      <c r="D95" s="79" t="s">
        <v>2290</v>
      </c>
      <c r="E95" s="92">
        <v>270000</v>
      </c>
      <c r="F95" s="77"/>
      <c r="G95" s="77"/>
      <c r="H95" s="85">
        <f>E95+G95</f>
        <v>270000</v>
      </c>
      <c r="I95" s="82"/>
      <c r="J95" s="87"/>
    </row>
    <row r="96" spans="1:10" ht="16.5" customHeight="1">
      <c r="A96" s="82">
        <v>79</v>
      </c>
      <c r="B96" s="84" t="s">
        <v>1925</v>
      </c>
      <c r="C96" s="82">
        <v>1936</v>
      </c>
      <c r="D96" s="79" t="s">
        <v>2291</v>
      </c>
      <c r="E96" s="92">
        <v>270000</v>
      </c>
      <c r="F96" s="77"/>
      <c r="G96" s="77"/>
      <c r="H96" s="85">
        <f>E96+G96</f>
        <v>270000</v>
      </c>
      <c r="I96" s="82"/>
      <c r="J96" s="87"/>
    </row>
    <row r="97" spans="1:10" ht="16.5" customHeight="1">
      <c r="A97" s="82">
        <v>80</v>
      </c>
      <c r="B97" s="84" t="s">
        <v>2288</v>
      </c>
      <c r="C97" s="82">
        <v>1936</v>
      </c>
      <c r="D97" s="79" t="s">
        <v>2292</v>
      </c>
      <c r="E97" s="92">
        <v>270000</v>
      </c>
      <c r="F97" s="77"/>
      <c r="G97" s="462"/>
      <c r="H97" s="85">
        <f>E97+G97</f>
        <v>270000</v>
      </c>
      <c r="I97" s="82"/>
      <c r="J97" s="87"/>
    </row>
    <row r="98" spans="1:10" ht="16.5" customHeight="1">
      <c r="A98" s="82">
        <v>81</v>
      </c>
      <c r="B98" s="84" t="s">
        <v>2289</v>
      </c>
      <c r="C98" s="82">
        <v>1936</v>
      </c>
      <c r="D98" s="79" t="s">
        <v>1362</v>
      </c>
      <c r="E98" s="92">
        <v>270000</v>
      </c>
      <c r="F98" s="77"/>
      <c r="G98" s="462"/>
      <c r="H98" s="85">
        <f>E99+G98</f>
        <v>270000</v>
      </c>
      <c r="I98" s="87"/>
      <c r="J98" s="87"/>
    </row>
    <row r="99" spans="1:10" ht="16.5" customHeight="1">
      <c r="A99" s="82">
        <v>82</v>
      </c>
      <c r="B99" s="84" t="s">
        <v>2115</v>
      </c>
      <c r="C99" s="82">
        <v>1936</v>
      </c>
      <c r="D99" s="79" t="s">
        <v>1151</v>
      </c>
      <c r="E99" s="92">
        <v>270000</v>
      </c>
      <c r="F99" s="77"/>
      <c r="G99" s="462"/>
      <c r="H99" s="85">
        <f>SUM(E99:G99)</f>
        <v>270000</v>
      </c>
      <c r="I99" s="87"/>
      <c r="J99" s="87"/>
    </row>
    <row r="100" spans="1:10" ht="16.5" customHeight="1">
      <c r="A100" s="82">
        <v>83</v>
      </c>
      <c r="B100" s="84" t="s">
        <v>179</v>
      </c>
      <c r="C100" s="82">
        <v>1936</v>
      </c>
      <c r="D100" s="79" t="s">
        <v>182</v>
      </c>
      <c r="E100" s="92">
        <v>270000</v>
      </c>
      <c r="F100" s="77"/>
      <c r="G100" s="462"/>
      <c r="H100" s="85">
        <f>SUM(E100:G100)</f>
        <v>270000</v>
      </c>
      <c r="I100" s="87"/>
      <c r="J100" s="87"/>
    </row>
    <row r="101" spans="1:10" ht="16.5" customHeight="1">
      <c r="A101" s="82">
        <v>84</v>
      </c>
      <c r="B101" s="84" t="s">
        <v>180</v>
      </c>
      <c r="C101" s="82">
        <v>1936</v>
      </c>
      <c r="D101" s="79" t="s">
        <v>1732</v>
      </c>
      <c r="E101" s="92">
        <v>270000</v>
      </c>
      <c r="F101" s="77"/>
      <c r="G101" s="462"/>
      <c r="H101" s="85">
        <f>SUM(E101:G101)</f>
        <v>270000</v>
      </c>
      <c r="I101" s="87"/>
      <c r="J101" s="87"/>
    </row>
    <row r="102" spans="1:10" ht="16.5" customHeight="1">
      <c r="A102" s="82">
        <v>85</v>
      </c>
      <c r="B102" s="84" t="s">
        <v>181</v>
      </c>
      <c r="C102" s="82">
        <v>1936</v>
      </c>
      <c r="D102" s="79" t="s">
        <v>182</v>
      </c>
      <c r="E102" s="92">
        <v>270000</v>
      </c>
      <c r="F102" s="77"/>
      <c r="G102" s="462"/>
      <c r="H102" s="85">
        <f>SUM(E102:G102)</f>
        <v>270000</v>
      </c>
      <c r="I102" s="87"/>
      <c r="J102" s="87"/>
    </row>
    <row r="103" spans="1:10" ht="16.5" customHeight="1">
      <c r="A103" s="82">
        <v>86</v>
      </c>
      <c r="B103" s="75" t="s">
        <v>1740</v>
      </c>
      <c r="C103" s="369">
        <v>1919</v>
      </c>
      <c r="D103" s="76" t="s">
        <v>1600</v>
      </c>
      <c r="E103" s="92">
        <v>270000</v>
      </c>
      <c r="F103" s="77"/>
      <c r="G103" s="77"/>
      <c r="H103" s="85">
        <f aca="true" t="shared" si="2" ref="H103:H108">E103+G103</f>
        <v>270000</v>
      </c>
      <c r="I103" s="82"/>
      <c r="J103" s="87"/>
    </row>
    <row r="104" spans="1:10" ht="16.5" customHeight="1">
      <c r="A104" s="82">
        <v>87</v>
      </c>
      <c r="B104" s="75" t="s">
        <v>1743</v>
      </c>
      <c r="C104" s="369">
        <v>1931</v>
      </c>
      <c r="D104" s="76" t="s">
        <v>1588</v>
      </c>
      <c r="E104" s="92">
        <v>270000</v>
      </c>
      <c r="F104" s="77"/>
      <c r="G104" s="77"/>
      <c r="H104" s="85">
        <f t="shared" si="2"/>
        <v>270000</v>
      </c>
      <c r="I104" s="82"/>
      <c r="J104" s="87"/>
    </row>
    <row r="105" spans="1:10" ht="16.5" customHeight="1">
      <c r="A105" s="82">
        <v>88</v>
      </c>
      <c r="B105" s="75" t="s">
        <v>1744</v>
      </c>
      <c r="C105" s="369">
        <v>1928</v>
      </c>
      <c r="D105" s="76" t="s">
        <v>1588</v>
      </c>
      <c r="E105" s="92">
        <v>270000</v>
      </c>
      <c r="F105" s="77"/>
      <c r="G105" s="77"/>
      <c r="H105" s="85">
        <f t="shared" si="2"/>
        <v>270000</v>
      </c>
      <c r="I105" s="82"/>
      <c r="J105" s="87"/>
    </row>
    <row r="106" spans="1:10" ht="16.5" customHeight="1">
      <c r="A106" s="82">
        <v>89</v>
      </c>
      <c r="B106" s="75" t="s">
        <v>1741</v>
      </c>
      <c r="C106" s="369">
        <v>1925</v>
      </c>
      <c r="D106" s="76" t="s">
        <v>1682</v>
      </c>
      <c r="E106" s="92">
        <v>270000</v>
      </c>
      <c r="F106" s="77"/>
      <c r="G106" s="77"/>
      <c r="H106" s="85">
        <f t="shared" si="2"/>
        <v>270000</v>
      </c>
      <c r="I106" s="82"/>
      <c r="J106" s="87"/>
    </row>
    <row r="107" spans="1:10" ht="16.5" customHeight="1">
      <c r="A107" s="82">
        <v>90</v>
      </c>
      <c r="B107" s="84" t="s">
        <v>1742</v>
      </c>
      <c r="C107" s="82">
        <v>1934</v>
      </c>
      <c r="D107" s="79" t="s">
        <v>1590</v>
      </c>
      <c r="E107" s="92">
        <v>270000</v>
      </c>
      <c r="F107" s="77"/>
      <c r="G107" s="77"/>
      <c r="H107" s="85">
        <f t="shared" si="2"/>
        <v>270000</v>
      </c>
      <c r="I107" s="87"/>
      <c r="J107" s="87"/>
    </row>
    <row r="108" spans="1:10" ht="16.5" customHeight="1">
      <c r="A108" s="82">
        <v>91</v>
      </c>
      <c r="B108" s="84" t="s">
        <v>2785</v>
      </c>
      <c r="C108" s="82">
        <v>1935</v>
      </c>
      <c r="D108" s="79" t="s">
        <v>1590</v>
      </c>
      <c r="E108" s="92">
        <v>270000</v>
      </c>
      <c r="F108" s="77"/>
      <c r="G108" s="77"/>
      <c r="H108" s="85">
        <f t="shared" si="2"/>
        <v>270000</v>
      </c>
      <c r="I108" s="82"/>
      <c r="J108" s="87"/>
    </row>
    <row r="109" spans="1:10" ht="16.5" customHeight="1">
      <c r="A109" s="82">
        <v>92</v>
      </c>
      <c r="B109" s="75" t="s">
        <v>2376</v>
      </c>
      <c r="C109" s="369">
        <v>1927</v>
      </c>
      <c r="D109" s="76" t="s">
        <v>1598</v>
      </c>
      <c r="E109" s="92">
        <v>270000</v>
      </c>
      <c r="F109" s="77"/>
      <c r="G109" s="77"/>
      <c r="H109" s="85">
        <f>E109+G109</f>
        <v>270000</v>
      </c>
      <c r="I109" s="82"/>
      <c r="J109" s="87"/>
    </row>
    <row r="110" spans="1:10" ht="16.5" customHeight="1">
      <c r="A110" s="82">
        <v>93</v>
      </c>
      <c r="B110" s="75" t="s">
        <v>1446</v>
      </c>
      <c r="C110" s="369">
        <v>1925</v>
      </c>
      <c r="D110" s="76" t="s">
        <v>1600</v>
      </c>
      <c r="E110" s="92">
        <v>270000</v>
      </c>
      <c r="F110" s="77"/>
      <c r="G110" s="77"/>
      <c r="H110" s="85">
        <f>SUM(E110:G110)</f>
        <v>270000</v>
      </c>
      <c r="I110" s="82"/>
      <c r="J110" s="87"/>
    </row>
    <row r="111" spans="1:10" ht="16.5" customHeight="1">
      <c r="A111" s="82">
        <v>94</v>
      </c>
      <c r="B111" s="75" t="s">
        <v>1609</v>
      </c>
      <c r="C111" s="369">
        <v>1919</v>
      </c>
      <c r="D111" s="76" t="s">
        <v>1588</v>
      </c>
      <c r="E111" s="92">
        <v>270000</v>
      </c>
      <c r="F111" s="77"/>
      <c r="G111" s="77"/>
      <c r="H111" s="85">
        <f aca="true" t="shared" si="3" ref="H111:H123">SUM(E111:G111)</f>
        <v>270000</v>
      </c>
      <c r="I111" s="82"/>
      <c r="J111" s="87"/>
    </row>
    <row r="112" spans="1:10" ht="16.5" customHeight="1">
      <c r="A112" s="82">
        <v>95</v>
      </c>
      <c r="B112" s="75" t="s">
        <v>1699</v>
      </c>
      <c r="C112" s="369">
        <v>1930</v>
      </c>
      <c r="D112" s="76" t="s">
        <v>1600</v>
      </c>
      <c r="E112" s="92">
        <v>270000</v>
      </c>
      <c r="F112" s="77"/>
      <c r="G112" s="77"/>
      <c r="H112" s="85">
        <f t="shared" si="3"/>
        <v>270000</v>
      </c>
      <c r="I112" s="82"/>
      <c r="J112" s="87"/>
    </row>
    <row r="113" spans="1:10" ht="16.5" customHeight="1">
      <c r="A113" s="82">
        <v>96</v>
      </c>
      <c r="B113" s="75" t="s">
        <v>2783</v>
      </c>
      <c r="C113" s="369">
        <v>1930</v>
      </c>
      <c r="D113" s="76" t="s">
        <v>1588</v>
      </c>
      <c r="E113" s="92">
        <v>270000</v>
      </c>
      <c r="F113" s="77"/>
      <c r="G113" s="77"/>
      <c r="H113" s="85">
        <f t="shared" si="3"/>
        <v>270000</v>
      </c>
      <c r="I113" s="82"/>
      <c r="J113" s="87"/>
    </row>
    <row r="114" spans="1:10" ht="16.5" customHeight="1">
      <c r="A114" s="82">
        <v>97</v>
      </c>
      <c r="B114" s="75" t="s">
        <v>1611</v>
      </c>
      <c r="C114" s="369">
        <v>1919</v>
      </c>
      <c r="D114" s="76" t="s">
        <v>1598</v>
      </c>
      <c r="E114" s="92">
        <v>270000</v>
      </c>
      <c r="F114" s="77"/>
      <c r="G114" s="77"/>
      <c r="H114" s="85">
        <f t="shared" si="3"/>
        <v>270000</v>
      </c>
      <c r="I114" s="82"/>
      <c r="J114" s="87"/>
    </row>
    <row r="115" spans="1:10" ht="16.5" customHeight="1">
      <c r="A115" s="82">
        <v>98</v>
      </c>
      <c r="B115" s="75" t="s">
        <v>931</v>
      </c>
      <c r="C115" s="369">
        <v>1921</v>
      </c>
      <c r="D115" s="76" t="s">
        <v>1598</v>
      </c>
      <c r="E115" s="92">
        <v>270000</v>
      </c>
      <c r="F115" s="77"/>
      <c r="G115" s="77"/>
      <c r="H115" s="85">
        <f t="shared" si="3"/>
        <v>270000</v>
      </c>
      <c r="I115" s="82"/>
      <c r="J115" s="87"/>
    </row>
    <row r="116" spans="1:10" ht="16.5" customHeight="1">
      <c r="A116" s="82">
        <v>99</v>
      </c>
      <c r="B116" s="84" t="s">
        <v>1724</v>
      </c>
      <c r="C116" s="82">
        <v>1933</v>
      </c>
      <c r="D116" s="79" t="s">
        <v>1588</v>
      </c>
      <c r="E116" s="92">
        <v>270000</v>
      </c>
      <c r="F116" s="77"/>
      <c r="G116" s="77"/>
      <c r="H116" s="85">
        <f t="shared" si="3"/>
        <v>270000</v>
      </c>
      <c r="I116" s="82"/>
      <c r="J116" s="87"/>
    </row>
    <row r="117" spans="1:10" ht="16.5" customHeight="1">
      <c r="A117" s="82">
        <v>100</v>
      </c>
      <c r="B117" s="84" t="s">
        <v>1731</v>
      </c>
      <c r="C117" s="82">
        <v>1934</v>
      </c>
      <c r="D117" s="79" t="s">
        <v>1732</v>
      </c>
      <c r="E117" s="92">
        <v>270000</v>
      </c>
      <c r="F117" s="77"/>
      <c r="G117" s="77"/>
      <c r="H117" s="85">
        <f t="shared" si="3"/>
        <v>270000</v>
      </c>
      <c r="I117" s="82"/>
      <c r="J117" s="87"/>
    </row>
    <row r="118" spans="1:10" ht="16.5" customHeight="1">
      <c r="A118" s="82">
        <v>101</v>
      </c>
      <c r="B118" s="75" t="s">
        <v>1721</v>
      </c>
      <c r="C118" s="369">
        <v>1932</v>
      </c>
      <c r="D118" s="76" t="s">
        <v>1722</v>
      </c>
      <c r="E118" s="92">
        <v>270000</v>
      </c>
      <c r="F118" s="77"/>
      <c r="G118" s="77"/>
      <c r="H118" s="85">
        <f t="shared" si="3"/>
        <v>270000</v>
      </c>
      <c r="I118" s="82"/>
      <c r="J118" s="87"/>
    </row>
    <row r="119" spans="1:10" ht="16.5" customHeight="1">
      <c r="A119" s="82">
        <v>102</v>
      </c>
      <c r="B119" s="128" t="s">
        <v>2497</v>
      </c>
      <c r="C119" s="87">
        <v>1935</v>
      </c>
      <c r="D119" s="79" t="s">
        <v>1589</v>
      </c>
      <c r="E119" s="92">
        <v>270000</v>
      </c>
      <c r="F119" s="77"/>
      <c r="G119" s="77"/>
      <c r="H119" s="85">
        <f t="shared" si="3"/>
        <v>270000</v>
      </c>
      <c r="I119" s="82"/>
      <c r="J119" s="87"/>
    </row>
    <row r="120" spans="1:10" ht="16.5" customHeight="1">
      <c r="A120" s="82">
        <v>103</v>
      </c>
      <c r="B120" s="75" t="s">
        <v>2827</v>
      </c>
      <c r="C120" s="369">
        <v>1930</v>
      </c>
      <c r="D120" s="76" t="s">
        <v>1589</v>
      </c>
      <c r="E120" s="92">
        <v>270000</v>
      </c>
      <c r="F120" s="77"/>
      <c r="G120" s="77"/>
      <c r="H120" s="85">
        <f t="shared" si="3"/>
        <v>270000</v>
      </c>
      <c r="I120" s="82"/>
      <c r="J120" s="87"/>
    </row>
    <row r="121" spans="1:10" ht="16.5" customHeight="1">
      <c r="A121" s="82">
        <v>104</v>
      </c>
      <c r="B121" s="75" t="s">
        <v>1555</v>
      </c>
      <c r="C121" s="369">
        <v>1918</v>
      </c>
      <c r="D121" s="76" t="s">
        <v>1613</v>
      </c>
      <c r="E121" s="92">
        <v>270000</v>
      </c>
      <c r="F121" s="77"/>
      <c r="G121" s="77"/>
      <c r="H121" s="85">
        <f t="shared" si="3"/>
        <v>270000</v>
      </c>
      <c r="I121" s="82"/>
      <c r="J121" s="87"/>
    </row>
    <row r="122" spans="1:10" ht="16.5" customHeight="1">
      <c r="A122" s="82">
        <v>105</v>
      </c>
      <c r="B122" s="75" t="s">
        <v>1718</v>
      </c>
      <c r="C122" s="369">
        <v>1933</v>
      </c>
      <c r="D122" s="76" t="s">
        <v>1593</v>
      </c>
      <c r="E122" s="92">
        <v>270000</v>
      </c>
      <c r="F122" s="77"/>
      <c r="G122" s="77"/>
      <c r="H122" s="85">
        <f t="shared" si="3"/>
        <v>270000</v>
      </c>
      <c r="I122" s="82"/>
      <c r="J122" s="87"/>
    </row>
    <row r="123" spans="1:10" ht="16.5" customHeight="1">
      <c r="A123" s="82">
        <v>106</v>
      </c>
      <c r="B123" s="128" t="s">
        <v>2508</v>
      </c>
      <c r="C123" s="87">
        <v>1935</v>
      </c>
      <c r="D123" s="79" t="s">
        <v>1613</v>
      </c>
      <c r="E123" s="92">
        <v>270000</v>
      </c>
      <c r="F123" s="77"/>
      <c r="G123" s="77"/>
      <c r="H123" s="85">
        <f t="shared" si="3"/>
        <v>270000</v>
      </c>
      <c r="I123" s="82"/>
      <c r="J123" s="87"/>
    </row>
    <row r="124" spans="1:10" ht="16.5" customHeight="1">
      <c r="A124" s="82">
        <v>107</v>
      </c>
      <c r="B124" s="75" t="s">
        <v>2783</v>
      </c>
      <c r="C124" s="369">
        <v>1936</v>
      </c>
      <c r="D124" s="76" t="s">
        <v>1362</v>
      </c>
      <c r="E124" s="92">
        <v>270000</v>
      </c>
      <c r="F124" s="77"/>
      <c r="G124" s="462"/>
      <c r="H124" s="85">
        <f>E124+G124</f>
        <v>270000</v>
      </c>
      <c r="I124" s="82"/>
      <c r="J124" s="474"/>
    </row>
    <row r="125" spans="1:10" ht="16.5" customHeight="1">
      <c r="A125" s="82">
        <v>108</v>
      </c>
      <c r="B125" s="128" t="s">
        <v>2715</v>
      </c>
      <c r="C125" s="87">
        <v>1936</v>
      </c>
      <c r="D125" s="79" t="s">
        <v>1682</v>
      </c>
      <c r="E125" s="92">
        <v>270000</v>
      </c>
      <c r="F125" s="77"/>
      <c r="G125" s="77"/>
      <c r="H125" s="85">
        <f aca="true" t="shared" si="4" ref="H125:H132">SUM(E125:G125)</f>
        <v>270000</v>
      </c>
      <c r="I125" s="82"/>
      <c r="J125" s="87"/>
    </row>
    <row r="126" spans="1:10" ht="16.5" customHeight="1">
      <c r="A126" s="82">
        <v>109</v>
      </c>
      <c r="B126" s="128" t="s">
        <v>2716</v>
      </c>
      <c r="C126" s="87">
        <v>1936</v>
      </c>
      <c r="D126" s="79" t="s">
        <v>1732</v>
      </c>
      <c r="E126" s="92">
        <v>270000</v>
      </c>
      <c r="F126" s="77"/>
      <c r="G126" s="77"/>
      <c r="H126" s="85">
        <f t="shared" si="4"/>
        <v>270000</v>
      </c>
      <c r="I126" s="82"/>
      <c r="J126" s="87"/>
    </row>
    <row r="127" spans="1:10" ht="16.5" customHeight="1">
      <c r="A127" s="82">
        <v>110</v>
      </c>
      <c r="B127" s="128" t="s">
        <v>2717</v>
      </c>
      <c r="C127" s="87">
        <v>1936</v>
      </c>
      <c r="D127" s="79" t="s">
        <v>1600</v>
      </c>
      <c r="E127" s="92">
        <v>270000</v>
      </c>
      <c r="F127" s="77"/>
      <c r="G127" s="77"/>
      <c r="H127" s="85">
        <f t="shared" si="4"/>
        <v>270000</v>
      </c>
      <c r="I127" s="82"/>
      <c r="J127" s="87"/>
    </row>
    <row r="128" spans="1:10" ht="16.5" customHeight="1">
      <c r="A128" s="82">
        <v>111</v>
      </c>
      <c r="B128" s="128" t="s">
        <v>346</v>
      </c>
      <c r="C128" s="87">
        <v>1936</v>
      </c>
      <c r="D128" s="79" t="s">
        <v>345</v>
      </c>
      <c r="E128" s="92">
        <v>270000</v>
      </c>
      <c r="F128" s="77"/>
      <c r="G128" s="77"/>
      <c r="H128" s="85">
        <f t="shared" si="4"/>
        <v>270000</v>
      </c>
      <c r="I128" s="82"/>
      <c r="J128" s="370"/>
    </row>
    <row r="129" spans="1:10" ht="16.5" customHeight="1">
      <c r="A129" s="82">
        <v>112</v>
      </c>
      <c r="B129" s="128" t="s">
        <v>347</v>
      </c>
      <c r="C129" s="87">
        <v>1936</v>
      </c>
      <c r="D129" s="79" t="s">
        <v>348</v>
      </c>
      <c r="E129" s="92">
        <v>270000</v>
      </c>
      <c r="F129" s="77"/>
      <c r="G129" s="77"/>
      <c r="H129" s="85">
        <f t="shared" si="4"/>
        <v>270000</v>
      </c>
      <c r="I129" s="82"/>
      <c r="J129" s="370"/>
    </row>
    <row r="130" spans="1:10" ht="16.5" customHeight="1">
      <c r="A130" s="82">
        <v>113</v>
      </c>
      <c r="B130" s="128" t="s">
        <v>597</v>
      </c>
      <c r="C130" s="87">
        <v>1936</v>
      </c>
      <c r="D130" s="79" t="s">
        <v>1801</v>
      </c>
      <c r="E130" s="92">
        <v>270000</v>
      </c>
      <c r="F130" s="77"/>
      <c r="G130" s="454"/>
      <c r="H130" s="85">
        <f>E130+G130</f>
        <v>270000</v>
      </c>
      <c r="I130" s="82"/>
      <c r="J130" s="370"/>
    </row>
    <row r="131" spans="1:10" ht="16.5" customHeight="1">
      <c r="A131" s="82">
        <v>114</v>
      </c>
      <c r="B131" s="128" t="s">
        <v>349</v>
      </c>
      <c r="C131" s="87">
        <v>1936</v>
      </c>
      <c r="D131" s="79" t="s">
        <v>345</v>
      </c>
      <c r="E131" s="92">
        <v>270000</v>
      </c>
      <c r="F131" s="77"/>
      <c r="G131" s="77"/>
      <c r="H131" s="85">
        <f t="shared" si="4"/>
        <v>270000</v>
      </c>
      <c r="I131" s="82"/>
      <c r="J131" s="370"/>
    </row>
    <row r="132" spans="1:10" ht="16.5" customHeight="1">
      <c r="A132" s="82">
        <v>115</v>
      </c>
      <c r="B132" s="128" t="s">
        <v>1905</v>
      </c>
      <c r="C132" s="87">
        <v>1936</v>
      </c>
      <c r="D132" s="79" t="s">
        <v>1321</v>
      </c>
      <c r="E132" s="92">
        <v>270000</v>
      </c>
      <c r="F132" s="77"/>
      <c r="G132" s="77"/>
      <c r="H132" s="85">
        <f t="shared" si="4"/>
        <v>270000</v>
      </c>
      <c r="I132" s="82"/>
      <c r="J132" s="370"/>
    </row>
    <row r="133" spans="1:10" ht="16.5" customHeight="1">
      <c r="A133" s="82">
        <v>116</v>
      </c>
      <c r="B133" s="128" t="s">
        <v>2783</v>
      </c>
      <c r="C133" s="87">
        <v>1937</v>
      </c>
      <c r="D133" s="79" t="s">
        <v>1153</v>
      </c>
      <c r="E133" s="92">
        <v>270000</v>
      </c>
      <c r="F133" s="77"/>
      <c r="G133" s="77"/>
      <c r="H133" s="85">
        <f>G132+E132</f>
        <v>270000</v>
      </c>
      <c r="I133" s="82"/>
      <c r="J133" s="370"/>
    </row>
    <row r="134" spans="1:10" ht="16.5" customHeight="1">
      <c r="A134" s="82">
        <v>117</v>
      </c>
      <c r="B134" s="128" t="s">
        <v>1671</v>
      </c>
      <c r="C134" s="87">
        <v>1937</v>
      </c>
      <c r="D134" s="76" t="s">
        <v>1600</v>
      </c>
      <c r="E134" s="92">
        <v>270000</v>
      </c>
      <c r="F134" s="77"/>
      <c r="G134" s="77"/>
      <c r="H134" s="85">
        <f>G133+E133</f>
        <v>270000</v>
      </c>
      <c r="I134" s="82"/>
      <c r="J134" s="370"/>
    </row>
    <row r="135" spans="1:10" ht="16.5" customHeight="1">
      <c r="A135" s="82">
        <v>118</v>
      </c>
      <c r="B135" s="128" t="s">
        <v>1670</v>
      </c>
      <c r="C135" s="87">
        <v>1937</v>
      </c>
      <c r="D135" s="79" t="s">
        <v>1321</v>
      </c>
      <c r="E135" s="92">
        <v>270000</v>
      </c>
      <c r="F135" s="77"/>
      <c r="G135" s="77"/>
      <c r="H135" s="85">
        <f>G135+E135</f>
        <v>270000</v>
      </c>
      <c r="I135" s="82"/>
      <c r="J135" s="370"/>
    </row>
    <row r="136" spans="1:10" ht="16.5" customHeight="1">
      <c r="A136" s="82">
        <v>119</v>
      </c>
      <c r="B136" s="128" t="s">
        <v>1049</v>
      </c>
      <c r="C136" s="87">
        <v>1937</v>
      </c>
      <c r="D136" s="79" t="s">
        <v>1613</v>
      </c>
      <c r="E136" s="92">
        <v>270000</v>
      </c>
      <c r="F136" s="77"/>
      <c r="G136" s="77"/>
      <c r="H136" s="85">
        <f>G136+E136</f>
        <v>270000</v>
      </c>
      <c r="I136" s="82"/>
      <c r="J136" s="370"/>
    </row>
    <row r="137" spans="1:10" ht="16.5" customHeight="1">
      <c r="A137" s="82">
        <v>120</v>
      </c>
      <c r="B137" s="128" t="s">
        <v>1050</v>
      </c>
      <c r="C137" s="87">
        <v>1937</v>
      </c>
      <c r="D137" s="79" t="s">
        <v>1590</v>
      </c>
      <c r="E137" s="92">
        <v>270000</v>
      </c>
      <c r="F137" s="77"/>
      <c r="G137" s="77"/>
      <c r="H137" s="85">
        <f>G137+E133</f>
        <v>270000</v>
      </c>
      <c r="I137" s="82"/>
      <c r="J137" s="370"/>
    </row>
    <row r="138" spans="1:10" ht="16.5" customHeight="1">
      <c r="A138" s="82">
        <v>121</v>
      </c>
      <c r="B138" s="128" t="s">
        <v>2684</v>
      </c>
      <c r="C138" s="87">
        <v>1937</v>
      </c>
      <c r="D138" s="79" t="s">
        <v>11</v>
      </c>
      <c r="E138" s="92">
        <v>270000</v>
      </c>
      <c r="F138" s="77"/>
      <c r="G138" s="77"/>
      <c r="H138" s="85">
        <f aca="true" t="shared" si="5" ref="H138:H153">G138+E138</f>
        <v>270000</v>
      </c>
      <c r="I138" s="82"/>
      <c r="J138" s="370"/>
    </row>
    <row r="139" spans="1:10" ht="16.5" customHeight="1">
      <c r="A139" s="82">
        <v>122</v>
      </c>
      <c r="B139" s="128" t="s">
        <v>10</v>
      </c>
      <c r="C139" s="87">
        <v>1937</v>
      </c>
      <c r="D139" s="79" t="s">
        <v>1325</v>
      </c>
      <c r="E139" s="92">
        <v>270000</v>
      </c>
      <c r="F139" s="77"/>
      <c r="G139" s="77"/>
      <c r="H139" s="85">
        <f t="shared" si="5"/>
        <v>270000</v>
      </c>
      <c r="I139" s="82"/>
      <c r="J139" s="370"/>
    </row>
    <row r="140" spans="1:10" ht="16.5" customHeight="1">
      <c r="A140" s="82">
        <v>123</v>
      </c>
      <c r="B140" s="128" t="s">
        <v>2846</v>
      </c>
      <c r="C140" s="87">
        <v>1937</v>
      </c>
      <c r="D140" s="76" t="s">
        <v>1592</v>
      </c>
      <c r="E140" s="92">
        <v>270000</v>
      </c>
      <c r="F140" s="77"/>
      <c r="G140" s="85"/>
      <c r="H140" s="85">
        <f t="shared" si="5"/>
        <v>270000</v>
      </c>
      <c r="I140" s="82"/>
      <c r="J140" s="370"/>
    </row>
    <row r="141" spans="1:10" ht="16.5" customHeight="1">
      <c r="A141" s="82">
        <v>124</v>
      </c>
      <c r="B141" s="128" t="s">
        <v>264</v>
      </c>
      <c r="C141" s="87">
        <v>1937</v>
      </c>
      <c r="D141" s="79" t="s">
        <v>2290</v>
      </c>
      <c r="E141" s="92">
        <v>270000</v>
      </c>
      <c r="F141" s="77"/>
      <c r="G141" s="77"/>
      <c r="H141" s="85">
        <f t="shared" si="5"/>
        <v>270000</v>
      </c>
      <c r="I141" s="82"/>
      <c r="J141" s="370"/>
    </row>
    <row r="142" spans="1:10" ht="16.5" customHeight="1">
      <c r="A142" s="82">
        <v>125</v>
      </c>
      <c r="B142" s="128" t="s">
        <v>977</v>
      </c>
      <c r="C142" s="87">
        <v>1937</v>
      </c>
      <c r="D142" s="79" t="s">
        <v>1325</v>
      </c>
      <c r="E142" s="92">
        <v>270000</v>
      </c>
      <c r="F142" s="77"/>
      <c r="G142" s="77"/>
      <c r="H142" s="85">
        <f t="shared" si="5"/>
        <v>270000</v>
      </c>
      <c r="I142" s="82"/>
      <c r="J142" s="370"/>
    </row>
    <row r="143" spans="1:10" ht="16.5" customHeight="1">
      <c r="A143" s="82">
        <v>126</v>
      </c>
      <c r="B143" s="128" t="s">
        <v>2738</v>
      </c>
      <c r="C143" s="87">
        <v>1937</v>
      </c>
      <c r="D143" s="79" t="s">
        <v>1325</v>
      </c>
      <c r="E143" s="92">
        <v>270000</v>
      </c>
      <c r="F143" s="77"/>
      <c r="G143" s="77"/>
      <c r="H143" s="85">
        <f aca="true" t="shared" si="6" ref="H143:H148">G143+E143</f>
        <v>270000</v>
      </c>
      <c r="I143" s="82"/>
      <c r="J143" s="370"/>
    </row>
    <row r="144" spans="1:10" ht="16.5" customHeight="1">
      <c r="A144" s="82">
        <v>127</v>
      </c>
      <c r="B144" s="128" t="s">
        <v>978</v>
      </c>
      <c r="C144" s="87">
        <v>1937</v>
      </c>
      <c r="D144" s="76" t="s">
        <v>1592</v>
      </c>
      <c r="E144" s="92">
        <v>270000</v>
      </c>
      <c r="F144" s="77" t="s">
        <v>2708</v>
      </c>
      <c r="G144" s="77"/>
      <c r="H144" s="85">
        <f t="shared" si="6"/>
        <v>270000</v>
      </c>
      <c r="I144" s="82"/>
      <c r="J144" s="370"/>
    </row>
    <row r="145" spans="1:10" ht="16.5" customHeight="1">
      <c r="A145" s="82">
        <v>128</v>
      </c>
      <c r="B145" s="128" t="s">
        <v>1121</v>
      </c>
      <c r="C145" s="87">
        <v>1937</v>
      </c>
      <c r="D145" s="79" t="s">
        <v>979</v>
      </c>
      <c r="E145" s="92">
        <v>270000</v>
      </c>
      <c r="F145" s="77"/>
      <c r="G145" s="77"/>
      <c r="H145" s="85">
        <f t="shared" si="6"/>
        <v>270000</v>
      </c>
      <c r="I145" s="82"/>
      <c r="J145" s="370"/>
    </row>
    <row r="146" spans="1:10" ht="16.5" customHeight="1">
      <c r="A146" s="82">
        <v>129</v>
      </c>
      <c r="B146" s="128" t="s">
        <v>1959</v>
      </c>
      <c r="C146" s="87">
        <v>1937</v>
      </c>
      <c r="D146" s="79" t="s">
        <v>1325</v>
      </c>
      <c r="E146" s="92">
        <v>270000</v>
      </c>
      <c r="F146" s="77"/>
      <c r="G146" s="454"/>
      <c r="H146" s="85">
        <f t="shared" si="6"/>
        <v>270000</v>
      </c>
      <c r="I146" s="82"/>
      <c r="J146" s="370"/>
    </row>
    <row r="147" spans="1:10" ht="16.5" customHeight="1">
      <c r="A147" s="82">
        <v>130</v>
      </c>
      <c r="B147" s="128" t="s">
        <v>1610</v>
      </c>
      <c r="C147" s="87">
        <v>1937</v>
      </c>
      <c r="D147" s="79" t="s">
        <v>1321</v>
      </c>
      <c r="E147" s="92">
        <v>270000</v>
      </c>
      <c r="F147" s="77" t="s">
        <v>2708</v>
      </c>
      <c r="G147" s="454"/>
      <c r="H147" s="85">
        <f t="shared" si="6"/>
        <v>270000</v>
      </c>
      <c r="I147" s="82"/>
      <c r="J147" s="370"/>
    </row>
    <row r="148" spans="1:10" ht="16.5" customHeight="1">
      <c r="A148" s="82">
        <v>131</v>
      </c>
      <c r="B148" s="128" t="s">
        <v>1962</v>
      </c>
      <c r="C148" s="87">
        <v>1937</v>
      </c>
      <c r="D148" s="79" t="s">
        <v>1021</v>
      </c>
      <c r="E148" s="92">
        <v>270000</v>
      </c>
      <c r="F148" s="77"/>
      <c r="G148" s="454"/>
      <c r="H148" s="85">
        <f t="shared" si="6"/>
        <v>270000</v>
      </c>
      <c r="I148" s="82"/>
      <c r="J148" s="370"/>
    </row>
    <row r="149" spans="1:10" ht="16.5" customHeight="1">
      <c r="A149" s="82">
        <v>132</v>
      </c>
      <c r="B149" s="128" t="s">
        <v>1748</v>
      </c>
      <c r="C149" s="87">
        <v>1937</v>
      </c>
      <c r="D149" s="79" t="s">
        <v>1321</v>
      </c>
      <c r="E149" s="92">
        <v>270000</v>
      </c>
      <c r="F149" s="77"/>
      <c r="G149" s="454"/>
      <c r="H149" s="85">
        <f t="shared" si="5"/>
        <v>270000</v>
      </c>
      <c r="I149" s="82"/>
      <c r="J149" s="370"/>
    </row>
    <row r="150" spans="1:10" ht="16.5" customHeight="1">
      <c r="A150" s="82">
        <v>133</v>
      </c>
      <c r="B150" s="128" t="s">
        <v>496</v>
      </c>
      <c r="C150" s="87">
        <v>1937</v>
      </c>
      <c r="D150" s="79" t="s">
        <v>1321</v>
      </c>
      <c r="E150" s="92">
        <v>270000</v>
      </c>
      <c r="F150" s="77"/>
      <c r="G150" s="454"/>
      <c r="H150" s="85">
        <f>G150+E150</f>
        <v>270000</v>
      </c>
      <c r="I150" s="82"/>
      <c r="J150" s="370"/>
    </row>
    <row r="151" spans="1:10" ht="16.5" customHeight="1">
      <c r="A151" s="82">
        <v>134</v>
      </c>
      <c r="B151" s="128" t="s">
        <v>494</v>
      </c>
      <c r="C151" s="87">
        <v>1937</v>
      </c>
      <c r="D151" s="79" t="s">
        <v>495</v>
      </c>
      <c r="E151" s="92">
        <v>270000</v>
      </c>
      <c r="F151" s="77"/>
      <c r="G151" s="454"/>
      <c r="H151" s="85">
        <f>G151+E151</f>
        <v>270000</v>
      </c>
      <c r="I151" s="82"/>
      <c r="J151" s="370"/>
    </row>
    <row r="152" spans="1:10" ht="16.5" customHeight="1">
      <c r="A152" s="82">
        <v>135</v>
      </c>
      <c r="B152" s="128" t="s">
        <v>1983</v>
      </c>
      <c r="C152" s="87">
        <v>1937</v>
      </c>
      <c r="D152" s="79" t="s">
        <v>1321</v>
      </c>
      <c r="E152" s="92">
        <v>270000</v>
      </c>
      <c r="F152" s="77"/>
      <c r="G152" s="454"/>
      <c r="H152" s="85">
        <f t="shared" si="5"/>
        <v>270000</v>
      </c>
      <c r="I152" s="82"/>
      <c r="J152" s="370"/>
    </row>
    <row r="153" spans="1:10" ht="16.5" customHeight="1">
      <c r="A153" s="1172">
        <v>136</v>
      </c>
      <c r="B153" s="1173" t="s">
        <v>2374</v>
      </c>
      <c r="C153" s="1171">
        <v>1938</v>
      </c>
      <c r="D153" s="1174" t="s">
        <v>1588</v>
      </c>
      <c r="E153" s="932">
        <v>270000</v>
      </c>
      <c r="F153" s="1168"/>
      <c r="G153" s="1175">
        <v>540000</v>
      </c>
      <c r="H153" s="1169">
        <f t="shared" si="5"/>
        <v>810000</v>
      </c>
      <c r="I153" s="82"/>
      <c r="J153" s="370"/>
    </row>
    <row r="154" spans="2:10" ht="16.5" customHeight="1">
      <c r="B154" s="78" t="s">
        <v>2700</v>
      </c>
      <c r="C154" s="87"/>
      <c r="D154" s="79"/>
      <c r="E154" s="463">
        <f>SUM(E18:E153)</f>
        <v>36450000</v>
      </c>
      <c r="F154" s="77"/>
      <c r="G154" s="466">
        <v>540000</v>
      </c>
      <c r="H154" s="80">
        <f>E154+G154</f>
        <v>36990000</v>
      </c>
      <c r="I154" s="82"/>
      <c r="J154" s="450"/>
    </row>
    <row r="155" spans="1:10" ht="16.5" customHeight="1">
      <c r="A155" s="1588" t="s">
        <v>1991</v>
      </c>
      <c r="B155" s="1589"/>
      <c r="C155" s="1589"/>
      <c r="D155" s="1589"/>
      <c r="E155" s="1589"/>
      <c r="F155" s="1589"/>
      <c r="G155" s="1589"/>
      <c r="H155" s="1589"/>
      <c r="I155" s="1589"/>
      <c r="J155" s="1590"/>
    </row>
    <row r="156" spans="1:10" ht="16.5" customHeight="1">
      <c r="A156" s="82">
        <v>1</v>
      </c>
      <c r="B156" s="84" t="s">
        <v>768</v>
      </c>
      <c r="C156" s="82">
        <v>1969</v>
      </c>
      <c r="D156" s="79" t="s">
        <v>1600</v>
      </c>
      <c r="E156" s="464">
        <v>405000</v>
      </c>
      <c r="F156" s="77"/>
      <c r="G156" s="454"/>
      <c r="H156" s="464">
        <v>405000</v>
      </c>
      <c r="I156" s="82"/>
      <c r="J156" s="87"/>
    </row>
    <row r="157" spans="1:10" ht="16.5" customHeight="1">
      <c r="A157" s="1373" t="s">
        <v>2700</v>
      </c>
      <c r="B157" s="1373"/>
      <c r="C157" s="1373"/>
      <c r="D157" s="1373"/>
      <c r="E157" s="465">
        <v>405000</v>
      </c>
      <c r="F157" s="81"/>
      <c r="G157" s="466"/>
      <c r="H157" s="465">
        <v>405000</v>
      </c>
      <c r="I157" s="78"/>
      <c r="J157" s="87"/>
    </row>
    <row r="158" spans="1:10" ht="16.5" customHeight="1">
      <c r="A158" s="1588" t="s">
        <v>1745</v>
      </c>
      <c r="B158" s="1589"/>
      <c r="C158" s="1589"/>
      <c r="D158" s="1589"/>
      <c r="E158" s="1589"/>
      <c r="F158" s="1589"/>
      <c r="G158" s="1589"/>
      <c r="H158" s="1589"/>
      <c r="I158" s="1589"/>
      <c r="J158" s="1590"/>
    </row>
    <row r="159" spans="1:10" ht="16.5" customHeight="1">
      <c r="A159" s="82">
        <v>1</v>
      </c>
      <c r="B159" s="75" t="s">
        <v>2880</v>
      </c>
      <c r="C159" s="369">
        <v>1973</v>
      </c>
      <c r="D159" s="76" t="s">
        <v>1722</v>
      </c>
      <c r="E159" s="85">
        <v>270000</v>
      </c>
      <c r="F159" s="77"/>
      <c r="G159" s="77"/>
      <c r="H159" s="85">
        <f>E159+G159</f>
        <v>270000</v>
      </c>
      <c r="I159" s="82"/>
      <c r="J159" s="87"/>
    </row>
    <row r="160" spans="1:10" ht="16.5" customHeight="1">
      <c r="A160" s="82">
        <v>2</v>
      </c>
      <c r="B160" s="75" t="s">
        <v>1695</v>
      </c>
      <c r="C160" s="369">
        <v>1972</v>
      </c>
      <c r="D160" s="76" t="s">
        <v>1154</v>
      </c>
      <c r="E160" s="85">
        <v>270000</v>
      </c>
      <c r="F160" s="77"/>
      <c r="G160" s="77"/>
      <c r="H160" s="85">
        <f>SUM(E160:G160)</f>
        <v>270000</v>
      </c>
      <c r="I160" s="82"/>
      <c r="J160" s="87"/>
    </row>
    <row r="161" spans="1:10" ht="16.5" customHeight="1">
      <c r="A161" s="82">
        <v>3</v>
      </c>
      <c r="B161" s="75" t="s">
        <v>1155</v>
      </c>
      <c r="C161" s="369">
        <v>1965</v>
      </c>
      <c r="D161" s="76" t="s">
        <v>1156</v>
      </c>
      <c r="E161" s="85">
        <v>0</v>
      </c>
      <c r="F161" s="77"/>
      <c r="G161" s="77"/>
      <c r="H161" s="85">
        <f>SUM(E161:G161)</f>
        <v>0</v>
      </c>
      <c r="I161" s="82"/>
      <c r="J161" s="87"/>
    </row>
    <row r="162" spans="1:10" ht="16.5" customHeight="1">
      <c r="A162" s="1583" t="s">
        <v>2700</v>
      </c>
      <c r="B162" s="1583"/>
      <c r="C162" s="1583"/>
      <c r="D162" s="1583"/>
      <c r="E162" s="80">
        <f>SUM(E159:E161)</f>
        <v>540000</v>
      </c>
      <c r="F162" s="81"/>
      <c r="G162" s="81"/>
      <c r="H162" s="80">
        <f>SUM(H159:H161)</f>
        <v>540000</v>
      </c>
      <c r="I162" s="82"/>
      <c r="J162" s="87"/>
    </row>
    <row r="163" spans="1:10" ht="16.5" customHeight="1">
      <c r="A163" s="1585" t="s">
        <v>1992</v>
      </c>
      <c r="B163" s="1586"/>
      <c r="C163" s="1586"/>
      <c r="D163" s="1586"/>
      <c r="E163" s="1586"/>
      <c r="F163" s="1586"/>
      <c r="G163" s="1586"/>
      <c r="H163" s="1586"/>
      <c r="I163" s="1586"/>
      <c r="J163" s="1587"/>
    </row>
    <row r="164" spans="1:10" ht="16.5" customHeight="1">
      <c r="A164" s="733">
        <v>1</v>
      </c>
      <c r="B164" s="467"/>
      <c r="C164" s="467"/>
      <c r="D164" s="467"/>
      <c r="E164" s="85"/>
      <c r="F164" s="467"/>
      <c r="G164" s="468"/>
      <c r="H164" s="468"/>
      <c r="I164" s="467"/>
      <c r="J164" s="469"/>
    </row>
    <row r="165" spans="1:10" ht="16.5" customHeight="1">
      <c r="A165" s="1373" t="s">
        <v>2699</v>
      </c>
      <c r="B165" s="1373"/>
      <c r="C165" s="1373"/>
      <c r="D165" s="1373"/>
      <c r="E165" s="80">
        <f>SUM(E164:E164)</f>
        <v>0</v>
      </c>
      <c r="F165" s="81"/>
      <c r="G165" s="81"/>
      <c r="H165" s="80">
        <f>SUM(H164:H164)</f>
        <v>0</v>
      </c>
      <c r="I165" s="82"/>
      <c r="J165" s="87"/>
    </row>
    <row r="166" spans="1:10" ht="16.5" customHeight="1">
      <c r="A166" s="1588" t="s">
        <v>1619</v>
      </c>
      <c r="B166" s="1589"/>
      <c r="C166" s="1589"/>
      <c r="D166" s="1589"/>
      <c r="E166" s="1589"/>
      <c r="F166" s="1589"/>
      <c r="G166" s="1589"/>
      <c r="H166" s="1589"/>
      <c r="I166" s="1589"/>
      <c r="J166" s="1590"/>
    </row>
    <row r="167" spans="1:10" ht="16.5" customHeight="1">
      <c r="A167" s="82">
        <v>1</v>
      </c>
      <c r="B167" s="75" t="s">
        <v>1803</v>
      </c>
      <c r="C167" s="369">
        <v>1963</v>
      </c>
      <c r="D167" s="76" t="s">
        <v>1600</v>
      </c>
      <c r="E167" s="85">
        <v>405000</v>
      </c>
      <c r="F167" s="77"/>
      <c r="G167" s="77"/>
      <c r="H167" s="92">
        <v>405000</v>
      </c>
      <c r="I167" s="82"/>
      <c r="J167" s="82"/>
    </row>
    <row r="168" spans="1:10" ht="16.5" customHeight="1">
      <c r="A168" s="82">
        <v>2</v>
      </c>
      <c r="B168" s="75" t="s">
        <v>1846</v>
      </c>
      <c r="C168" s="369">
        <v>1963</v>
      </c>
      <c r="D168" s="76" t="s">
        <v>1600</v>
      </c>
      <c r="E168" s="85">
        <v>405000</v>
      </c>
      <c r="F168" s="77"/>
      <c r="G168" s="77"/>
      <c r="H168" s="92">
        <v>405000</v>
      </c>
      <c r="I168" s="82"/>
      <c r="J168" s="82"/>
    </row>
    <row r="169" spans="1:10" ht="16.5" customHeight="1">
      <c r="A169" s="82">
        <v>3</v>
      </c>
      <c r="B169" s="75" t="s">
        <v>1848</v>
      </c>
      <c r="C169" s="369">
        <v>1964</v>
      </c>
      <c r="D169" s="76" t="s">
        <v>1600</v>
      </c>
      <c r="E169" s="85">
        <v>405000</v>
      </c>
      <c r="F169" s="77"/>
      <c r="G169" s="77"/>
      <c r="H169" s="92">
        <v>405000</v>
      </c>
      <c r="I169" s="82"/>
      <c r="J169" s="82"/>
    </row>
    <row r="170" spans="1:10" ht="16.5" customHeight="1">
      <c r="A170" s="82">
        <v>4</v>
      </c>
      <c r="B170" s="75" t="s">
        <v>2499</v>
      </c>
      <c r="C170" s="369">
        <v>1966</v>
      </c>
      <c r="D170" s="76" t="s">
        <v>1600</v>
      </c>
      <c r="E170" s="85">
        <v>405000</v>
      </c>
      <c r="F170" s="77"/>
      <c r="G170" s="77"/>
      <c r="H170" s="92">
        <v>405000</v>
      </c>
      <c r="I170" s="82"/>
      <c r="J170" s="82"/>
    </row>
    <row r="171" spans="1:10" ht="16.5" customHeight="1">
      <c r="A171" s="82">
        <v>5</v>
      </c>
      <c r="B171" s="75" t="s">
        <v>1311</v>
      </c>
      <c r="C171" s="369">
        <v>1970</v>
      </c>
      <c r="D171" s="76" t="s">
        <v>1588</v>
      </c>
      <c r="E171" s="85">
        <v>405000</v>
      </c>
      <c r="F171" s="77"/>
      <c r="G171" s="77"/>
      <c r="H171" s="92">
        <v>405000</v>
      </c>
      <c r="I171" s="82"/>
      <c r="J171" s="82"/>
    </row>
    <row r="172" spans="1:10" ht="16.5" customHeight="1">
      <c r="A172" s="82">
        <v>6</v>
      </c>
      <c r="B172" s="75" t="s">
        <v>2618</v>
      </c>
      <c r="C172" s="369">
        <v>1982</v>
      </c>
      <c r="D172" s="76" t="s">
        <v>1588</v>
      </c>
      <c r="E172" s="85">
        <v>405000</v>
      </c>
      <c r="F172" s="77"/>
      <c r="G172" s="77"/>
      <c r="H172" s="92">
        <v>405000</v>
      </c>
      <c r="I172" s="82"/>
      <c r="J172" s="82"/>
    </row>
    <row r="173" spans="1:10" ht="16.5" customHeight="1">
      <c r="A173" s="82">
        <v>7</v>
      </c>
      <c r="B173" s="75" t="s">
        <v>1815</v>
      </c>
      <c r="C173" s="369">
        <v>1991</v>
      </c>
      <c r="D173" s="76" t="s">
        <v>1682</v>
      </c>
      <c r="E173" s="85">
        <v>405000</v>
      </c>
      <c r="F173" s="77"/>
      <c r="G173" s="77"/>
      <c r="H173" s="92">
        <v>405000</v>
      </c>
      <c r="I173" s="82"/>
      <c r="J173" s="82"/>
    </row>
    <row r="174" spans="1:10" ht="16.5" customHeight="1">
      <c r="A174" s="82">
        <v>8</v>
      </c>
      <c r="B174" s="75" t="s">
        <v>2501</v>
      </c>
      <c r="C174" s="369">
        <v>1959</v>
      </c>
      <c r="D174" s="76" t="s">
        <v>1682</v>
      </c>
      <c r="E174" s="85">
        <v>405000</v>
      </c>
      <c r="F174" s="77"/>
      <c r="G174" s="77"/>
      <c r="H174" s="92">
        <v>405000</v>
      </c>
      <c r="I174" s="82"/>
      <c r="J174" s="82"/>
    </row>
    <row r="175" spans="1:10" ht="16.5" customHeight="1">
      <c r="A175" s="82">
        <v>9</v>
      </c>
      <c r="B175" s="75" t="s">
        <v>1301</v>
      </c>
      <c r="C175" s="369">
        <v>1960</v>
      </c>
      <c r="D175" s="76" t="s">
        <v>1682</v>
      </c>
      <c r="E175" s="85">
        <v>405000</v>
      </c>
      <c r="F175" s="77"/>
      <c r="G175" s="77"/>
      <c r="H175" s="92">
        <v>405000</v>
      </c>
      <c r="I175" s="82"/>
      <c r="J175" s="82"/>
    </row>
    <row r="176" spans="1:10" ht="16.5" customHeight="1">
      <c r="A176" s="82">
        <v>10</v>
      </c>
      <c r="B176" s="75" t="s">
        <v>1809</v>
      </c>
      <c r="C176" s="369">
        <v>1972</v>
      </c>
      <c r="D176" s="76" t="s">
        <v>1613</v>
      </c>
      <c r="E176" s="85">
        <v>405000</v>
      </c>
      <c r="F176" s="77"/>
      <c r="G176" s="77"/>
      <c r="H176" s="92">
        <v>405000</v>
      </c>
      <c r="I176" s="82"/>
      <c r="J176" s="82"/>
    </row>
    <row r="177" spans="1:10" ht="16.5" customHeight="1">
      <c r="A177" s="82">
        <v>11</v>
      </c>
      <c r="B177" s="75" t="s">
        <v>1847</v>
      </c>
      <c r="C177" s="369">
        <v>1988</v>
      </c>
      <c r="D177" s="76" t="s">
        <v>1613</v>
      </c>
      <c r="E177" s="85">
        <v>405000</v>
      </c>
      <c r="F177" s="77"/>
      <c r="G177" s="77"/>
      <c r="H177" s="92">
        <v>405000</v>
      </c>
      <c r="I177" s="82"/>
      <c r="J177" s="82"/>
    </row>
    <row r="178" spans="1:10" ht="16.5" customHeight="1">
      <c r="A178" s="82">
        <v>12</v>
      </c>
      <c r="B178" s="75" t="s">
        <v>2787</v>
      </c>
      <c r="C178" s="369">
        <v>1968</v>
      </c>
      <c r="D178" s="76" t="s">
        <v>1613</v>
      </c>
      <c r="E178" s="85">
        <v>405000</v>
      </c>
      <c r="F178" s="77"/>
      <c r="G178" s="77"/>
      <c r="H178" s="92">
        <v>405000</v>
      </c>
      <c r="I178" s="82"/>
      <c r="J178" s="82"/>
    </row>
    <row r="179" spans="1:10" ht="16.5" customHeight="1">
      <c r="A179" s="82">
        <v>13</v>
      </c>
      <c r="B179" s="75" t="s">
        <v>608</v>
      </c>
      <c r="C179" s="369">
        <v>1966</v>
      </c>
      <c r="D179" s="76" t="s">
        <v>1593</v>
      </c>
      <c r="E179" s="85">
        <v>405000</v>
      </c>
      <c r="F179" s="77"/>
      <c r="G179" s="77"/>
      <c r="H179" s="92">
        <v>405000</v>
      </c>
      <c r="I179" s="82"/>
      <c r="J179" s="82"/>
    </row>
    <row r="180" spans="1:10" ht="16.5" customHeight="1">
      <c r="A180" s="82">
        <v>14</v>
      </c>
      <c r="B180" s="75" t="s">
        <v>2500</v>
      </c>
      <c r="C180" s="369">
        <v>1964</v>
      </c>
      <c r="D180" s="76" t="s">
        <v>1593</v>
      </c>
      <c r="E180" s="85">
        <v>405000</v>
      </c>
      <c r="F180" s="77"/>
      <c r="G180" s="77"/>
      <c r="H180" s="92">
        <v>405000</v>
      </c>
      <c r="I180" s="82"/>
      <c r="J180" s="82"/>
    </row>
    <row r="181" spans="1:10" ht="16.5" customHeight="1">
      <c r="A181" s="82">
        <v>15</v>
      </c>
      <c r="B181" s="75" t="s">
        <v>2509</v>
      </c>
      <c r="C181" s="369">
        <v>1962</v>
      </c>
      <c r="D181" s="76" t="s">
        <v>1593</v>
      </c>
      <c r="E181" s="85">
        <v>405000</v>
      </c>
      <c r="F181" s="77"/>
      <c r="G181" s="77"/>
      <c r="H181" s="92">
        <v>405000</v>
      </c>
      <c r="I181" s="82"/>
      <c r="J181" s="82"/>
    </row>
    <row r="182" spans="1:10" ht="16.5" customHeight="1">
      <c r="A182" s="82">
        <v>16</v>
      </c>
      <c r="B182" s="75" t="s">
        <v>659</v>
      </c>
      <c r="C182" s="369">
        <v>1960</v>
      </c>
      <c r="D182" s="76" t="s">
        <v>1593</v>
      </c>
      <c r="E182" s="85">
        <v>405000</v>
      </c>
      <c r="F182" s="77"/>
      <c r="G182" s="77"/>
      <c r="H182" s="92">
        <v>405000</v>
      </c>
      <c r="I182" s="82"/>
      <c r="J182" s="82"/>
    </row>
    <row r="183" spans="1:10" ht="16.5" customHeight="1">
      <c r="A183" s="82">
        <v>17</v>
      </c>
      <c r="B183" s="75" t="s">
        <v>1810</v>
      </c>
      <c r="C183" s="369">
        <v>1992</v>
      </c>
      <c r="D183" s="76" t="s">
        <v>1811</v>
      </c>
      <c r="E183" s="85">
        <v>405000</v>
      </c>
      <c r="F183" s="77"/>
      <c r="G183" s="77"/>
      <c r="H183" s="92">
        <v>405000</v>
      </c>
      <c r="I183" s="82"/>
      <c r="J183" s="82"/>
    </row>
    <row r="184" spans="1:10" ht="16.5" customHeight="1">
      <c r="A184" s="82">
        <v>18</v>
      </c>
      <c r="B184" s="75" t="s">
        <v>1853</v>
      </c>
      <c r="C184" s="369">
        <v>1998</v>
      </c>
      <c r="D184" s="76" t="s">
        <v>1589</v>
      </c>
      <c r="E184" s="85">
        <v>405000</v>
      </c>
      <c r="F184" s="77"/>
      <c r="G184" s="77"/>
      <c r="H184" s="92">
        <v>405000</v>
      </c>
      <c r="I184" s="82"/>
      <c r="J184" s="82"/>
    </row>
    <row r="185" spans="1:10" ht="16.5" customHeight="1">
      <c r="A185" s="82">
        <v>19</v>
      </c>
      <c r="B185" s="75" t="s">
        <v>1755</v>
      </c>
      <c r="C185" s="369">
        <v>1962</v>
      </c>
      <c r="D185" s="76" t="s">
        <v>1684</v>
      </c>
      <c r="E185" s="85">
        <v>405000</v>
      </c>
      <c r="F185" s="77"/>
      <c r="G185" s="77"/>
      <c r="H185" s="92">
        <v>405000</v>
      </c>
      <c r="I185" s="82"/>
      <c r="J185" s="82"/>
    </row>
    <row r="186" spans="1:10" ht="16.5" customHeight="1">
      <c r="A186" s="82">
        <v>20</v>
      </c>
      <c r="B186" s="75" t="s">
        <v>1756</v>
      </c>
      <c r="C186" s="369">
        <v>1986</v>
      </c>
      <c r="D186" s="76" t="s">
        <v>1684</v>
      </c>
      <c r="E186" s="85">
        <v>405000</v>
      </c>
      <c r="F186" s="77"/>
      <c r="G186" s="77"/>
      <c r="H186" s="92">
        <v>405000</v>
      </c>
      <c r="I186" s="82"/>
      <c r="J186" s="82"/>
    </row>
    <row r="187" spans="1:10" ht="16.5" customHeight="1">
      <c r="A187" s="82">
        <v>21</v>
      </c>
      <c r="B187" s="75" t="s">
        <v>1812</v>
      </c>
      <c r="C187" s="369">
        <v>1974</v>
      </c>
      <c r="D187" s="76" t="s">
        <v>1684</v>
      </c>
      <c r="E187" s="85">
        <v>405000</v>
      </c>
      <c r="F187" s="77"/>
      <c r="G187" s="77"/>
      <c r="H187" s="92">
        <v>405000</v>
      </c>
      <c r="I187" s="82"/>
      <c r="J187" s="82"/>
    </row>
    <row r="188" spans="1:10" ht="16.5" customHeight="1">
      <c r="A188" s="82">
        <v>22</v>
      </c>
      <c r="B188" s="75" t="s">
        <v>1757</v>
      </c>
      <c r="C188" s="369">
        <v>1972</v>
      </c>
      <c r="D188" s="76" t="s">
        <v>1592</v>
      </c>
      <c r="E188" s="85">
        <v>405000</v>
      </c>
      <c r="F188" s="77"/>
      <c r="G188" s="77"/>
      <c r="H188" s="92">
        <v>405000</v>
      </c>
      <c r="I188" s="82"/>
      <c r="J188" s="82"/>
    </row>
    <row r="189" spans="1:10" ht="16.5" customHeight="1">
      <c r="A189" s="82">
        <v>23</v>
      </c>
      <c r="B189" s="75" t="s">
        <v>1850</v>
      </c>
      <c r="C189" s="369">
        <v>1971</v>
      </c>
      <c r="D189" s="76" t="s">
        <v>1851</v>
      </c>
      <c r="E189" s="85">
        <v>405000</v>
      </c>
      <c r="F189" s="77"/>
      <c r="G189" s="77"/>
      <c r="H189" s="92">
        <v>405000</v>
      </c>
      <c r="I189" s="82"/>
      <c r="J189" s="82"/>
    </row>
    <row r="190" spans="1:10" ht="16.5" customHeight="1">
      <c r="A190" s="82">
        <v>24</v>
      </c>
      <c r="B190" s="75" t="s">
        <v>2502</v>
      </c>
      <c r="C190" s="369">
        <v>1976</v>
      </c>
      <c r="D190" s="76" t="s">
        <v>1592</v>
      </c>
      <c r="E190" s="85">
        <v>405000</v>
      </c>
      <c r="F190" s="77"/>
      <c r="G190" s="77"/>
      <c r="H190" s="92">
        <v>405000</v>
      </c>
      <c r="I190" s="82"/>
      <c r="J190" s="82"/>
    </row>
    <row r="191" spans="1:10" ht="16.5" customHeight="1">
      <c r="A191" s="82">
        <v>25</v>
      </c>
      <c r="B191" s="75" t="s">
        <v>1759</v>
      </c>
      <c r="C191" s="369">
        <v>1964</v>
      </c>
      <c r="D191" s="76" t="s">
        <v>1590</v>
      </c>
      <c r="E191" s="85">
        <v>405000</v>
      </c>
      <c r="F191" s="77"/>
      <c r="G191" s="77"/>
      <c r="H191" s="92">
        <v>405000</v>
      </c>
      <c r="I191" s="82"/>
      <c r="J191" s="82"/>
    </row>
    <row r="192" spans="1:10" ht="16.5" customHeight="1">
      <c r="A192" s="82">
        <v>26</v>
      </c>
      <c r="B192" s="75" t="s">
        <v>1766</v>
      </c>
      <c r="C192" s="369">
        <v>1972</v>
      </c>
      <c r="D192" s="76" t="s">
        <v>1590</v>
      </c>
      <c r="E192" s="85">
        <v>405000</v>
      </c>
      <c r="F192" s="77"/>
      <c r="G192" s="77"/>
      <c r="H192" s="92">
        <v>405000</v>
      </c>
      <c r="I192" s="82"/>
      <c r="J192" s="82"/>
    </row>
    <row r="193" spans="1:10" ht="16.5" customHeight="1">
      <c r="A193" s="82">
        <v>27</v>
      </c>
      <c r="B193" s="75" t="s">
        <v>1814</v>
      </c>
      <c r="C193" s="369">
        <v>1963</v>
      </c>
      <c r="D193" s="76" t="s">
        <v>1590</v>
      </c>
      <c r="E193" s="85">
        <v>405000</v>
      </c>
      <c r="F193" s="77"/>
      <c r="G193" s="77"/>
      <c r="H193" s="92">
        <v>405000</v>
      </c>
      <c r="I193" s="82"/>
      <c r="J193" s="82"/>
    </row>
    <row r="194" spans="1:10" ht="16.5" customHeight="1">
      <c r="A194" s="82">
        <v>28</v>
      </c>
      <c r="B194" s="75" t="s">
        <v>1795</v>
      </c>
      <c r="C194" s="369">
        <v>1996</v>
      </c>
      <c r="D194" s="76" t="s">
        <v>1598</v>
      </c>
      <c r="E194" s="85">
        <v>405000</v>
      </c>
      <c r="F194" s="77"/>
      <c r="G194" s="77"/>
      <c r="H194" s="92">
        <v>405000</v>
      </c>
      <c r="I194" s="82"/>
      <c r="J194" s="82"/>
    </row>
    <row r="195" spans="1:10" ht="16.5" customHeight="1">
      <c r="A195" s="82">
        <v>29</v>
      </c>
      <c r="B195" s="75" t="s">
        <v>1796</v>
      </c>
      <c r="C195" s="369">
        <v>1995</v>
      </c>
      <c r="D195" s="76" t="s">
        <v>1598</v>
      </c>
      <c r="E195" s="85">
        <v>405000</v>
      </c>
      <c r="F195" s="77"/>
      <c r="G195" s="77"/>
      <c r="H195" s="92">
        <v>405000</v>
      </c>
      <c r="I195" s="82"/>
      <c r="J195" s="82"/>
    </row>
    <row r="196" spans="1:10" ht="16.5" customHeight="1">
      <c r="A196" s="82">
        <v>30</v>
      </c>
      <c r="B196" s="75" t="s">
        <v>1816</v>
      </c>
      <c r="C196" s="369">
        <v>1998</v>
      </c>
      <c r="D196" s="76" t="s">
        <v>1598</v>
      </c>
      <c r="E196" s="85">
        <v>405000</v>
      </c>
      <c r="F196" s="77"/>
      <c r="G196" s="77"/>
      <c r="H196" s="92">
        <v>405000</v>
      </c>
      <c r="I196" s="82"/>
      <c r="J196" s="82"/>
    </row>
    <row r="197" spans="1:10" ht="16.5" customHeight="1">
      <c r="A197" s="82">
        <v>31</v>
      </c>
      <c r="B197" s="75" t="s">
        <v>1849</v>
      </c>
      <c r="C197" s="369">
        <v>1998</v>
      </c>
      <c r="D197" s="76" t="s">
        <v>1598</v>
      </c>
      <c r="E197" s="85">
        <v>405000</v>
      </c>
      <c r="F197" s="77"/>
      <c r="G197" s="77"/>
      <c r="H197" s="92">
        <v>405000</v>
      </c>
      <c r="I197" s="82"/>
      <c r="J197" s="82"/>
    </row>
    <row r="198" spans="1:10" ht="16.5" customHeight="1">
      <c r="A198" s="82">
        <v>32</v>
      </c>
      <c r="B198" s="75" t="s">
        <v>2795</v>
      </c>
      <c r="C198" s="369">
        <v>1963</v>
      </c>
      <c r="D198" s="76" t="s">
        <v>1598</v>
      </c>
      <c r="E198" s="85">
        <v>405000</v>
      </c>
      <c r="F198" s="77"/>
      <c r="G198" s="77"/>
      <c r="H198" s="92">
        <v>405000</v>
      </c>
      <c r="I198" s="82"/>
      <c r="J198" s="82"/>
    </row>
    <row r="199" spans="1:10" ht="16.5" customHeight="1">
      <c r="A199" s="82">
        <v>33</v>
      </c>
      <c r="B199" s="75" t="s">
        <v>1482</v>
      </c>
      <c r="C199" s="369">
        <v>1965</v>
      </c>
      <c r="D199" s="76" t="s">
        <v>1595</v>
      </c>
      <c r="E199" s="85">
        <v>405000</v>
      </c>
      <c r="F199" s="77"/>
      <c r="G199" s="460"/>
      <c r="H199" s="92">
        <v>405000</v>
      </c>
      <c r="I199" s="82"/>
      <c r="J199" s="82"/>
    </row>
    <row r="200" spans="1:10" ht="16.5" customHeight="1">
      <c r="A200" s="82">
        <v>34</v>
      </c>
      <c r="B200" s="75" t="s">
        <v>1797</v>
      </c>
      <c r="C200" s="369">
        <v>1965</v>
      </c>
      <c r="D200" s="76" t="s">
        <v>1362</v>
      </c>
      <c r="E200" s="85">
        <v>405000</v>
      </c>
      <c r="F200" s="77"/>
      <c r="G200" s="77"/>
      <c r="H200" s="92">
        <v>405000</v>
      </c>
      <c r="I200" s="82"/>
      <c r="J200" s="82"/>
    </row>
    <row r="201" spans="1:10" ht="16.5" customHeight="1">
      <c r="A201" s="82">
        <v>35</v>
      </c>
      <c r="B201" s="75" t="s">
        <v>1798</v>
      </c>
      <c r="C201" s="369">
        <v>1968</v>
      </c>
      <c r="D201" s="76" t="s">
        <v>2011</v>
      </c>
      <c r="E201" s="85">
        <v>405000</v>
      </c>
      <c r="F201" s="77"/>
      <c r="G201" s="77"/>
      <c r="H201" s="92">
        <v>405000</v>
      </c>
      <c r="I201" s="82" t="s">
        <v>2708</v>
      </c>
      <c r="J201" s="82"/>
    </row>
    <row r="202" spans="1:10" ht="16.5" customHeight="1">
      <c r="A202" s="82">
        <v>36</v>
      </c>
      <c r="B202" s="75" t="s">
        <v>1813</v>
      </c>
      <c r="C202" s="369">
        <v>1973</v>
      </c>
      <c r="D202" s="76" t="s">
        <v>1362</v>
      </c>
      <c r="E202" s="85">
        <v>405000</v>
      </c>
      <c r="F202" s="77"/>
      <c r="G202" s="77"/>
      <c r="H202" s="92">
        <v>405000</v>
      </c>
      <c r="I202" s="82"/>
      <c r="J202" s="82"/>
    </row>
    <row r="203" spans="1:10" ht="16.5" customHeight="1">
      <c r="A203" s="82">
        <v>37</v>
      </c>
      <c r="B203" s="75" t="s">
        <v>2575</v>
      </c>
      <c r="C203" s="369">
        <v>1969</v>
      </c>
      <c r="D203" s="76" t="s">
        <v>1362</v>
      </c>
      <c r="E203" s="85">
        <v>405000</v>
      </c>
      <c r="F203" s="77"/>
      <c r="G203" s="460"/>
      <c r="H203" s="92">
        <v>405000</v>
      </c>
      <c r="I203" s="82"/>
      <c r="J203" s="82"/>
    </row>
    <row r="204" spans="1:10" ht="16.5" customHeight="1">
      <c r="A204" s="82">
        <v>38</v>
      </c>
      <c r="B204" s="75" t="s">
        <v>2892</v>
      </c>
      <c r="C204" s="369">
        <v>1969</v>
      </c>
      <c r="D204" s="76" t="s">
        <v>1592</v>
      </c>
      <c r="E204" s="85">
        <v>405000</v>
      </c>
      <c r="F204" s="77"/>
      <c r="G204" s="460"/>
      <c r="H204" s="92">
        <v>405000</v>
      </c>
      <c r="I204" s="82"/>
      <c r="J204" s="82"/>
    </row>
    <row r="205" spans="1:10" ht="16.5" customHeight="1">
      <c r="A205" s="82">
        <v>39</v>
      </c>
      <c r="B205" s="75" t="s">
        <v>1863</v>
      </c>
      <c r="C205" s="369">
        <v>1962</v>
      </c>
      <c r="D205" s="76" t="s">
        <v>1588</v>
      </c>
      <c r="E205" s="85">
        <v>405000</v>
      </c>
      <c r="F205" s="77"/>
      <c r="G205" s="77"/>
      <c r="H205" s="85">
        <v>405000</v>
      </c>
      <c r="I205" s="82"/>
      <c r="J205" s="82"/>
    </row>
    <row r="206" spans="1:10" ht="16.5" customHeight="1">
      <c r="A206" s="82">
        <v>40</v>
      </c>
      <c r="B206" s="75" t="s">
        <v>1855</v>
      </c>
      <c r="C206" s="369">
        <v>1970</v>
      </c>
      <c r="D206" s="76" t="s">
        <v>1682</v>
      </c>
      <c r="E206" s="85">
        <v>405000</v>
      </c>
      <c r="F206" s="77"/>
      <c r="G206" s="77"/>
      <c r="H206" s="85">
        <v>405000</v>
      </c>
      <c r="I206" s="82"/>
      <c r="J206" s="82"/>
    </row>
    <row r="207" spans="1:10" ht="16.5" customHeight="1">
      <c r="A207" s="82">
        <v>41</v>
      </c>
      <c r="B207" s="75" t="s">
        <v>1860</v>
      </c>
      <c r="C207" s="369">
        <v>1960</v>
      </c>
      <c r="D207" s="76" t="s">
        <v>1613</v>
      </c>
      <c r="E207" s="85">
        <v>405000</v>
      </c>
      <c r="F207" s="77"/>
      <c r="G207" s="77"/>
      <c r="H207" s="85">
        <v>405000</v>
      </c>
      <c r="I207" s="82"/>
      <c r="J207" s="82"/>
    </row>
    <row r="208" spans="1:10" ht="16.5" customHeight="1">
      <c r="A208" s="82">
        <v>42</v>
      </c>
      <c r="B208" s="75" t="s">
        <v>1861</v>
      </c>
      <c r="C208" s="369">
        <v>1989</v>
      </c>
      <c r="D208" s="76" t="s">
        <v>1613</v>
      </c>
      <c r="E208" s="85">
        <v>405000</v>
      </c>
      <c r="F208" s="77"/>
      <c r="G208" s="77"/>
      <c r="H208" s="85">
        <v>405000</v>
      </c>
      <c r="I208" s="82"/>
      <c r="J208" s="82"/>
    </row>
    <row r="209" spans="1:10" ht="16.5" customHeight="1">
      <c r="A209" s="82">
        <v>43</v>
      </c>
      <c r="B209" s="75" t="s">
        <v>1862</v>
      </c>
      <c r="C209" s="369">
        <v>1985</v>
      </c>
      <c r="D209" s="76" t="s">
        <v>1613</v>
      </c>
      <c r="E209" s="85">
        <v>405000</v>
      </c>
      <c r="F209" s="77"/>
      <c r="G209" s="77"/>
      <c r="H209" s="85">
        <v>405000</v>
      </c>
      <c r="I209" s="82"/>
      <c r="J209" s="82"/>
    </row>
    <row r="210" spans="1:10" ht="16.5" customHeight="1">
      <c r="A210" s="82">
        <v>44</v>
      </c>
      <c r="B210" s="75" t="s">
        <v>1858</v>
      </c>
      <c r="C210" s="369">
        <v>1967</v>
      </c>
      <c r="D210" s="76" t="s">
        <v>1593</v>
      </c>
      <c r="E210" s="85">
        <v>405000</v>
      </c>
      <c r="F210" s="77"/>
      <c r="G210" s="77"/>
      <c r="H210" s="85">
        <v>405000</v>
      </c>
      <c r="I210" s="82"/>
      <c r="J210" s="82"/>
    </row>
    <row r="211" spans="1:10" ht="16.5" customHeight="1">
      <c r="A211" s="82">
        <v>45</v>
      </c>
      <c r="B211" s="75" t="s">
        <v>1856</v>
      </c>
      <c r="C211" s="369">
        <v>1967</v>
      </c>
      <c r="D211" s="76" t="s">
        <v>1684</v>
      </c>
      <c r="E211" s="85">
        <v>405000</v>
      </c>
      <c r="F211" s="77"/>
      <c r="G211" s="77"/>
      <c r="H211" s="85">
        <v>405000</v>
      </c>
      <c r="I211" s="82"/>
      <c r="J211" s="82"/>
    </row>
    <row r="212" spans="1:10" ht="16.5" customHeight="1">
      <c r="A212" s="82">
        <v>46</v>
      </c>
      <c r="B212" s="75" t="s">
        <v>1854</v>
      </c>
      <c r="C212" s="369">
        <v>1969</v>
      </c>
      <c r="D212" s="76" t="s">
        <v>1590</v>
      </c>
      <c r="E212" s="85">
        <v>405000</v>
      </c>
      <c r="F212" s="77"/>
      <c r="G212" s="77"/>
      <c r="H212" s="85">
        <v>405000</v>
      </c>
      <c r="I212" s="82"/>
      <c r="J212" s="82"/>
    </row>
    <row r="213" spans="1:10" ht="16.5" customHeight="1">
      <c r="A213" s="82">
        <v>47</v>
      </c>
      <c r="B213" s="75" t="s">
        <v>1857</v>
      </c>
      <c r="C213" s="369">
        <v>1980</v>
      </c>
      <c r="D213" s="76" t="s">
        <v>1590</v>
      </c>
      <c r="E213" s="85">
        <v>405000</v>
      </c>
      <c r="F213" s="77"/>
      <c r="G213" s="77"/>
      <c r="H213" s="85">
        <v>405000</v>
      </c>
      <c r="I213" s="82"/>
      <c r="J213" s="82"/>
    </row>
    <row r="214" spans="1:10" ht="16.5" customHeight="1">
      <c r="A214" s="82">
        <v>48</v>
      </c>
      <c r="B214" s="75" t="s">
        <v>2599</v>
      </c>
      <c r="C214" s="369">
        <v>1979</v>
      </c>
      <c r="D214" s="76" t="s">
        <v>1595</v>
      </c>
      <c r="E214" s="85">
        <v>405000</v>
      </c>
      <c r="F214" s="77"/>
      <c r="G214" s="77"/>
      <c r="H214" s="85">
        <v>405000</v>
      </c>
      <c r="I214" s="82"/>
      <c r="J214" s="82"/>
    </row>
    <row r="215" spans="1:10" ht="16.5" customHeight="1">
      <c r="A215" s="82">
        <v>49</v>
      </c>
      <c r="B215" s="75" t="s">
        <v>1859</v>
      </c>
      <c r="C215" s="369">
        <v>1973</v>
      </c>
      <c r="D215" s="76" t="s">
        <v>1598</v>
      </c>
      <c r="E215" s="85">
        <v>405000</v>
      </c>
      <c r="F215" s="77"/>
      <c r="G215" s="77"/>
      <c r="H215" s="85">
        <v>405000</v>
      </c>
      <c r="I215" s="82"/>
      <c r="J215" s="82"/>
    </row>
    <row r="216" spans="1:10" ht="16.5" customHeight="1">
      <c r="A216" s="82">
        <v>50</v>
      </c>
      <c r="B216" s="75" t="s">
        <v>1852</v>
      </c>
      <c r="C216" s="369">
        <v>1985</v>
      </c>
      <c r="D216" s="76" t="s">
        <v>1600</v>
      </c>
      <c r="E216" s="85">
        <v>405000</v>
      </c>
      <c r="F216" s="77"/>
      <c r="G216" s="77"/>
      <c r="H216" s="85">
        <f aca="true" t="shared" si="7" ref="H216:H222">SUM(E216:G216)</f>
        <v>405000</v>
      </c>
      <c r="I216" s="82"/>
      <c r="J216" s="82"/>
    </row>
    <row r="217" spans="1:10" ht="16.5" customHeight="1">
      <c r="A217" s="82">
        <v>51</v>
      </c>
      <c r="B217" s="75" t="s">
        <v>1812</v>
      </c>
      <c r="C217" s="369">
        <v>1965</v>
      </c>
      <c r="D217" s="76" t="s">
        <v>1588</v>
      </c>
      <c r="E217" s="85">
        <v>405000</v>
      </c>
      <c r="F217" s="77"/>
      <c r="G217" s="77"/>
      <c r="H217" s="85">
        <f t="shared" si="7"/>
        <v>405000</v>
      </c>
      <c r="I217" s="82"/>
      <c r="J217" s="82"/>
    </row>
    <row r="218" spans="1:10" ht="16.5" customHeight="1">
      <c r="A218" s="82">
        <v>52</v>
      </c>
      <c r="B218" s="75" t="s">
        <v>1794</v>
      </c>
      <c r="C218" s="369">
        <v>1973</v>
      </c>
      <c r="D218" s="76" t="s">
        <v>1598</v>
      </c>
      <c r="E218" s="85">
        <v>405000</v>
      </c>
      <c r="F218" s="77"/>
      <c r="G218" s="77"/>
      <c r="H218" s="85">
        <f t="shared" si="7"/>
        <v>405000</v>
      </c>
      <c r="I218" s="82"/>
      <c r="J218" s="82"/>
    </row>
    <row r="219" spans="1:10" ht="16.5" customHeight="1">
      <c r="A219" s="82">
        <v>53</v>
      </c>
      <c r="B219" s="75" t="s">
        <v>1760</v>
      </c>
      <c r="C219" s="369">
        <v>1988</v>
      </c>
      <c r="D219" s="76" t="s">
        <v>1590</v>
      </c>
      <c r="E219" s="85">
        <v>405000</v>
      </c>
      <c r="F219" s="77"/>
      <c r="G219" s="77"/>
      <c r="H219" s="85">
        <f t="shared" si="7"/>
        <v>405000</v>
      </c>
      <c r="I219" s="82"/>
      <c r="J219" s="82"/>
    </row>
    <row r="220" spans="1:10" ht="16.5" customHeight="1">
      <c r="A220" s="82">
        <v>54</v>
      </c>
      <c r="B220" s="75" t="s">
        <v>1802</v>
      </c>
      <c r="C220" s="369">
        <v>1985</v>
      </c>
      <c r="D220" s="76" t="s">
        <v>1598</v>
      </c>
      <c r="E220" s="85">
        <v>405000</v>
      </c>
      <c r="F220" s="77"/>
      <c r="G220" s="77"/>
      <c r="H220" s="85">
        <f t="shared" si="7"/>
        <v>405000</v>
      </c>
      <c r="I220" s="82"/>
      <c r="J220" s="82"/>
    </row>
    <row r="221" spans="1:10" ht="16.5" customHeight="1">
      <c r="A221" s="82">
        <v>55</v>
      </c>
      <c r="B221" s="75" t="s">
        <v>1749</v>
      </c>
      <c r="C221" s="369">
        <v>1991</v>
      </c>
      <c r="D221" s="76" t="s">
        <v>1589</v>
      </c>
      <c r="E221" s="85">
        <v>405000</v>
      </c>
      <c r="F221" s="77"/>
      <c r="G221" s="77"/>
      <c r="H221" s="85">
        <f t="shared" si="7"/>
        <v>405000</v>
      </c>
      <c r="I221" s="82"/>
      <c r="J221" s="82"/>
    </row>
    <row r="222" spans="1:10" ht="16.5" customHeight="1">
      <c r="A222" s="82">
        <v>56</v>
      </c>
      <c r="B222" s="75" t="s">
        <v>289</v>
      </c>
      <c r="C222" s="369">
        <v>1965</v>
      </c>
      <c r="D222" s="76" t="s">
        <v>1884</v>
      </c>
      <c r="E222" s="85">
        <v>405000</v>
      </c>
      <c r="F222" s="77"/>
      <c r="G222" s="77"/>
      <c r="H222" s="85">
        <f t="shared" si="7"/>
        <v>405000</v>
      </c>
      <c r="I222" s="82"/>
      <c r="J222" s="82"/>
    </row>
    <row r="223" spans="1:10" ht="16.5" customHeight="1">
      <c r="A223" s="82">
        <v>57</v>
      </c>
      <c r="B223" s="76" t="s">
        <v>2718</v>
      </c>
      <c r="C223" s="369">
        <v>1976</v>
      </c>
      <c r="D223" s="76" t="s">
        <v>1595</v>
      </c>
      <c r="E223" s="85">
        <v>405000</v>
      </c>
      <c r="F223" s="77"/>
      <c r="G223" s="77"/>
      <c r="H223" s="85">
        <f aca="true" t="shared" si="8" ref="H223:H236">E223+G223</f>
        <v>405000</v>
      </c>
      <c r="I223" s="82"/>
      <c r="J223" s="82"/>
    </row>
    <row r="224" spans="1:10" ht="16.5" customHeight="1">
      <c r="A224" s="82">
        <v>58</v>
      </c>
      <c r="B224" s="95" t="s">
        <v>350</v>
      </c>
      <c r="C224" s="96">
        <v>1964</v>
      </c>
      <c r="D224" s="97" t="s">
        <v>351</v>
      </c>
      <c r="E224" s="98">
        <v>405000</v>
      </c>
      <c r="F224" s="99"/>
      <c r="G224" s="100"/>
      <c r="H224" s="98">
        <f t="shared" si="8"/>
        <v>405000</v>
      </c>
      <c r="I224" s="82"/>
      <c r="J224" s="370"/>
    </row>
    <row r="225" spans="1:10" ht="16.5" customHeight="1">
      <c r="A225" s="82">
        <v>59</v>
      </c>
      <c r="B225" s="95" t="s">
        <v>352</v>
      </c>
      <c r="C225" s="96">
        <v>1960</v>
      </c>
      <c r="D225" s="97" t="s">
        <v>1154</v>
      </c>
      <c r="E225" s="98">
        <v>405000</v>
      </c>
      <c r="F225" s="99"/>
      <c r="G225" s="100"/>
      <c r="H225" s="98">
        <f t="shared" si="8"/>
        <v>405000</v>
      </c>
      <c r="I225" s="82"/>
      <c r="J225" s="370"/>
    </row>
    <row r="226" spans="1:10" ht="16.5" customHeight="1">
      <c r="A226" s="82">
        <v>60</v>
      </c>
      <c r="B226" s="75" t="s">
        <v>1885</v>
      </c>
      <c r="C226" s="369">
        <v>2000</v>
      </c>
      <c r="D226" s="76" t="s">
        <v>1595</v>
      </c>
      <c r="E226" s="98">
        <v>405000</v>
      </c>
      <c r="F226" s="99"/>
      <c r="G226" s="100"/>
      <c r="H226" s="98">
        <f t="shared" si="8"/>
        <v>405000</v>
      </c>
      <c r="I226" s="82"/>
      <c r="J226" s="370"/>
    </row>
    <row r="227" spans="1:10" ht="16.5" customHeight="1">
      <c r="A227" s="82">
        <v>61</v>
      </c>
      <c r="B227" s="95" t="s">
        <v>1318</v>
      </c>
      <c r="C227" s="369">
        <v>1963</v>
      </c>
      <c r="D227" s="76" t="s">
        <v>1319</v>
      </c>
      <c r="E227" s="98">
        <v>405000</v>
      </c>
      <c r="F227" s="99"/>
      <c r="G227" s="100"/>
      <c r="H227" s="98">
        <f t="shared" si="8"/>
        <v>405000</v>
      </c>
      <c r="I227" s="82"/>
      <c r="J227" s="370"/>
    </row>
    <row r="228" spans="1:10" ht="16.5" customHeight="1">
      <c r="A228" s="82">
        <v>62</v>
      </c>
      <c r="B228" s="75" t="s">
        <v>766</v>
      </c>
      <c r="C228" s="369">
        <v>1969</v>
      </c>
      <c r="D228" s="76" t="s">
        <v>1593</v>
      </c>
      <c r="E228" s="98">
        <v>405000</v>
      </c>
      <c r="F228" s="99"/>
      <c r="G228" s="100"/>
      <c r="H228" s="98">
        <f t="shared" si="8"/>
        <v>405000</v>
      </c>
      <c r="I228" s="82"/>
      <c r="J228" s="370"/>
    </row>
    <row r="229" spans="1:10" ht="16.5" customHeight="1">
      <c r="A229" s="82">
        <v>63</v>
      </c>
      <c r="B229" s="95" t="s">
        <v>1320</v>
      </c>
      <c r="C229" s="369">
        <v>1962</v>
      </c>
      <c r="D229" s="76" t="s">
        <v>1593</v>
      </c>
      <c r="E229" s="98">
        <v>405000</v>
      </c>
      <c r="F229" s="99"/>
      <c r="G229" s="100"/>
      <c r="H229" s="98">
        <f t="shared" si="8"/>
        <v>405000</v>
      </c>
      <c r="I229" s="82"/>
      <c r="J229" s="370"/>
    </row>
    <row r="230" spans="1:12" ht="16.5" customHeight="1">
      <c r="A230" s="82">
        <v>64</v>
      </c>
      <c r="B230" s="75" t="s">
        <v>2544</v>
      </c>
      <c r="C230" s="369">
        <v>1997</v>
      </c>
      <c r="D230" s="76" t="s">
        <v>2546</v>
      </c>
      <c r="E230" s="98">
        <v>405000</v>
      </c>
      <c r="F230" s="99"/>
      <c r="G230" s="100"/>
      <c r="H230" s="98">
        <f t="shared" si="8"/>
        <v>405000</v>
      </c>
      <c r="I230" s="82"/>
      <c r="J230" s="83" t="s">
        <v>2547</v>
      </c>
      <c r="L230" s="106" t="s">
        <v>2708</v>
      </c>
    </row>
    <row r="231" spans="1:10" ht="16.5" customHeight="1">
      <c r="A231" s="82">
        <v>65</v>
      </c>
      <c r="B231" s="75" t="s">
        <v>1881</v>
      </c>
      <c r="C231" s="369">
        <v>2001</v>
      </c>
      <c r="D231" s="76" t="s">
        <v>1598</v>
      </c>
      <c r="E231" s="98">
        <v>405000</v>
      </c>
      <c r="F231" s="99"/>
      <c r="G231" s="98"/>
      <c r="H231" s="98">
        <f t="shared" si="8"/>
        <v>405000</v>
      </c>
      <c r="I231" s="470"/>
      <c r="J231" s="83" t="s">
        <v>2547</v>
      </c>
    </row>
    <row r="232" spans="1:10" ht="16.5" customHeight="1">
      <c r="A232" s="82">
        <v>66</v>
      </c>
      <c r="B232" s="75" t="s">
        <v>2545</v>
      </c>
      <c r="C232" s="369">
        <v>1987</v>
      </c>
      <c r="D232" s="76" t="s">
        <v>1153</v>
      </c>
      <c r="E232" s="98">
        <v>405000</v>
      </c>
      <c r="F232" s="99"/>
      <c r="G232" s="98"/>
      <c r="H232" s="98">
        <f t="shared" si="8"/>
        <v>405000</v>
      </c>
      <c r="I232" s="470"/>
      <c r="J232" s="83"/>
    </row>
    <row r="233" spans="1:10" ht="16.5" customHeight="1">
      <c r="A233" s="82">
        <v>67</v>
      </c>
      <c r="B233" s="75" t="s">
        <v>2318</v>
      </c>
      <c r="C233" s="76">
        <v>1965</v>
      </c>
      <c r="D233" s="76" t="s">
        <v>918</v>
      </c>
      <c r="E233" s="98">
        <v>405000</v>
      </c>
      <c r="F233" s="99"/>
      <c r="G233" s="98"/>
      <c r="H233" s="98">
        <f t="shared" si="8"/>
        <v>405000</v>
      </c>
      <c r="I233" s="470"/>
      <c r="J233" s="83"/>
    </row>
    <row r="234" spans="1:10" ht="16.5" customHeight="1">
      <c r="A234" s="82">
        <v>68</v>
      </c>
      <c r="B234" s="75" t="s">
        <v>919</v>
      </c>
      <c r="C234" s="76">
        <v>1962</v>
      </c>
      <c r="D234" s="76" t="s">
        <v>1613</v>
      </c>
      <c r="E234" s="98">
        <v>405000</v>
      </c>
      <c r="F234" s="99"/>
      <c r="G234" s="98"/>
      <c r="H234" s="98">
        <f t="shared" si="8"/>
        <v>405000</v>
      </c>
      <c r="I234" s="470"/>
      <c r="J234" s="83"/>
    </row>
    <row r="235" spans="1:10" ht="16.5" customHeight="1">
      <c r="A235" s="82">
        <v>69</v>
      </c>
      <c r="B235" s="75" t="s">
        <v>920</v>
      </c>
      <c r="C235" s="76">
        <v>1957</v>
      </c>
      <c r="D235" s="76" t="s">
        <v>921</v>
      </c>
      <c r="E235" s="98">
        <v>405000</v>
      </c>
      <c r="F235" s="99"/>
      <c r="G235" s="98"/>
      <c r="H235" s="98">
        <f t="shared" si="8"/>
        <v>405000</v>
      </c>
      <c r="I235" s="470"/>
      <c r="J235" s="83"/>
    </row>
    <row r="236" spans="1:10" ht="16.5" customHeight="1">
      <c r="A236" s="82">
        <v>70</v>
      </c>
      <c r="B236" s="75" t="s">
        <v>922</v>
      </c>
      <c r="C236" s="76">
        <v>1998</v>
      </c>
      <c r="D236" s="76" t="s">
        <v>1593</v>
      </c>
      <c r="E236" s="98">
        <v>405000</v>
      </c>
      <c r="F236" s="99"/>
      <c r="G236" s="98"/>
      <c r="H236" s="98">
        <f t="shared" si="8"/>
        <v>405000</v>
      </c>
      <c r="I236" s="470"/>
      <c r="J236" s="83"/>
    </row>
    <row r="237" spans="1:10" ht="16.5" customHeight="1">
      <c r="A237" s="82">
        <v>71</v>
      </c>
      <c r="B237" s="75" t="s">
        <v>701</v>
      </c>
      <c r="C237" s="452">
        <v>2001</v>
      </c>
      <c r="D237" s="76" t="s">
        <v>1598</v>
      </c>
      <c r="E237" s="98">
        <v>405000</v>
      </c>
      <c r="F237" s="99"/>
      <c r="G237" s="98"/>
      <c r="H237" s="98">
        <f>G237+E237</f>
        <v>405000</v>
      </c>
      <c r="I237" s="470"/>
      <c r="J237" s="83" t="s">
        <v>499</v>
      </c>
    </row>
    <row r="238" spans="1:10" ht="16.5" customHeight="1">
      <c r="A238" s="82">
        <v>72</v>
      </c>
      <c r="B238" s="75" t="s">
        <v>923</v>
      </c>
      <c r="C238" s="76">
        <v>1984</v>
      </c>
      <c r="D238" s="76" t="s">
        <v>1593</v>
      </c>
      <c r="E238" s="98">
        <v>405000</v>
      </c>
      <c r="F238" s="99"/>
      <c r="G238" s="98"/>
      <c r="H238" s="98">
        <f>G238+E238</f>
        <v>405000</v>
      </c>
      <c r="I238" s="470"/>
      <c r="J238" s="83"/>
    </row>
    <row r="239" spans="1:10" ht="16.5" customHeight="1">
      <c r="A239" s="82">
        <v>73</v>
      </c>
      <c r="B239" s="75" t="s">
        <v>1878</v>
      </c>
      <c r="C239" s="369">
        <v>2001</v>
      </c>
      <c r="D239" s="76" t="s">
        <v>1593</v>
      </c>
      <c r="E239" s="98">
        <v>405000</v>
      </c>
      <c r="F239" s="99"/>
      <c r="G239" s="931"/>
      <c r="H239" s="98">
        <f>G239+E239</f>
        <v>405000</v>
      </c>
      <c r="I239" s="470"/>
      <c r="J239" s="83" t="s">
        <v>2099</v>
      </c>
    </row>
    <row r="240" spans="1:11" ht="16.5" customHeight="1">
      <c r="A240" s="82">
        <v>74</v>
      </c>
      <c r="B240" s="75" t="s">
        <v>1985</v>
      </c>
      <c r="C240" s="369">
        <v>1961</v>
      </c>
      <c r="D240" s="76" t="s">
        <v>1986</v>
      </c>
      <c r="E240" s="98">
        <v>405000</v>
      </c>
      <c r="F240" s="99"/>
      <c r="G240" s="931"/>
      <c r="H240" s="98">
        <f>G240+E240</f>
        <v>405000</v>
      </c>
      <c r="I240" s="470"/>
      <c r="J240" s="83" t="s">
        <v>2099</v>
      </c>
      <c r="K240" s="116" t="s">
        <v>427</v>
      </c>
    </row>
    <row r="241" spans="1:11" ht="16.5" customHeight="1">
      <c r="A241" s="82">
        <v>75</v>
      </c>
      <c r="B241" s="75" t="s">
        <v>1352</v>
      </c>
      <c r="C241" s="369">
        <v>1971</v>
      </c>
      <c r="D241" s="76" t="s">
        <v>918</v>
      </c>
      <c r="E241" s="98">
        <v>405000</v>
      </c>
      <c r="F241" s="99"/>
      <c r="G241" s="931">
        <v>810000</v>
      </c>
      <c r="H241" s="98">
        <f>G241+E241</f>
        <v>1215000</v>
      </c>
      <c r="I241" s="470"/>
      <c r="J241" s="83"/>
      <c r="K241" s="116"/>
    </row>
    <row r="242" spans="1:10" ht="16.5" customHeight="1">
      <c r="A242" s="1583" t="s">
        <v>2700</v>
      </c>
      <c r="B242" s="1583"/>
      <c r="C242" s="1583"/>
      <c r="D242" s="1583"/>
      <c r="E242" s="465">
        <f>SUM(E167:E241)</f>
        <v>30375000</v>
      </c>
      <c r="F242" s="465">
        <f>SUM(F167:F225)</f>
        <v>0</v>
      </c>
      <c r="G242" s="465">
        <v>810000</v>
      </c>
      <c r="H242" s="465">
        <f>SUM(H167:H241)</f>
        <v>31185000</v>
      </c>
      <c r="I242" s="78"/>
      <c r="J242" s="78"/>
    </row>
    <row r="243" spans="1:10" ht="16.5" customHeight="1">
      <c r="A243" s="1585" t="s">
        <v>1993</v>
      </c>
      <c r="B243" s="1586"/>
      <c r="C243" s="1586"/>
      <c r="D243" s="1586"/>
      <c r="E243" s="1586"/>
      <c r="F243" s="1586"/>
      <c r="G243" s="1586"/>
      <c r="H243" s="1586"/>
      <c r="I243" s="1586"/>
      <c r="J243" s="1587"/>
    </row>
    <row r="244" spans="1:10" ht="16.5" customHeight="1">
      <c r="A244" s="82">
        <v>1</v>
      </c>
      <c r="B244" s="75" t="s">
        <v>1864</v>
      </c>
      <c r="C244" s="369">
        <v>1947</v>
      </c>
      <c r="D244" s="76" t="s">
        <v>1588</v>
      </c>
      <c r="E244" s="92">
        <v>540000</v>
      </c>
      <c r="F244" s="77"/>
      <c r="G244" s="77"/>
      <c r="H244" s="92">
        <f>E244+G244</f>
        <v>540000</v>
      </c>
      <c r="I244" s="82"/>
      <c r="J244" s="82"/>
    </row>
    <row r="245" spans="1:10" ht="16.5" customHeight="1">
      <c r="A245" s="82">
        <v>2</v>
      </c>
      <c r="B245" s="75" t="s">
        <v>1865</v>
      </c>
      <c r="C245" s="369">
        <v>1933</v>
      </c>
      <c r="D245" s="76" t="s">
        <v>1588</v>
      </c>
      <c r="E245" s="92">
        <v>540000</v>
      </c>
      <c r="F245" s="77"/>
      <c r="G245" s="77"/>
      <c r="H245" s="92">
        <f aca="true" t="shared" si="9" ref="H245:H255">E245+G245</f>
        <v>540000</v>
      </c>
      <c r="I245" s="82"/>
      <c r="J245" s="82"/>
    </row>
    <row r="246" spans="1:10" ht="16.5" customHeight="1">
      <c r="A246" s="82">
        <v>3</v>
      </c>
      <c r="B246" s="75" t="s">
        <v>1874</v>
      </c>
      <c r="C246" s="369">
        <v>1953</v>
      </c>
      <c r="D246" s="76" t="s">
        <v>1588</v>
      </c>
      <c r="E246" s="92">
        <v>540000</v>
      </c>
      <c r="F246" s="77"/>
      <c r="G246" s="77"/>
      <c r="H246" s="92">
        <f t="shared" si="9"/>
        <v>540000</v>
      </c>
      <c r="I246" s="82"/>
      <c r="J246" s="82"/>
    </row>
    <row r="247" spans="1:10" ht="16.5" customHeight="1">
      <c r="A247" s="82">
        <v>4</v>
      </c>
      <c r="B247" s="75" t="s">
        <v>1875</v>
      </c>
      <c r="C247" s="369">
        <v>1953</v>
      </c>
      <c r="D247" s="76" t="s">
        <v>1588</v>
      </c>
      <c r="E247" s="92">
        <v>540000</v>
      </c>
      <c r="F247" s="77"/>
      <c r="G247" s="77"/>
      <c r="H247" s="92">
        <f t="shared" si="9"/>
        <v>540000</v>
      </c>
      <c r="I247" s="82"/>
      <c r="J247" s="82"/>
    </row>
    <row r="248" spans="1:10" ht="16.5" customHeight="1">
      <c r="A248" s="82">
        <v>5</v>
      </c>
      <c r="B248" s="75" t="s">
        <v>1866</v>
      </c>
      <c r="C248" s="369">
        <v>1948</v>
      </c>
      <c r="D248" s="76" t="s">
        <v>1593</v>
      </c>
      <c r="E248" s="92">
        <v>540000</v>
      </c>
      <c r="F248" s="77"/>
      <c r="G248" s="77"/>
      <c r="H248" s="92">
        <f t="shared" si="9"/>
        <v>540000</v>
      </c>
      <c r="I248" s="82"/>
      <c r="J248" s="82"/>
    </row>
    <row r="249" spans="1:10" ht="16.5" customHeight="1">
      <c r="A249" s="82">
        <v>6</v>
      </c>
      <c r="B249" s="75" t="s">
        <v>1868</v>
      </c>
      <c r="C249" s="369">
        <v>1947</v>
      </c>
      <c r="D249" s="76" t="s">
        <v>1684</v>
      </c>
      <c r="E249" s="92">
        <v>540000</v>
      </c>
      <c r="F249" s="77"/>
      <c r="G249" s="77"/>
      <c r="H249" s="92">
        <f t="shared" si="9"/>
        <v>540000</v>
      </c>
      <c r="I249" s="82"/>
      <c r="J249" s="82"/>
    </row>
    <row r="250" spans="1:10" ht="16.5" customHeight="1">
      <c r="A250" s="82">
        <v>7</v>
      </c>
      <c r="B250" s="75" t="s">
        <v>1869</v>
      </c>
      <c r="C250" s="369">
        <v>1946</v>
      </c>
      <c r="D250" s="76" t="s">
        <v>1590</v>
      </c>
      <c r="E250" s="92">
        <v>540000</v>
      </c>
      <c r="F250" s="77"/>
      <c r="G250" s="77"/>
      <c r="H250" s="92">
        <f t="shared" si="9"/>
        <v>540000</v>
      </c>
      <c r="I250" s="82"/>
      <c r="J250" s="82"/>
    </row>
    <row r="251" spans="1:10" ht="16.5" customHeight="1">
      <c r="A251" s="82">
        <v>8</v>
      </c>
      <c r="B251" s="75" t="s">
        <v>2504</v>
      </c>
      <c r="C251" s="369">
        <v>1943</v>
      </c>
      <c r="D251" s="76" t="s">
        <v>1598</v>
      </c>
      <c r="E251" s="92">
        <v>540000</v>
      </c>
      <c r="F251" s="77"/>
      <c r="G251" s="77"/>
      <c r="H251" s="92">
        <f t="shared" si="9"/>
        <v>540000</v>
      </c>
      <c r="I251" s="82"/>
      <c r="J251" s="82"/>
    </row>
    <row r="252" spans="1:10" ht="16.5" customHeight="1">
      <c r="A252" s="82">
        <v>9</v>
      </c>
      <c r="B252" s="75" t="s">
        <v>1872</v>
      </c>
      <c r="C252" s="369">
        <v>1948</v>
      </c>
      <c r="D252" s="76" t="s">
        <v>1800</v>
      </c>
      <c r="E252" s="92">
        <v>540000</v>
      </c>
      <c r="F252" s="77"/>
      <c r="G252" s="77"/>
      <c r="H252" s="92">
        <f t="shared" si="9"/>
        <v>540000</v>
      </c>
      <c r="I252" s="82"/>
      <c r="J252" s="82"/>
    </row>
    <row r="253" spans="1:10" ht="16.5" customHeight="1">
      <c r="A253" s="82">
        <v>10</v>
      </c>
      <c r="B253" s="75" t="s">
        <v>290</v>
      </c>
      <c r="C253" s="369">
        <v>1952</v>
      </c>
      <c r="D253" s="76" t="s">
        <v>1593</v>
      </c>
      <c r="E253" s="92">
        <v>540000</v>
      </c>
      <c r="F253" s="77"/>
      <c r="G253" s="77"/>
      <c r="H253" s="92">
        <f t="shared" si="9"/>
        <v>540000</v>
      </c>
      <c r="I253" s="82"/>
      <c r="J253" s="82"/>
    </row>
    <row r="254" spans="1:13" ht="16.5" customHeight="1">
      <c r="A254" s="82">
        <v>11</v>
      </c>
      <c r="B254" s="75" t="s">
        <v>291</v>
      </c>
      <c r="C254" s="369">
        <v>1954</v>
      </c>
      <c r="D254" s="76" t="s">
        <v>1722</v>
      </c>
      <c r="E254" s="92">
        <v>540000</v>
      </c>
      <c r="F254" s="77"/>
      <c r="G254" s="77"/>
      <c r="H254" s="92">
        <f t="shared" si="9"/>
        <v>540000</v>
      </c>
      <c r="I254" s="82"/>
      <c r="J254" s="82"/>
      <c r="M254" s="106" t="s">
        <v>2708</v>
      </c>
    </row>
    <row r="255" spans="1:10" ht="16.5" customHeight="1">
      <c r="A255" s="82">
        <v>12</v>
      </c>
      <c r="B255" s="75" t="s">
        <v>292</v>
      </c>
      <c r="C255" s="369">
        <v>1938</v>
      </c>
      <c r="D255" s="76" t="s">
        <v>1593</v>
      </c>
      <c r="E255" s="92">
        <v>540000</v>
      </c>
      <c r="F255" s="77"/>
      <c r="G255" s="77"/>
      <c r="H255" s="92">
        <f t="shared" si="9"/>
        <v>540000</v>
      </c>
      <c r="I255" s="82"/>
      <c r="J255" s="82"/>
    </row>
    <row r="256" spans="1:10" ht="16.5" customHeight="1">
      <c r="A256" s="82">
        <v>13</v>
      </c>
      <c r="B256" s="75" t="s">
        <v>1877</v>
      </c>
      <c r="C256" s="369">
        <v>1954</v>
      </c>
      <c r="D256" s="76" t="s">
        <v>1593</v>
      </c>
      <c r="E256" s="92">
        <v>540000</v>
      </c>
      <c r="F256" s="77"/>
      <c r="G256" s="77"/>
      <c r="H256" s="92">
        <v>540000</v>
      </c>
      <c r="I256" s="82"/>
      <c r="J256" s="82"/>
    </row>
    <row r="257" spans="1:10" ht="16.5" customHeight="1">
      <c r="A257" s="82">
        <v>14</v>
      </c>
      <c r="B257" s="75" t="s">
        <v>2503</v>
      </c>
      <c r="C257" s="369">
        <v>1951</v>
      </c>
      <c r="D257" s="76" t="s">
        <v>1595</v>
      </c>
      <c r="E257" s="92">
        <v>540000</v>
      </c>
      <c r="F257" s="77"/>
      <c r="G257" s="454"/>
      <c r="H257" s="92">
        <v>540000</v>
      </c>
      <c r="I257" s="82"/>
      <c r="J257" s="82"/>
    </row>
    <row r="258" spans="1:10" ht="16.5" customHeight="1">
      <c r="A258" s="82">
        <v>15</v>
      </c>
      <c r="B258" s="75" t="s">
        <v>1873</v>
      </c>
      <c r="C258" s="369">
        <v>1949</v>
      </c>
      <c r="D258" s="76" t="s">
        <v>1598</v>
      </c>
      <c r="E258" s="92">
        <v>540000</v>
      </c>
      <c r="F258" s="77"/>
      <c r="G258" s="454"/>
      <c r="H258" s="92">
        <f aca="true" t="shared" si="10" ref="H258:H266">SUM(E258:G258)</f>
        <v>540000</v>
      </c>
      <c r="I258" s="82"/>
      <c r="J258" s="82"/>
    </row>
    <row r="259" spans="1:10" ht="16.5" customHeight="1">
      <c r="A259" s="82">
        <v>16</v>
      </c>
      <c r="B259" s="75" t="s">
        <v>1867</v>
      </c>
      <c r="C259" s="369">
        <v>1939</v>
      </c>
      <c r="D259" s="76" t="s">
        <v>1589</v>
      </c>
      <c r="E259" s="92">
        <v>540000</v>
      </c>
      <c r="F259" s="77"/>
      <c r="G259" s="454"/>
      <c r="H259" s="92">
        <f t="shared" si="10"/>
        <v>540000</v>
      </c>
      <c r="I259" s="82"/>
      <c r="J259" s="82"/>
    </row>
    <row r="260" spans="1:10" ht="16.5" customHeight="1">
      <c r="A260" s="82">
        <v>17</v>
      </c>
      <c r="B260" s="123" t="s">
        <v>1758</v>
      </c>
      <c r="C260" s="452">
        <v>1956</v>
      </c>
      <c r="D260" s="123" t="s">
        <v>1590</v>
      </c>
      <c r="E260" s="92">
        <v>540000</v>
      </c>
      <c r="F260" s="454"/>
      <c r="G260" s="454"/>
      <c r="H260" s="92">
        <f t="shared" si="10"/>
        <v>540000</v>
      </c>
      <c r="I260" s="82"/>
      <c r="J260" s="367"/>
    </row>
    <row r="261" spans="1:10" ht="16.5" customHeight="1">
      <c r="A261" s="82">
        <v>18</v>
      </c>
      <c r="B261" s="123" t="s">
        <v>1799</v>
      </c>
      <c r="C261" s="452">
        <v>1956</v>
      </c>
      <c r="D261" s="123" t="s">
        <v>1800</v>
      </c>
      <c r="E261" s="92">
        <v>540000</v>
      </c>
      <c r="F261" s="454"/>
      <c r="G261" s="454"/>
      <c r="H261" s="92">
        <f t="shared" si="10"/>
        <v>540000</v>
      </c>
      <c r="I261" s="82"/>
      <c r="J261" s="367"/>
    </row>
    <row r="262" spans="1:10" ht="16.5" customHeight="1">
      <c r="A262" s="82">
        <v>19</v>
      </c>
      <c r="B262" s="75" t="s">
        <v>1748</v>
      </c>
      <c r="C262" s="369">
        <v>1956</v>
      </c>
      <c r="D262" s="76" t="s">
        <v>1589</v>
      </c>
      <c r="E262" s="92">
        <v>540000</v>
      </c>
      <c r="F262" s="77"/>
      <c r="G262" s="454"/>
      <c r="H262" s="92">
        <f t="shared" si="10"/>
        <v>540000</v>
      </c>
      <c r="I262" s="82"/>
      <c r="J262" s="367"/>
    </row>
    <row r="263" spans="1:10" ht="16.5" customHeight="1">
      <c r="A263" s="82">
        <v>20</v>
      </c>
      <c r="B263" s="95" t="s">
        <v>353</v>
      </c>
      <c r="C263" s="96">
        <v>1955</v>
      </c>
      <c r="D263" s="76" t="s">
        <v>1590</v>
      </c>
      <c r="E263" s="92">
        <v>540000</v>
      </c>
      <c r="F263" s="99"/>
      <c r="G263" s="368"/>
      <c r="H263" s="92">
        <f t="shared" si="10"/>
        <v>540000</v>
      </c>
      <c r="I263" s="82"/>
      <c r="J263" s="367"/>
    </row>
    <row r="264" spans="1:10" ht="16.5" customHeight="1">
      <c r="A264" s="82">
        <v>21</v>
      </c>
      <c r="B264" s="95" t="s">
        <v>1744</v>
      </c>
      <c r="C264" s="96">
        <v>1941</v>
      </c>
      <c r="D264" s="76" t="s">
        <v>1322</v>
      </c>
      <c r="E264" s="92">
        <v>540000</v>
      </c>
      <c r="F264" s="99"/>
      <c r="G264" s="368"/>
      <c r="H264" s="92">
        <f t="shared" si="10"/>
        <v>540000</v>
      </c>
      <c r="I264" s="82"/>
      <c r="J264" s="367"/>
    </row>
    <row r="265" spans="1:10" ht="16.5" customHeight="1">
      <c r="A265" s="82">
        <v>22</v>
      </c>
      <c r="B265" s="95" t="s">
        <v>1323</v>
      </c>
      <c r="C265" s="96">
        <v>1956</v>
      </c>
      <c r="D265" s="76" t="s">
        <v>1613</v>
      </c>
      <c r="E265" s="92">
        <v>540000</v>
      </c>
      <c r="F265" s="99"/>
      <c r="G265" s="368"/>
      <c r="H265" s="92">
        <f t="shared" si="10"/>
        <v>540000</v>
      </c>
      <c r="I265" s="82"/>
      <c r="J265" s="367"/>
    </row>
    <row r="266" spans="1:10" ht="16.5" customHeight="1">
      <c r="A266" s="82">
        <v>23</v>
      </c>
      <c r="B266" s="128" t="s">
        <v>497</v>
      </c>
      <c r="C266" s="87">
        <v>1956</v>
      </c>
      <c r="D266" s="76" t="s">
        <v>1590</v>
      </c>
      <c r="E266" s="92">
        <v>540000</v>
      </c>
      <c r="F266" s="99"/>
      <c r="G266" s="368"/>
      <c r="H266" s="92">
        <f t="shared" si="10"/>
        <v>540000</v>
      </c>
      <c r="I266" s="82"/>
      <c r="J266" s="367"/>
    </row>
    <row r="267" spans="1:10" ht="16.5" customHeight="1">
      <c r="A267" s="82">
        <v>24</v>
      </c>
      <c r="B267" s="128" t="s">
        <v>916</v>
      </c>
      <c r="C267" s="87">
        <v>1939</v>
      </c>
      <c r="D267" s="76" t="s">
        <v>917</v>
      </c>
      <c r="E267" s="92">
        <v>540000</v>
      </c>
      <c r="F267" s="99"/>
      <c r="G267" s="368"/>
      <c r="H267" s="92">
        <f aca="true" t="shared" si="11" ref="H267:H273">SUM(E267:G267)</f>
        <v>540000</v>
      </c>
      <c r="I267" s="82"/>
      <c r="J267" s="367"/>
    </row>
    <row r="268" spans="1:10" ht="16.5" customHeight="1">
      <c r="A268" s="82">
        <v>25</v>
      </c>
      <c r="B268" s="95" t="s">
        <v>1913</v>
      </c>
      <c r="C268" s="96">
        <v>1949</v>
      </c>
      <c r="D268" s="76" t="s">
        <v>921</v>
      </c>
      <c r="E268" s="92">
        <v>540000</v>
      </c>
      <c r="F268" s="99"/>
      <c r="G268" s="368"/>
      <c r="H268" s="92">
        <f t="shared" si="11"/>
        <v>540000</v>
      </c>
      <c r="I268" s="82"/>
      <c r="J268" s="367"/>
    </row>
    <row r="269" spans="1:10" ht="16.5" customHeight="1">
      <c r="A269" s="82">
        <v>26</v>
      </c>
      <c r="B269" s="128" t="s">
        <v>1994</v>
      </c>
      <c r="C269" s="87">
        <v>1951</v>
      </c>
      <c r="D269" s="76" t="s">
        <v>1319</v>
      </c>
      <c r="E269" s="92">
        <v>540000</v>
      </c>
      <c r="F269" s="99"/>
      <c r="G269" s="368"/>
      <c r="H269" s="92">
        <f t="shared" si="11"/>
        <v>540000</v>
      </c>
      <c r="I269" s="82"/>
      <c r="J269" s="367"/>
    </row>
    <row r="270" spans="1:10" ht="16.5" customHeight="1">
      <c r="A270" s="82">
        <v>27</v>
      </c>
      <c r="B270" s="128" t="s">
        <v>1995</v>
      </c>
      <c r="C270" s="87">
        <v>1955</v>
      </c>
      <c r="D270" s="76" t="s">
        <v>1590</v>
      </c>
      <c r="E270" s="92">
        <v>540000</v>
      </c>
      <c r="F270" s="99"/>
      <c r="G270" s="368"/>
      <c r="H270" s="92">
        <f t="shared" si="11"/>
        <v>540000</v>
      </c>
      <c r="I270" s="82"/>
      <c r="J270" s="367"/>
    </row>
    <row r="271" spans="1:10" ht="16.5" customHeight="1">
      <c r="A271" s="82">
        <v>28</v>
      </c>
      <c r="B271" s="128" t="s">
        <v>1354</v>
      </c>
      <c r="C271" s="128">
        <v>1950</v>
      </c>
      <c r="D271" s="128" t="s">
        <v>161</v>
      </c>
      <c r="E271" s="92">
        <v>540000</v>
      </c>
      <c r="F271" s="92"/>
      <c r="G271" s="92">
        <v>1080000</v>
      </c>
      <c r="H271" s="92">
        <f t="shared" si="11"/>
        <v>1620000</v>
      </c>
      <c r="I271" s="82"/>
      <c r="J271" s="367"/>
    </row>
    <row r="272" spans="1:10" ht="16.5" customHeight="1">
      <c r="A272" s="82">
        <v>29</v>
      </c>
      <c r="B272" s="128" t="s">
        <v>1355</v>
      </c>
      <c r="C272" s="128">
        <v>1954</v>
      </c>
      <c r="D272" s="128" t="s">
        <v>1356</v>
      </c>
      <c r="E272" s="92">
        <v>540000</v>
      </c>
      <c r="F272" s="92"/>
      <c r="G272" s="92">
        <v>1080000</v>
      </c>
      <c r="H272" s="92">
        <f t="shared" si="11"/>
        <v>1620000</v>
      </c>
      <c r="I272" s="82"/>
      <c r="J272" s="367"/>
    </row>
    <row r="273" spans="1:10" ht="16.5" customHeight="1">
      <c r="A273" s="82">
        <v>30</v>
      </c>
      <c r="B273" s="128" t="s">
        <v>1357</v>
      </c>
      <c r="C273" s="128">
        <v>1950</v>
      </c>
      <c r="D273" s="128" t="s">
        <v>1358</v>
      </c>
      <c r="E273" s="92">
        <v>540000</v>
      </c>
      <c r="F273" s="92"/>
      <c r="G273" s="92">
        <v>0</v>
      </c>
      <c r="H273" s="92">
        <f t="shared" si="11"/>
        <v>540000</v>
      </c>
      <c r="I273" s="82"/>
      <c r="J273" s="367"/>
    </row>
    <row r="274" spans="1:10" ht="16.5" customHeight="1">
      <c r="A274" s="1583" t="s">
        <v>2700</v>
      </c>
      <c r="B274" s="1583"/>
      <c r="C274" s="1583"/>
      <c r="D274" s="1583"/>
      <c r="E274" s="463">
        <f>SUM(E244:E273)</f>
        <v>16200000</v>
      </c>
      <c r="F274" s="463"/>
      <c r="G274" s="660">
        <f>SUM(G271:G273)</f>
        <v>2160000</v>
      </c>
      <c r="H274" s="463">
        <f>SUM(H244:H273)</f>
        <v>18360000</v>
      </c>
      <c r="I274" s="78"/>
      <c r="J274" s="78"/>
    </row>
    <row r="275" spans="1:10" ht="16.5" customHeight="1">
      <c r="A275" s="1585" t="s">
        <v>498</v>
      </c>
      <c r="B275" s="1586"/>
      <c r="C275" s="1586"/>
      <c r="D275" s="1586"/>
      <c r="E275" s="1586"/>
      <c r="F275" s="1586"/>
      <c r="G275" s="1586"/>
      <c r="H275" s="1586"/>
      <c r="I275" s="1586"/>
      <c r="J275" s="1587"/>
    </row>
    <row r="276" spans="1:10" ht="16.5" customHeight="1">
      <c r="A276" s="82">
        <v>1</v>
      </c>
      <c r="B276" s="75" t="s">
        <v>1879</v>
      </c>
      <c r="C276" s="369">
        <v>2004</v>
      </c>
      <c r="D276" s="76" t="s">
        <v>1589</v>
      </c>
      <c r="E276" s="92">
        <v>540000</v>
      </c>
      <c r="F276" s="77"/>
      <c r="G276" s="77"/>
      <c r="H276" s="92">
        <v>540000</v>
      </c>
      <c r="I276" s="82"/>
      <c r="J276" s="82"/>
    </row>
    <row r="277" spans="1:10" ht="16.5" customHeight="1">
      <c r="A277" s="82">
        <v>2</v>
      </c>
      <c r="B277" s="75" t="s">
        <v>760</v>
      </c>
      <c r="C277" s="369">
        <v>2003</v>
      </c>
      <c r="D277" s="76" t="s">
        <v>1589</v>
      </c>
      <c r="E277" s="92">
        <v>540000</v>
      </c>
      <c r="F277" s="77"/>
      <c r="G277" s="77"/>
      <c r="H277" s="92">
        <v>540000</v>
      </c>
      <c r="I277" s="82"/>
      <c r="J277" s="82"/>
    </row>
    <row r="278" spans="1:10" ht="16.5" customHeight="1">
      <c r="A278" s="82">
        <v>3</v>
      </c>
      <c r="B278" s="75" t="s">
        <v>354</v>
      </c>
      <c r="C278" s="369">
        <v>2004</v>
      </c>
      <c r="D278" s="76" t="s">
        <v>1589</v>
      </c>
      <c r="E278" s="92">
        <v>540000</v>
      </c>
      <c r="F278" s="77"/>
      <c r="G278" s="77"/>
      <c r="H278" s="92">
        <v>540000</v>
      </c>
      <c r="I278" s="82"/>
      <c r="J278" s="82"/>
    </row>
    <row r="279" spans="1:10" ht="16.5" customHeight="1">
      <c r="A279" s="82">
        <v>4</v>
      </c>
      <c r="B279" s="123" t="s">
        <v>1883</v>
      </c>
      <c r="C279" s="369">
        <v>2005</v>
      </c>
      <c r="D279" s="76" t="s">
        <v>1592</v>
      </c>
      <c r="E279" s="92">
        <v>540000</v>
      </c>
      <c r="F279" s="77"/>
      <c r="G279" s="77"/>
      <c r="H279" s="92">
        <v>540000</v>
      </c>
      <c r="I279" s="82"/>
      <c r="J279" s="82"/>
    </row>
    <row r="280" spans="1:10" ht="16.5" customHeight="1">
      <c r="A280" s="82">
        <v>5</v>
      </c>
      <c r="B280" s="75" t="s">
        <v>1886</v>
      </c>
      <c r="C280" s="369">
        <v>2011</v>
      </c>
      <c r="D280" s="76" t="s">
        <v>1851</v>
      </c>
      <c r="E280" s="92">
        <v>540000</v>
      </c>
      <c r="F280" s="77"/>
      <c r="G280" s="77"/>
      <c r="H280" s="92">
        <v>540000</v>
      </c>
      <c r="I280" s="82"/>
      <c r="J280" s="82"/>
    </row>
    <row r="281" spans="1:10" ht="16.5" customHeight="1">
      <c r="A281" s="82">
        <v>6</v>
      </c>
      <c r="B281" s="75" t="s">
        <v>1880</v>
      </c>
      <c r="C281" s="369">
        <v>2006</v>
      </c>
      <c r="D281" s="76" t="s">
        <v>1598</v>
      </c>
      <c r="E281" s="92">
        <v>540000</v>
      </c>
      <c r="F281" s="77"/>
      <c r="G281" s="77"/>
      <c r="H281" s="92">
        <v>540000</v>
      </c>
      <c r="I281" s="82"/>
      <c r="J281" s="82"/>
    </row>
    <row r="282" spans="1:10" ht="16.5" customHeight="1">
      <c r="A282" s="82">
        <v>7</v>
      </c>
      <c r="B282" s="75" t="s">
        <v>1882</v>
      </c>
      <c r="C282" s="369">
        <v>2005</v>
      </c>
      <c r="D282" s="76" t="s">
        <v>1598</v>
      </c>
      <c r="E282" s="92">
        <v>540000</v>
      </c>
      <c r="F282" s="77"/>
      <c r="G282" s="77"/>
      <c r="H282" s="92">
        <v>540000</v>
      </c>
      <c r="I282" s="82"/>
      <c r="J282" s="82"/>
    </row>
    <row r="283" spans="1:10" ht="16.5" customHeight="1">
      <c r="A283" s="82">
        <v>8</v>
      </c>
      <c r="B283" s="75" t="s">
        <v>1887</v>
      </c>
      <c r="C283" s="369">
        <v>2007</v>
      </c>
      <c r="D283" s="76" t="s">
        <v>1598</v>
      </c>
      <c r="E283" s="92">
        <v>540000</v>
      </c>
      <c r="F283" s="77"/>
      <c r="G283" s="77"/>
      <c r="H283" s="92">
        <v>540000</v>
      </c>
      <c r="I283" s="82"/>
      <c r="J283" s="82"/>
    </row>
    <row r="284" spans="1:10" ht="16.5" customHeight="1">
      <c r="A284" s="82">
        <v>9</v>
      </c>
      <c r="B284" s="75" t="s">
        <v>1134</v>
      </c>
      <c r="C284" s="369">
        <v>2009</v>
      </c>
      <c r="D284" s="76" t="s">
        <v>1598</v>
      </c>
      <c r="E284" s="92">
        <v>540000</v>
      </c>
      <c r="F284" s="77"/>
      <c r="G284" s="77"/>
      <c r="H284" s="92">
        <f>SUM(E284:G284)</f>
        <v>540000</v>
      </c>
      <c r="I284" s="82"/>
      <c r="J284" s="82"/>
    </row>
    <row r="285" spans="1:10" ht="16.5" customHeight="1">
      <c r="A285" s="82">
        <v>10</v>
      </c>
      <c r="B285" s="75" t="s">
        <v>2796</v>
      </c>
      <c r="C285" s="369">
        <v>2014</v>
      </c>
      <c r="D285" s="76" t="s">
        <v>1684</v>
      </c>
      <c r="E285" s="92">
        <v>540000</v>
      </c>
      <c r="F285" s="77"/>
      <c r="G285" s="77"/>
      <c r="H285" s="92">
        <f>SUM(E285:G285)</f>
        <v>540000</v>
      </c>
      <c r="I285" s="82"/>
      <c r="J285" s="82"/>
    </row>
    <row r="286" spans="1:10" ht="16.5" customHeight="1">
      <c r="A286" s="82">
        <v>11</v>
      </c>
      <c r="B286" s="75" t="s">
        <v>1324</v>
      </c>
      <c r="C286" s="369">
        <v>2006</v>
      </c>
      <c r="D286" s="76" t="s">
        <v>1325</v>
      </c>
      <c r="E286" s="92">
        <v>540000</v>
      </c>
      <c r="F286" s="77"/>
      <c r="G286" s="77"/>
      <c r="H286" s="92">
        <f>SUM(E286:G286)</f>
        <v>540000</v>
      </c>
      <c r="I286" s="82"/>
      <c r="J286" s="82"/>
    </row>
    <row r="287" spans="1:10" ht="16.5" customHeight="1">
      <c r="A287" s="82">
        <v>12</v>
      </c>
      <c r="B287" s="75" t="s">
        <v>1326</v>
      </c>
      <c r="C287" s="369">
        <v>2016</v>
      </c>
      <c r="D287" s="76" t="s">
        <v>1327</v>
      </c>
      <c r="E287" s="92">
        <v>540000</v>
      </c>
      <c r="F287" s="77"/>
      <c r="G287" s="77"/>
      <c r="H287" s="92">
        <f>SUM(E287:G287)</f>
        <v>540000</v>
      </c>
      <c r="I287" s="82"/>
      <c r="J287" s="82"/>
    </row>
    <row r="288" spans="1:10" ht="16.5" customHeight="1">
      <c r="A288" s="82">
        <v>13</v>
      </c>
      <c r="B288" s="116" t="s">
        <v>2847</v>
      </c>
      <c r="C288" s="106">
        <v>2014</v>
      </c>
      <c r="D288" s="76" t="s">
        <v>1682</v>
      </c>
      <c r="E288" s="92">
        <v>540000</v>
      </c>
      <c r="F288" s="77"/>
      <c r="G288" s="77"/>
      <c r="H288" s="92">
        <f>G288+E288</f>
        <v>540000</v>
      </c>
      <c r="I288" s="82"/>
      <c r="J288" s="82"/>
    </row>
    <row r="289" spans="1:10" ht="16.5" customHeight="1">
      <c r="A289" s="1176">
        <v>14</v>
      </c>
      <c r="B289" s="116" t="s">
        <v>1353</v>
      </c>
      <c r="C289" s="106">
        <v>2003</v>
      </c>
      <c r="D289" s="76" t="s">
        <v>1588</v>
      </c>
      <c r="E289" s="92">
        <v>540000</v>
      </c>
      <c r="F289" s="77"/>
      <c r="G289" s="77">
        <v>1080000</v>
      </c>
      <c r="H289" s="92">
        <f>G289+E289</f>
        <v>1620000</v>
      </c>
      <c r="I289" s="82"/>
      <c r="J289" s="82"/>
    </row>
    <row r="290" spans="1:10" ht="16.5" customHeight="1">
      <c r="A290" s="1596" t="s">
        <v>2700</v>
      </c>
      <c r="B290" s="1597"/>
      <c r="C290" s="1597"/>
      <c r="D290" s="1598"/>
      <c r="E290" s="471">
        <f>SUM(E276:E289)</f>
        <v>7560000</v>
      </c>
      <c r="F290" s="472"/>
      <c r="G290" s="472">
        <v>1080000</v>
      </c>
      <c r="H290" s="471">
        <f>E290+G290</f>
        <v>8640000</v>
      </c>
      <c r="I290" s="78"/>
      <c r="J290" s="78"/>
    </row>
    <row r="291" spans="1:10" ht="16.5" customHeight="1">
      <c r="A291" s="1585" t="s">
        <v>1622</v>
      </c>
      <c r="B291" s="1586"/>
      <c r="C291" s="1586"/>
      <c r="D291" s="1586"/>
      <c r="E291" s="1586"/>
      <c r="F291" s="1586"/>
      <c r="G291" s="1586"/>
      <c r="H291" s="1586"/>
      <c r="I291" s="1586"/>
      <c r="J291" s="1587"/>
    </row>
    <row r="292" spans="1:10" ht="16.5" customHeight="1">
      <c r="A292" s="369">
        <v>1</v>
      </c>
      <c r="B292" s="75" t="s">
        <v>1895</v>
      </c>
      <c r="C292" s="369">
        <v>1983</v>
      </c>
      <c r="D292" s="76" t="s">
        <v>1600</v>
      </c>
      <c r="E292" s="92">
        <v>540000</v>
      </c>
      <c r="F292" s="77"/>
      <c r="G292" s="77"/>
      <c r="H292" s="92">
        <v>540000</v>
      </c>
      <c r="I292" s="82"/>
      <c r="J292" s="87"/>
    </row>
    <row r="293" spans="1:10" ht="16.5" customHeight="1">
      <c r="A293" s="369">
        <v>2</v>
      </c>
      <c r="B293" s="75" t="s">
        <v>2406</v>
      </c>
      <c r="C293" s="369">
        <v>1977</v>
      </c>
      <c r="D293" s="76" t="s">
        <v>1588</v>
      </c>
      <c r="E293" s="92">
        <v>540000</v>
      </c>
      <c r="F293" s="77"/>
      <c r="G293" s="77"/>
      <c r="H293" s="92">
        <v>540000</v>
      </c>
      <c r="I293" s="82"/>
      <c r="J293" s="87"/>
    </row>
    <row r="294" spans="1:10" ht="16.5" customHeight="1">
      <c r="A294" s="369">
        <v>3</v>
      </c>
      <c r="B294" s="75" t="s">
        <v>1889</v>
      </c>
      <c r="C294" s="369">
        <v>1970</v>
      </c>
      <c r="D294" s="76" t="s">
        <v>1588</v>
      </c>
      <c r="E294" s="92">
        <v>540000</v>
      </c>
      <c r="F294" s="77"/>
      <c r="G294" s="77"/>
      <c r="H294" s="92">
        <v>540000</v>
      </c>
      <c r="I294" s="82"/>
      <c r="J294" s="87"/>
    </row>
    <row r="295" spans="1:10" ht="16.5" customHeight="1">
      <c r="A295" s="369">
        <v>4</v>
      </c>
      <c r="B295" s="75" t="s">
        <v>707</v>
      </c>
      <c r="C295" s="369">
        <v>1968</v>
      </c>
      <c r="D295" s="76" t="s">
        <v>1593</v>
      </c>
      <c r="E295" s="92">
        <v>540000</v>
      </c>
      <c r="F295" s="77"/>
      <c r="G295" s="77"/>
      <c r="H295" s="92">
        <v>540000</v>
      </c>
      <c r="I295" s="82"/>
      <c r="J295" s="87"/>
    </row>
    <row r="296" spans="1:10" ht="16.5" customHeight="1">
      <c r="A296" s="369">
        <v>5</v>
      </c>
      <c r="B296" s="75" t="s">
        <v>1910</v>
      </c>
      <c r="C296" s="369">
        <v>1993</v>
      </c>
      <c r="D296" s="76" t="s">
        <v>1592</v>
      </c>
      <c r="E296" s="92">
        <v>540000</v>
      </c>
      <c r="F296" s="77"/>
      <c r="G296" s="77"/>
      <c r="H296" s="92">
        <v>540000</v>
      </c>
      <c r="I296" s="82"/>
      <c r="J296" s="87"/>
    </row>
    <row r="297" spans="1:10" ht="16.5" customHeight="1">
      <c r="A297" s="369">
        <v>6</v>
      </c>
      <c r="B297" s="75" t="s">
        <v>1891</v>
      </c>
      <c r="C297" s="369">
        <v>1994</v>
      </c>
      <c r="D297" s="76" t="s">
        <v>1590</v>
      </c>
      <c r="E297" s="92">
        <v>540000</v>
      </c>
      <c r="F297" s="77"/>
      <c r="G297" s="77"/>
      <c r="H297" s="92">
        <v>540000</v>
      </c>
      <c r="I297" s="82"/>
      <c r="J297" s="87"/>
    </row>
    <row r="298" spans="1:10" ht="16.5" customHeight="1">
      <c r="A298" s="369">
        <v>7</v>
      </c>
      <c r="B298" s="75" t="s">
        <v>1893</v>
      </c>
      <c r="C298" s="369">
        <v>1985</v>
      </c>
      <c r="D298" s="76" t="s">
        <v>1595</v>
      </c>
      <c r="E298" s="92">
        <v>540000</v>
      </c>
      <c r="F298" s="77"/>
      <c r="G298" s="77"/>
      <c r="H298" s="92">
        <v>540000</v>
      </c>
      <c r="I298" s="82"/>
      <c r="J298" s="87"/>
    </row>
    <row r="299" spans="1:10" ht="16.5" customHeight="1">
      <c r="A299" s="369">
        <v>8</v>
      </c>
      <c r="B299" s="75" t="s">
        <v>1896</v>
      </c>
      <c r="C299" s="369">
        <v>1984</v>
      </c>
      <c r="D299" s="76" t="s">
        <v>1595</v>
      </c>
      <c r="E299" s="92">
        <v>540000</v>
      </c>
      <c r="F299" s="77"/>
      <c r="G299" s="77"/>
      <c r="H299" s="92">
        <v>540000</v>
      </c>
      <c r="I299" s="82"/>
      <c r="J299" s="87"/>
    </row>
    <row r="300" spans="1:10" ht="16.5" customHeight="1">
      <c r="A300" s="369">
        <v>9</v>
      </c>
      <c r="B300" s="75" t="s">
        <v>1901</v>
      </c>
      <c r="C300" s="369">
        <v>1998</v>
      </c>
      <c r="D300" s="76" t="s">
        <v>1801</v>
      </c>
      <c r="E300" s="92">
        <v>540000</v>
      </c>
      <c r="F300" s="77"/>
      <c r="G300" s="77"/>
      <c r="H300" s="92">
        <v>540000</v>
      </c>
      <c r="I300" s="82"/>
      <c r="J300" s="87"/>
    </row>
    <row r="301" spans="1:10" ht="16.5" customHeight="1">
      <c r="A301" s="369">
        <v>10</v>
      </c>
      <c r="B301" s="75" t="s">
        <v>293</v>
      </c>
      <c r="C301" s="369">
        <v>1966</v>
      </c>
      <c r="D301" s="76" t="s">
        <v>1801</v>
      </c>
      <c r="E301" s="92">
        <v>540000</v>
      </c>
      <c r="F301" s="77"/>
      <c r="G301" s="77"/>
      <c r="H301" s="92">
        <v>540000</v>
      </c>
      <c r="I301" s="82"/>
      <c r="J301" s="87"/>
    </row>
    <row r="302" spans="1:10" ht="16.5" customHeight="1">
      <c r="A302" s="369">
        <v>11</v>
      </c>
      <c r="B302" s="75" t="s">
        <v>1907</v>
      </c>
      <c r="C302" s="369">
        <v>1992</v>
      </c>
      <c r="D302" s="76" t="s">
        <v>1682</v>
      </c>
      <c r="E302" s="92">
        <v>540000</v>
      </c>
      <c r="F302" s="77"/>
      <c r="G302" s="77"/>
      <c r="H302" s="92">
        <v>540000</v>
      </c>
      <c r="I302" s="82"/>
      <c r="J302" s="87"/>
    </row>
    <row r="303" spans="1:10" ht="16.5" customHeight="1">
      <c r="A303" s="369">
        <v>12</v>
      </c>
      <c r="B303" s="75" t="s">
        <v>1908</v>
      </c>
      <c r="C303" s="369">
        <v>1969</v>
      </c>
      <c r="D303" s="76" t="s">
        <v>1682</v>
      </c>
      <c r="E303" s="92">
        <v>540000</v>
      </c>
      <c r="F303" s="77"/>
      <c r="G303" s="77"/>
      <c r="H303" s="92">
        <v>540000</v>
      </c>
      <c r="I303" s="82"/>
      <c r="J303" s="87"/>
    </row>
    <row r="304" spans="1:10" ht="16.5" customHeight="1">
      <c r="A304" s="369">
        <v>13</v>
      </c>
      <c r="B304" s="75" t="s">
        <v>1909</v>
      </c>
      <c r="C304" s="369">
        <v>1966</v>
      </c>
      <c r="D304" s="76" t="s">
        <v>1588</v>
      </c>
      <c r="E304" s="92">
        <v>540000</v>
      </c>
      <c r="F304" s="77"/>
      <c r="G304" s="77"/>
      <c r="H304" s="92">
        <v>540000</v>
      </c>
      <c r="I304" s="82"/>
      <c r="J304" s="87"/>
    </row>
    <row r="305" spans="1:10" ht="16.5" customHeight="1">
      <c r="A305" s="369">
        <v>14</v>
      </c>
      <c r="B305" s="75" t="s">
        <v>1903</v>
      </c>
      <c r="C305" s="369">
        <v>1992</v>
      </c>
      <c r="D305" s="76" t="s">
        <v>1593</v>
      </c>
      <c r="E305" s="92">
        <v>540000</v>
      </c>
      <c r="F305" s="77"/>
      <c r="G305" s="77"/>
      <c r="H305" s="92">
        <v>540000</v>
      </c>
      <c r="I305" s="82"/>
      <c r="J305" s="87"/>
    </row>
    <row r="306" spans="1:10" ht="16.5" customHeight="1">
      <c r="A306" s="369">
        <v>15</v>
      </c>
      <c r="B306" s="75" t="s">
        <v>2627</v>
      </c>
      <c r="C306" s="369">
        <v>1970</v>
      </c>
      <c r="D306" s="76" t="s">
        <v>1593</v>
      </c>
      <c r="E306" s="92">
        <v>540000</v>
      </c>
      <c r="F306" s="77"/>
      <c r="G306" s="77"/>
      <c r="H306" s="92">
        <v>540000</v>
      </c>
      <c r="I306" s="82"/>
      <c r="J306" s="87"/>
    </row>
    <row r="307" spans="1:10" ht="16.5" customHeight="1">
      <c r="A307" s="369">
        <v>16</v>
      </c>
      <c r="B307" s="75" t="s">
        <v>1902</v>
      </c>
      <c r="C307" s="369">
        <v>1966</v>
      </c>
      <c r="D307" s="76" t="s">
        <v>1595</v>
      </c>
      <c r="E307" s="92">
        <v>540000</v>
      </c>
      <c r="F307" s="77"/>
      <c r="G307" s="77"/>
      <c r="H307" s="92">
        <v>540000</v>
      </c>
      <c r="I307" s="82"/>
      <c r="J307" s="87"/>
    </row>
    <row r="308" spans="1:10" ht="16.5" customHeight="1">
      <c r="A308" s="369">
        <v>17</v>
      </c>
      <c r="B308" s="75" t="s">
        <v>1911</v>
      </c>
      <c r="C308" s="369">
        <v>1981</v>
      </c>
      <c r="D308" s="76" t="s">
        <v>1595</v>
      </c>
      <c r="E308" s="92">
        <v>540000</v>
      </c>
      <c r="F308" s="77"/>
      <c r="G308" s="77"/>
      <c r="H308" s="92">
        <v>540000</v>
      </c>
      <c r="I308" s="82"/>
      <c r="J308" s="87"/>
    </row>
    <row r="309" spans="1:10" ht="16.5" customHeight="1">
      <c r="A309" s="369">
        <v>18</v>
      </c>
      <c r="B309" s="75" t="s">
        <v>1912</v>
      </c>
      <c r="C309" s="369">
        <v>1960</v>
      </c>
      <c r="D309" s="76" t="s">
        <v>1595</v>
      </c>
      <c r="E309" s="92">
        <v>540000</v>
      </c>
      <c r="F309" s="77"/>
      <c r="G309" s="77"/>
      <c r="H309" s="92">
        <v>540000</v>
      </c>
      <c r="I309" s="82"/>
      <c r="J309" s="87"/>
    </row>
    <row r="310" spans="1:10" ht="16.5" customHeight="1">
      <c r="A310" s="369">
        <v>19</v>
      </c>
      <c r="B310" s="75" t="s">
        <v>1913</v>
      </c>
      <c r="C310" s="369">
        <v>1973</v>
      </c>
      <c r="D310" s="76" t="s">
        <v>1595</v>
      </c>
      <c r="E310" s="92">
        <v>540000</v>
      </c>
      <c r="F310" s="77"/>
      <c r="G310" s="77"/>
      <c r="H310" s="92">
        <v>540000</v>
      </c>
      <c r="I310" s="82"/>
      <c r="J310" s="87"/>
    </row>
    <row r="311" spans="1:10" ht="16.5" customHeight="1">
      <c r="A311" s="369">
        <v>21</v>
      </c>
      <c r="B311" s="75" t="s">
        <v>1894</v>
      </c>
      <c r="C311" s="369">
        <v>1997</v>
      </c>
      <c r="D311" s="76" t="s">
        <v>1590</v>
      </c>
      <c r="E311" s="92">
        <v>540000</v>
      </c>
      <c r="F311" s="77"/>
      <c r="G311" s="77"/>
      <c r="H311" s="92">
        <f aca="true" t="shared" si="12" ref="H311:H316">SUM(E311:G311)</f>
        <v>540000</v>
      </c>
      <c r="I311" s="82"/>
      <c r="J311" s="87"/>
    </row>
    <row r="312" spans="1:10" ht="16.5" customHeight="1">
      <c r="A312" s="369">
        <v>22</v>
      </c>
      <c r="B312" s="75" t="s">
        <v>1892</v>
      </c>
      <c r="C312" s="369">
        <v>1962</v>
      </c>
      <c r="D312" s="76" t="s">
        <v>1595</v>
      </c>
      <c r="E312" s="92">
        <v>540000</v>
      </c>
      <c r="F312" s="77"/>
      <c r="G312" s="77"/>
      <c r="H312" s="92">
        <f t="shared" si="12"/>
        <v>540000</v>
      </c>
      <c r="I312" s="82"/>
      <c r="J312" s="87"/>
    </row>
    <row r="313" spans="1:10" ht="16.5" customHeight="1">
      <c r="A313" s="369">
        <v>23</v>
      </c>
      <c r="B313" s="75" t="s">
        <v>1888</v>
      </c>
      <c r="C313" s="369">
        <v>1960</v>
      </c>
      <c r="D313" s="76" t="s">
        <v>1589</v>
      </c>
      <c r="E313" s="92">
        <v>540000</v>
      </c>
      <c r="F313" s="77"/>
      <c r="G313" s="77"/>
      <c r="H313" s="92">
        <f t="shared" si="12"/>
        <v>540000</v>
      </c>
      <c r="I313" s="82"/>
      <c r="J313" s="87"/>
    </row>
    <row r="314" spans="1:10" ht="16.5" customHeight="1">
      <c r="A314" s="369">
        <v>24</v>
      </c>
      <c r="B314" s="75" t="s">
        <v>1890</v>
      </c>
      <c r="C314" s="369">
        <v>1968</v>
      </c>
      <c r="D314" s="76" t="s">
        <v>1589</v>
      </c>
      <c r="E314" s="92">
        <v>540000</v>
      </c>
      <c r="F314" s="77"/>
      <c r="G314" s="77"/>
      <c r="H314" s="92">
        <f t="shared" si="12"/>
        <v>540000</v>
      </c>
      <c r="I314" s="82"/>
      <c r="J314" s="87"/>
    </row>
    <row r="315" spans="1:10" ht="16.5" customHeight="1">
      <c r="A315" s="369">
        <v>25</v>
      </c>
      <c r="B315" s="95" t="s">
        <v>1934</v>
      </c>
      <c r="C315" s="96">
        <v>2000</v>
      </c>
      <c r="D315" s="97" t="s">
        <v>1588</v>
      </c>
      <c r="E315" s="101">
        <v>540000</v>
      </c>
      <c r="F315" s="99"/>
      <c r="G315" s="102"/>
      <c r="H315" s="101">
        <f t="shared" si="12"/>
        <v>540000</v>
      </c>
      <c r="I315" s="82"/>
      <c r="J315" s="87"/>
    </row>
    <row r="316" spans="1:10" ht="16.5" customHeight="1">
      <c r="A316" s="369">
        <v>26</v>
      </c>
      <c r="B316" s="95" t="s">
        <v>1022</v>
      </c>
      <c r="C316" s="96">
        <v>1964</v>
      </c>
      <c r="D316" s="97" t="s">
        <v>2712</v>
      </c>
      <c r="E316" s="101">
        <v>540000</v>
      </c>
      <c r="F316" s="99"/>
      <c r="G316" s="102"/>
      <c r="H316" s="101">
        <f t="shared" si="12"/>
        <v>540000</v>
      </c>
      <c r="I316" s="82"/>
      <c r="J316" s="87"/>
    </row>
    <row r="317" spans="1:10" ht="16.5" customHeight="1">
      <c r="A317" s="1373" t="s">
        <v>2700</v>
      </c>
      <c r="B317" s="1373"/>
      <c r="C317" s="1373"/>
      <c r="D317" s="1373"/>
      <c r="E317" s="473">
        <f>SUM(E292:E316)</f>
        <v>13500000</v>
      </c>
      <c r="F317" s="473">
        <f>SUM(F292:F316)</f>
        <v>0</v>
      </c>
      <c r="G317" s="473">
        <f>SUM(G292:G316)</f>
        <v>0</v>
      </c>
      <c r="H317" s="473">
        <f>SUM(H292:H316)</f>
        <v>13500000</v>
      </c>
      <c r="I317" s="82"/>
      <c r="J317" s="87"/>
    </row>
    <row r="318" spans="1:10" ht="16.5" customHeight="1">
      <c r="A318" s="1588" t="s">
        <v>624</v>
      </c>
      <c r="B318" s="1589"/>
      <c r="C318" s="1589"/>
      <c r="D318" s="1589"/>
      <c r="E318" s="1589"/>
      <c r="F318" s="1589"/>
      <c r="G318" s="1589"/>
      <c r="H318" s="1589"/>
      <c r="I318" s="1589"/>
      <c r="J318" s="1590"/>
    </row>
    <row r="319" spans="1:10" ht="16.5" customHeight="1">
      <c r="A319" s="369">
        <v>1</v>
      </c>
      <c r="B319" s="75" t="s">
        <v>1924</v>
      </c>
      <c r="C319" s="369">
        <v>1954</v>
      </c>
      <c r="D319" s="76" t="s">
        <v>1600</v>
      </c>
      <c r="E319" s="92">
        <v>675000</v>
      </c>
      <c r="F319" s="77"/>
      <c r="G319" s="77"/>
      <c r="H319" s="92">
        <v>675000</v>
      </c>
      <c r="I319" s="82"/>
      <c r="J319" s="87"/>
    </row>
    <row r="320" spans="1:10" ht="16.5" customHeight="1">
      <c r="A320" s="369">
        <v>2</v>
      </c>
      <c r="B320" s="75" t="s">
        <v>1914</v>
      </c>
      <c r="C320" s="369">
        <v>1929</v>
      </c>
      <c r="D320" s="76" t="s">
        <v>1613</v>
      </c>
      <c r="E320" s="92">
        <v>675000</v>
      </c>
      <c r="F320" s="77"/>
      <c r="G320" s="77"/>
      <c r="H320" s="92">
        <v>675000</v>
      </c>
      <c r="I320" s="82"/>
      <c r="J320" s="87"/>
    </row>
    <row r="321" spans="1:10" ht="16.5" customHeight="1">
      <c r="A321" s="369">
        <v>3</v>
      </c>
      <c r="B321" s="75" t="s">
        <v>2876</v>
      </c>
      <c r="C321" s="369">
        <v>1957</v>
      </c>
      <c r="D321" s="76" t="s">
        <v>1598</v>
      </c>
      <c r="E321" s="92">
        <v>675000</v>
      </c>
      <c r="F321" s="77"/>
      <c r="G321" s="77"/>
      <c r="H321" s="92">
        <f>G321+E321</f>
        <v>675000</v>
      </c>
      <c r="I321" s="82"/>
      <c r="J321" s="87"/>
    </row>
    <row r="322" spans="1:10" ht="16.5" customHeight="1">
      <c r="A322" s="369">
        <v>4</v>
      </c>
      <c r="B322" s="75" t="s">
        <v>1916</v>
      </c>
      <c r="C322" s="369">
        <v>1931</v>
      </c>
      <c r="D322" s="76" t="s">
        <v>1589</v>
      </c>
      <c r="E322" s="92">
        <v>675000</v>
      </c>
      <c r="F322" s="77"/>
      <c r="G322" s="77"/>
      <c r="H322" s="92">
        <v>675000</v>
      </c>
      <c r="I322" s="82"/>
      <c r="J322" s="87"/>
    </row>
    <row r="323" spans="1:10" ht="16.5" customHeight="1">
      <c r="A323" s="369">
        <v>5</v>
      </c>
      <c r="B323" s="75" t="s">
        <v>1542</v>
      </c>
      <c r="C323" s="369">
        <v>1931</v>
      </c>
      <c r="D323" s="76" t="s">
        <v>1589</v>
      </c>
      <c r="E323" s="92">
        <v>675000</v>
      </c>
      <c r="F323" s="77"/>
      <c r="G323" s="77"/>
      <c r="H323" s="92">
        <v>675000</v>
      </c>
      <c r="I323" s="82"/>
      <c r="J323" s="87"/>
    </row>
    <row r="324" spans="1:10" ht="16.5" customHeight="1">
      <c r="A324" s="369">
        <v>6</v>
      </c>
      <c r="B324" s="75" t="s">
        <v>2505</v>
      </c>
      <c r="C324" s="369">
        <v>1945</v>
      </c>
      <c r="D324" s="76" t="s">
        <v>1589</v>
      </c>
      <c r="E324" s="92">
        <v>675000</v>
      </c>
      <c r="F324" s="77"/>
      <c r="G324" s="77"/>
      <c r="H324" s="92">
        <v>675000</v>
      </c>
      <c r="I324" s="82"/>
      <c r="J324" s="87"/>
    </row>
    <row r="325" spans="1:10" ht="16.5" customHeight="1">
      <c r="A325" s="369">
        <v>7</v>
      </c>
      <c r="B325" s="75" t="s">
        <v>1917</v>
      </c>
      <c r="C325" s="369">
        <v>1932</v>
      </c>
      <c r="D325" s="76" t="s">
        <v>1590</v>
      </c>
      <c r="E325" s="92">
        <v>675000</v>
      </c>
      <c r="F325" s="77"/>
      <c r="G325" s="77"/>
      <c r="H325" s="92">
        <v>675000</v>
      </c>
      <c r="I325" s="82"/>
      <c r="J325" s="87"/>
    </row>
    <row r="326" spans="1:10" ht="16.5" customHeight="1">
      <c r="A326" s="369">
        <v>8</v>
      </c>
      <c r="B326" s="75" t="s">
        <v>1918</v>
      </c>
      <c r="C326" s="369">
        <v>1932</v>
      </c>
      <c r="D326" s="76" t="s">
        <v>1590</v>
      </c>
      <c r="E326" s="92">
        <v>675000</v>
      </c>
      <c r="F326" s="77"/>
      <c r="G326" s="77"/>
      <c r="H326" s="92">
        <v>675000</v>
      </c>
      <c r="I326" s="82"/>
      <c r="J326" s="87"/>
    </row>
    <row r="327" spans="1:10" ht="16.5" customHeight="1">
      <c r="A327" s="369">
        <v>9</v>
      </c>
      <c r="B327" s="75" t="s">
        <v>1919</v>
      </c>
      <c r="C327" s="369">
        <v>1927</v>
      </c>
      <c r="D327" s="76" t="s">
        <v>1590</v>
      </c>
      <c r="E327" s="92">
        <v>675000</v>
      </c>
      <c r="F327" s="77"/>
      <c r="G327" s="77"/>
      <c r="H327" s="92">
        <v>675000</v>
      </c>
      <c r="I327" s="82"/>
      <c r="J327" s="87"/>
    </row>
    <row r="328" spans="1:10" ht="16.5" customHeight="1">
      <c r="A328" s="369">
        <v>10</v>
      </c>
      <c r="B328" s="75" t="s">
        <v>1920</v>
      </c>
      <c r="C328" s="369">
        <v>1943</v>
      </c>
      <c r="D328" s="76" t="s">
        <v>1362</v>
      </c>
      <c r="E328" s="92">
        <v>675000</v>
      </c>
      <c r="F328" s="77"/>
      <c r="G328" s="77"/>
      <c r="H328" s="92">
        <v>675000</v>
      </c>
      <c r="I328" s="82"/>
      <c r="J328" s="87"/>
    </row>
    <row r="329" spans="1:10" ht="16.5" customHeight="1">
      <c r="A329" s="369">
        <v>11</v>
      </c>
      <c r="B329" s="84" t="s">
        <v>1738</v>
      </c>
      <c r="C329" s="82">
        <v>1935</v>
      </c>
      <c r="D329" s="79" t="s">
        <v>1589</v>
      </c>
      <c r="E329" s="92">
        <v>675000</v>
      </c>
      <c r="F329" s="77"/>
      <c r="G329" s="77"/>
      <c r="H329" s="92">
        <f>SUM(E329:G329)</f>
        <v>675000</v>
      </c>
      <c r="I329" s="82"/>
      <c r="J329" s="87"/>
    </row>
    <row r="330" spans="1:10" ht="16.5" customHeight="1">
      <c r="A330" s="369">
        <v>12</v>
      </c>
      <c r="B330" s="75" t="s">
        <v>1926</v>
      </c>
      <c r="C330" s="369">
        <v>1927</v>
      </c>
      <c r="D330" s="76" t="s">
        <v>1600</v>
      </c>
      <c r="E330" s="92">
        <v>675000</v>
      </c>
      <c r="F330" s="77"/>
      <c r="G330" s="77"/>
      <c r="H330" s="92">
        <v>675000</v>
      </c>
      <c r="I330" s="82"/>
      <c r="J330" s="87"/>
    </row>
    <row r="331" spans="1:10" ht="16.5" customHeight="1">
      <c r="A331" s="369">
        <v>13</v>
      </c>
      <c r="B331" s="75" t="s">
        <v>1925</v>
      </c>
      <c r="C331" s="369">
        <v>1938</v>
      </c>
      <c r="D331" s="76" t="s">
        <v>1682</v>
      </c>
      <c r="E331" s="92">
        <v>675000</v>
      </c>
      <c r="F331" s="77"/>
      <c r="G331" s="77"/>
      <c r="H331" s="92">
        <v>675000</v>
      </c>
      <c r="I331" s="82"/>
      <c r="J331" s="87"/>
    </row>
    <row r="332" spans="1:10" ht="16.5" customHeight="1">
      <c r="A332" s="369">
        <v>14</v>
      </c>
      <c r="B332" s="75" t="s">
        <v>1928</v>
      </c>
      <c r="C332" s="369">
        <v>1938</v>
      </c>
      <c r="D332" s="76" t="s">
        <v>1590</v>
      </c>
      <c r="E332" s="92">
        <v>675000</v>
      </c>
      <c r="F332" s="77"/>
      <c r="G332" s="77"/>
      <c r="H332" s="92">
        <v>675000</v>
      </c>
      <c r="I332" s="82"/>
      <c r="J332" s="87"/>
    </row>
    <row r="333" spans="1:10" ht="16.5" customHeight="1">
      <c r="A333" s="369">
        <v>15</v>
      </c>
      <c r="B333" s="75" t="s">
        <v>92</v>
      </c>
      <c r="C333" s="369">
        <v>1949</v>
      </c>
      <c r="D333" s="76" t="s">
        <v>1598</v>
      </c>
      <c r="E333" s="92">
        <v>675000</v>
      </c>
      <c r="F333" s="77"/>
      <c r="G333" s="77"/>
      <c r="H333" s="92">
        <v>675000</v>
      </c>
      <c r="I333" s="82"/>
      <c r="J333" s="87"/>
    </row>
    <row r="334" spans="1:10" ht="16.5" customHeight="1">
      <c r="A334" s="369">
        <v>16</v>
      </c>
      <c r="B334" s="75" t="s">
        <v>1927</v>
      </c>
      <c r="C334" s="369">
        <v>1937</v>
      </c>
      <c r="D334" s="76" t="s">
        <v>2011</v>
      </c>
      <c r="E334" s="92">
        <v>675000</v>
      </c>
      <c r="F334" s="77"/>
      <c r="G334" s="77"/>
      <c r="H334" s="92">
        <v>675000</v>
      </c>
      <c r="I334" s="82"/>
      <c r="J334" s="87"/>
    </row>
    <row r="335" spans="1:10" ht="16.5" customHeight="1">
      <c r="A335" s="369">
        <v>17</v>
      </c>
      <c r="B335" s="75" t="s">
        <v>1915</v>
      </c>
      <c r="C335" s="369">
        <v>1923</v>
      </c>
      <c r="D335" s="76" t="s">
        <v>1613</v>
      </c>
      <c r="E335" s="92">
        <v>675000</v>
      </c>
      <c r="F335" s="77"/>
      <c r="G335" s="77"/>
      <c r="H335" s="92">
        <f aca="true" t="shared" si="13" ref="H335:H345">SUM(E335:G335)</f>
        <v>675000</v>
      </c>
      <c r="I335" s="82"/>
      <c r="J335" s="87"/>
    </row>
    <row r="336" spans="1:10" ht="16.5" customHeight="1">
      <c r="A336" s="369">
        <v>18</v>
      </c>
      <c r="B336" s="75" t="s">
        <v>1923</v>
      </c>
      <c r="C336" s="369">
        <v>1937</v>
      </c>
      <c r="D336" s="76" t="s">
        <v>1595</v>
      </c>
      <c r="E336" s="92">
        <v>675000</v>
      </c>
      <c r="F336" s="77"/>
      <c r="G336" s="77"/>
      <c r="H336" s="92">
        <f t="shared" si="13"/>
        <v>675000</v>
      </c>
      <c r="I336" s="82"/>
      <c r="J336" s="87"/>
    </row>
    <row r="337" spans="1:10" ht="16.5" customHeight="1">
      <c r="A337" s="369">
        <v>19</v>
      </c>
      <c r="B337" s="75" t="s">
        <v>1921</v>
      </c>
      <c r="C337" s="369">
        <v>1927</v>
      </c>
      <c r="D337" s="76" t="s">
        <v>1598</v>
      </c>
      <c r="E337" s="92">
        <v>675000</v>
      </c>
      <c r="F337" s="77"/>
      <c r="G337" s="77"/>
      <c r="H337" s="92">
        <f t="shared" si="13"/>
        <v>675000</v>
      </c>
      <c r="I337" s="82"/>
      <c r="J337" s="87"/>
    </row>
    <row r="338" spans="1:10" ht="16.5" customHeight="1">
      <c r="A338" s="369">
        <v>20</v>
      </c>
      <c r="B338" s="75" t="s">
        <v>1876</v>
      </c>
      <c r="C338" s="369">
        <v>1954</v>
      </c>
      <c r="D338" s="76" t="s">
        <v>1598</v>
      </c>
      <c r="E338" s="92">
        <v>675000</v>
      </c>
      <c r="F338" s="77"/>
      <c r="G338" s="77"/>
      <c r="H338" s="92">
        <f t="shared" si="13"/>
        <v>675000</v>
      </c>
      <c r="I338" s="82"/>
      <c r="J338" s="87"/>
    </row>
    <row r="339" spans="1:10" ht="16.5" customHeight="1">
      <c r="A339" s="369">
        <v>21</v>
      </c>
      <c r="B339" s="95" t="s">
        <v>356</v>
      </c>
      <c r="C339" s="96">
        <v>1942</v>
      </c>
      <c r="D339" s="97" t="s">
        <v>357</v>
      </c>
      <c r="E339" s="101">
        <v>675000</v>
      </c>
      <c r="F339" s="99"/>
      <c r="G339" s="99"/>
      <c r="H339" s="101">
        <f t="shared" si="13"/>
        <v>675000</v>
      </c>
      <c r="I339" s="82"/>
      <c r="J339" s="474"/>
    </row>
    <row r="340" spans="1:10" ht="16.5" customHeight="1">
      <c r="A340" s="369">
        <v>22</v>
      </c>
      <c r="B340" s="95" t="s">
        <v>1904</v>
      </c>
      <c r="C340" s="96">
        <v>1950</v>
      </c>
      <c r="D340" s="97" t="s">
        <v>1156</v>
      </c>
      <c r="E340" s="101">
        <v>675000</v>
      </c>
      <c r="F340" s="99"/>
      <c r="G340" s="99"/>
      <c r="H340" s="101">
        <f t="shared" si="13"/>
        <v>675000</v>
      </c>
      <c r="I340" s="82"/>
      <c r="J340" s="474"/>
    </row>
    <row r="341" spans="1:10" ht="16.5" customHeight="1">
      <c r="A341" s="369">
        <v>23</v>
      </c>
      <c r="B341" s="95" t="s">
        <v>1315</v>
      </c>
      <c r="C341" s="96">
        <v>1943</v>
      </c>
      <c r="D341" s="97" t="s">
        <v>1811</v>
      </c>
      <c r="E341" s="101">
        <v>675000</v>
      </c>
      <c r="F341" s="99"/>
      <c r="G341" s="99"/>
      <c r="H341" s="101">
        <f t="shared" si="13"/>
        <v>675000</v>
      </c>
      <c r="I341" s="82"/>
      <c r="J341" s="474"/>
    </row>
    <row r="342" spans="1:10" ht="16.5" customHeight="1">
      <c r="A342" s="369">
        <v>24</v>
      </c>
      <c r="B342" s="95" t="s">
        <v>1871</v>
      </c>
      <c r="C342" s="96">
        <v>1949</v>
      </c>
      <c r="D342" s="97" t="s">
        <v>921</v>
      </c>
      <c r="E342" s="101">
        <v>675000</v>
      </c>
      <c r="F342" s="99"/>
      <c r="G342" s="99"/>
      <c r="H342" s="101">
        <f>SUM(E342:G342)</f>
        <v>675000</v>
      </c>
      <c r="I342" s="82"/>
      <c r="J342" s="474"/>
    </row>
    <row r="343" spans="1:10" ht="16.5" customHeight="1">
      <c r="A343" s="369">
        <v>25</v>
      </c>
      <c r="B343" s="926" t="s">
        <v>1870</v>
      </c>
      <c r="C343" s="927">
        <v>1943</v>
      </c>
      <c r="D343" s="928" t="s">
        <v>161</v>
      </c>
      <c r="E343" s="929">
        <v>675000</v>
      </c>
      <c r="F343" s="930"/>
      <c r="G343" s="930"/>
      <c r="H343" s="929">
        <f>SUM(E343:G343)</f>
        <v>675000</v>
      </c>
      <c r="I343" s="82"/>
      <c r="J343" s="474"/>
    </row>
    <row r="344" spans="1:10" ht="16.5" customHeight="1">
      <c r="A344" s="369">
        <v>26</v>
      </c>
      <c r="B344" s="95" t="s">
        <v>975</v>
      </c>
      <c r="C344" s="96">
        <v>1940</v>
      </c>
      <c r="D344" s="97" t="s">
        <v>976</v>
      </c>
      <c r="E344" s="101">
        <v>675000</v>
      </c>
      <c r="F344" s="99"/>
      <c r="G344" s="99"/>
      <c r="H344" s="101">
        <f>G344+E344</f>
        <v>675000</v>
      </c>
      <c r="I344" s="82"/>
      <c r="J344" s="474"/>
    </row>
    <row r="345" spans="1:11" s="1199" customFormat="1" ht="16.5" customHeight="1">
      <c r="A345" s="1166">
        <v>27</v>
      </c>
      <c r="B345" s="926" t="s">
        <v>1599</v>
      </c>
      <c r="C345" s="927">
        <v>1920</v>
      </c>
      <c r="D345" s="928" t="s">
        <v>976</v>
      </c>
      <c r="E345" s="929">
        <v>675000</v>
      </c>
      <c r="F345" s="930"/>
      <c r="G345" s="930">
        <v>810000</v>
      </c>
      <c r="H345" s="929">
        <f t="shared" si="13"/>
        <v>1485000</v>
      </c>
      <c r="I345" s="1170"/>
      <c r="J345" s="1326"/>
      <c r="K345" s="1199" t="s">
        <v>2708</v>
      </c>
    </row>
    <row r="346" spans="1:10" s="1199" customFormat="1" ht="16.5" customHeight="1">
      <c r="A346" s="1166">
        <v>28</v>
      </c>
      <c r="B346" s="926" t="s">
        <v>1697</v>
      </c>
      <c r="C346" s="927">
        <v>1930</v>
      </c>
      <c r="D346" s="928" t="s">
        <v>976</v>
      </c>
      <c r="E346" s="929">
        <v>675000</v>
      </c>
      <c r="F346" s="930"/>
      <c r="G346" s="930">
        <v>810000</v>
      </c>
      <c r="H346" s="929">
        <f>SUM(E346:G346)</f>
        <v>1485000</v>
      </c>
      <c r="I346" s="1170"/>
      <c r="J346" s="1326"/>
    </row>
    <row r="347" spans="1:10" s="1199" customFormat="1" ht="16.5" customHeight="1">
      <c r="A347" s="1166">
        <v>29</v>
      </c>
      <c r="B347" s="926" t="s">
        <v>2784</v>
      </c>
      <c r="C347" s="927">
        <v>1937</v>
      </c>
      <c r="D347" s="928" t="s">
        <v>1801</v>
      </c>
      <c r="E347" s="929">
        <v>675000</v>
      </c>
      <c r="F347" s="930"/>
      <c r="G347" s="930">
        <v>810000</v>
      </c>
      <c r="H347" s="929">
        <f>G347+E347</f>
        <v>1485000</v>
      </c>
      <c r="I347" s="1170"/>
      <c r="J347" s="1326"/>
    </row>
    <row r="348" spans="1:10" s="1199" customFormat="1" ht="16.5" customHeight="1">
      <c r="A348" s="1166">
        <v>30</v>
      </c>
      <c r="B348" s="926" t="s">
        <v>1804</v>
      </c>
      <c r="C348" s="927">
        <v>1958</v>
      </c>
      <c r="D348" s="928" t="s">
        <v>918</v>
      </c>
      <c r="E348" s="929">
        <v>675000</v>
      </c>
      <c r="F348" s="930"/>
      <c r="G348" s="930">
        <v>540000</v>
      </c>
      <c r="H348" s="929">
        <f>G348+E348</f>
        <v>1215000</v>
      </c>
      <c r="I348" s="1170"/>
      <c r="J348" s="1326"/>
    </row>
    <row r="349" spans="1:10" ht="16.5" customHeight="1">
      <c r="A349" s="1583" t="s">
        <v>2700</v>
      </c>
      <c r="B349" s="1584"/>
      <c r="C349" s="1584"/>
      <c r="D349" s="1584"/>
      <c r="E349" s="473">
        <f>SUM(E319:E348)</f>
        <v>20250000</v>
      </c>
      <c r="F349" s="475"/>
      <c r="G349" s="660">
        <f>SUM(G345:G348)</f>
        <v>2970000</v>
      </c>
      <c r="H349" s="473">
        <f>E349+G349</f>
        <v>23220000</v>
      </c>
      <c r="I349" s="82"/>
      <c r="J349" s="87"/>
    </row>
    <row r="350" spans="1:10" ht="16.5" customHeight="1">
      <c r="A350" s="1585" t="s">
        <v>623</v>
      </c>
      <c r="B350" s="1586"/>
      <c r="C350" s="1586"/>
      <c r="D350" s="1586"/>
      <c r="E350" s="1586"/>
      <c r="F350" s="1586"/>
      <c r="G350" s="1586"/>
      <c r="H350" s="1586"/>
      <c r="I350" s="1586"/>
      <c r="J350" s="1587"/>
    </row>
    <row r="351" spans="1:10" ht="16.5" customHeight="1">
      <c r="A351" s="369">
        <v>1</v>
      </c>
      <c r="B351" s="75" t="s">
        <v>1932</v>
      </c>
      <c r="C351" s="369">
        <v>2012</v>
      </c>
      <c r="D351" s="76" t="s">
        <v>1682</v>
      </c>
      <c r="E351" s="92">
        <v>675000</v>
      </c>
      <c r="F351" s="77"/>
      <c r="G351" s="77"/>
      <c r="H351" s="92">
        <v>675000</v>
      </c>
      <c r="I351" s="82"/>
      <c r="J351" s="87"/>
    </row>
    <row r="352" spans="1:10" ht="16.5" customHeight="1">
      <c r="A352" s="369">
        <v>2</v>
      </c>
      <c r="B352" s="75" t="s">
        <v>1930</v>
      </c>
      <c r="C352" s="369">
        <v>2004</v>
      </c>
      <c r="D352" s="76" t="s">
        <v>1613</v>
      </c>
      <c r="E352" s="92">
        <v>675000</v>
      </c>
      <c r="F352" s="77"/>
      <c r="G352" s="77"/>
      <c r="H352" s="92">
        <v>675000</v>
      </c>
      <c r="I352" s="82"/>
      <c r="J352" s="87"/>
    </row>
    <row r="353" spans="1:10" ht="16.5" customHeight="1">
      <c r="A353" s="369">
        <v>3</v>
      </c>
      <c r="B353" s="75" t="s">
        <v>1931</v>
      </c>
      <c r="C353" s="369">
        <v>2006</v>
      </c>
      <c r="D353" s="76" t="s">
        <v>1592</v>
      </c>
      <c r="E353" s="92">
        <v>675000</v>
      </c>
      <c r="F353" s="77"/>
      <c r="G353" s="77"/>
      <c r="H353" s="92">
        <v>675000</v>
      </c>
      <c r="I353" s="82"/>
      <c r="J353" s="87"/>
    </row>
    <row r="354" spans="1:10" ht="16.5" customHeight="1">
      <c r="A354" s="369">
        <v>4</v>
      </c>
      <c r="B354" s="75" t="s">
        <v>1929</v>
      </c>
      <c r="C354" s="369">
        <v>2008</v>
      </c>
      <c r="D354" s="76" t="s">
        <v>1598</v>
      </c>
      <c r="E354" s="92">
        <v>675000</v>
      </c>
      <c r="F354" s="77"/>
      <c r="G354" s="77"/>
      <c r="H354" s="92">
        <v>675000</v>
      </c>
      <c r="I354" s="82"/>
      <c r="J354" s="87"/>
    </row>
    <row r="355" spans="1:10" ht="16.5" customHeight="1">
      <c r="A355" s="369">
        <v>5</v>
      </c>
      <c r="B355" s="75" t="s">
        <v>294</v>
      </c>
      <c r="C355" s="369">
        <v>2015</v>
      </c>
      <c r="D355" s="76" t="s">
        <v>1598</v>
      </c>
      <c r="E355" s="92">
        <v>675000</v>
      </c>
      <c r="F355" s="77"/>
      <c r="G355" s="77"/>
      <c r="H355" s="92">
        <v>675000</v>
      </c>
      <c r="I355" s="82"/>
      <c r="J355" s="87"/>
    </row>
    <row r="356" spans="1:10" ht="16.5" customHeight="1">
      <c r="A356" s="369">
        <v>6</v>
      </c>
      <c r="B356" s="75" t="s">
        <v>1933</v>
      </c>
      <c r="C356" s="369">
        <v>2002</v>
      </c>
      <c r="D356" s="76" t="s">
        <v>1595</v>
      </c>
      <c r="E356" s="92">
        <v>675000</v>
      </c>
      <c r="F356" s="77"/>
      <c r="G356" s="77"/>
      <c r="H356" s="92">
        <v>675000</v>
      </c>
      <c r="I356" s="82"/>
      <c r="J356" s="87"/>
    </row>
    <row r="357" spans="1:10" ht="16.5" customHeight="1">
      <c r="A357" s="369">
        <v>7</v>
      </c>
      <c r="B357" s="75" t="s">
        <v>2282</v>
      </c>
      <c r="C357" s="369">
        <v>2004</v>
      </c>
      <c r="D357" s="76" t="s">
        <v>1598</v>
      </c>
      <c r="E357" s="92">
        <v>675000</v>
      </c>
      <c r="F357" s="77"/>
      <c r="G357" s="77"/>
      <c r="H357" s="92">
        <f>SUM(E357:G357)</f>
        <v>675000</v>
      </c>
      <c r="I357" s="82"/>
      <c r="J357" s="87"/>
    </row>
    <row r="358" spans="1:10" ht="16.5" customHeight="1">
      <c r="A358" s="1583" t="s">
        <v>2700</v>
      </c>
      <c r="B358" s="1583"/>
      <c r="C358" s="1583"/>
      <c r="D358" s="1583"/>
      <c r="E358" s="476">
        <f>SUM(E351:E357)</f>
        <v>4725000</v>
      </c>
      <c r="F358" s="462"/>
      <c r="G358" s="472"/>
      <c r="H358" s="476">
        <f>E358+G358</f>
        <v>4725000</v>
      </c>
      <c r="I358" s="82"/>
      <c r="J358" s="87"/>
    </row>
    <row r="359" spans="1:10" ht="16.5" customHeight="1">
      <c r="A359" s="1585" t="s">
        <v>1949</v>
      </c>
      <c r="B359" s="1586"/>
      <c r="C359" s="1586"/>
      <c r="D359" s="1586"/>
      <c r="E359" s="1586"/>
      <c r="F359" s="1586"/>
      <c r="G359" s="1586"/>
      <c r="H359" s="1586"/>
      <c r="I359" s="1586"/>
      <c r="J359" s="1587"/>
    </row>
    <row r="360" spans="1:10" ht="16.5" customHeight="1">
      <c r="A360" s="82">
        <v>1</v>
      </c>
      <c r="B360" s="75" t="s">
        <v>927</v>
      </c>
      <c r="C360" s="369">
        <v>1956</v>
      </c>
      <c r="D360" s="76" t="s">
        <v>1600</v>
      </c>
      <c r="E360" s="92">
        <v>270000</v>
      </c>
      <c r="F360" s="77"/>
      <c r="G360" s="77"/>
      <c r="H360" s="92">
        <f>E360+G360</f>
        <v>270000</v>
      </c>
      <c r="I360" s="82"/>
      <c r="J360" s="82"/>
    </row>
    <row r="361" spans="1:10" ht="16.5" customHeight="1">
      <c r="A361" s="82">
        <v>2</v>
      </c>
      <c r="B361" s="75" t="s">
        <v>1973</v>
      </c>
      <c r="C361" s="369">
        <v>1953</v>
      </c>
      <c r="D361" s="76" t="s">
        <v>1600</v>
      </c>
      <c r="E361" s="92">
        <v>270000</v>
      </c>
      <c r="F361" s="77"/>
      <c r="G361" s="77"/>
      <c r="H361" s="92">
        <f aca="true" t="shared" si="14" ref="H361:H410">E361+G361</f>
        <v>270000</v>
      </c>
      <c r="I361" s="82"/>
      <c r="J361" s="87"/>
    </row>
    <row r="362" spans="1:10" ht="16.5" customHeight="1">
      <c r="A362" s="82">
        <v>3</v>
      </c>
      <c r="B362" s="75" t="s">
        <v>1951</v>
      </c>
      <c r="C362" s="369">
        <v>1973</v>
      </c>
      <c r="D362" s="76" t="s">
        <v>1588</v>
      </c>
      <c r="E362" s="92">
        <v>270000</v>
      </c>
      <c r="F362" s="77"/>
      <c r="G362" s="77"/>
      <c r="H362" s="92">
        <f t="shared" si="14"/>
        <v>270000</v>
      </c>
      <c r="I362" s="82"/>
      <c r="J362" s="82"/>
    </row>
    <row r="363" spans="1:10" ht="16.5" customHeight="1">
      <c r="A363" s="82">
        <v>4</v>
      </c>
      <c r="B363" s="75" t="s">
        <v>1952</v>
      </c>
      <c r="C363" s="369">
        <v>1973</v>
      </c>
      <c r="D363" s="76" t="s">
        <v>1588</v>
      </c>
      <c r="E363" s="92">
        <v>270000</v>
      </c>
      <c r="F363" s="77"/>
      <c r="G363" s="77"/>
      <c r="H363" s="92">
        <f t="shared" si="14"/>
        <v>270000</v>
      </c>
      <c r="I363" s="82"/>
      <c r="J363" s="82"/>
    </row>
    <row r="364" spans="1:10" ht="16.5" customHeight="1">
      <c r="A364" s="82">
        <v>5</v>
      </c>
      <c r="B364" s="75" t="s">
        <v>1953</v>
      </c>
      <c r="C364" s="369">
        <v>1967</v>
      </c>
      <c r="D364" s="76" t="s">
        <v>1588</v>
      </c>
      <c r="E364" s="92">
        <v>270000</v>
      </c>
      <c r="F364" s="77"/>
      <c r="G364" s="77"/>
      <c r="H364" s="92">
        <f t="shared" si="14"/>
        <v>270000</v>
      </c>
      <c r="I364" s="82"/>
      <c r="J364" s="82"/>
    </row>
    <row r="365" spans="1:10" ht="16.5" customHeight="1">
      <c r="A365" s="82">
        <v>6</v>
      </c>
      <c r="B365" s="75" t="s">
        <v>1962</v>
      </c>
      <c r="C365" s="369">
        <v>1937</v>
      </c>
      <c r="D365" s="76" t="s">
        <v>1588</v>
      </c>
      <c r="E365" s="92">
        <v>270000</v>
      </c>
      <c r="F365" s="77"/>
      <c r="G365" s="77"/>
      <c r="H365" s="92">
        <f t="shared" si="14"/>
        <v>270000</v>
      </c>
      <c r="I365" s="82"/>
      <c r="J365" s="87"/>
    </row>
    <row r="366" spans="1:10" ht="16.5" customHeight="1">
      <c r="A366" s="82">
        <v>7</v>
      </c>
      <c r="B366" s="75" t="s">
        <v>1926</v>
      </c>
      <c r="C366" s="369">
        <v>1927</v>
      </c>
      <c r="D366" s="76" t="s">
        <v>1600</v>
      </c>
      <c r="E366" s="92">
        <v>270000</v>
      </c>
      <c r="F366" s="77"/>
      <c r="G366" s="77"/>
      <c r="H366" s="92">
        <f t="shared" si="14"/>
        <v>270000</v>
      </c>
      <c r="I366" s="82"/>
      <c r="J366" s="87"/>
    </row>
    <row r="367" spans="1:10" ht="16.5" customHeight="1">
      <c r="A367" s="82">
        <v>8</v>
      </c>
      <c r="B367" s="75" t="s">
        <v>1746</v>
      </c>
      <c r="C367" s="369">
        <v>1962</v>
      </c>
      <c r="D367" s="76" t="s">
        <v>1588</v>
      </c>
      <c r="E367" s="92">
        <v>270000</v>
      </c>
      <c r="F367" s="77"/>
      <c r="G367" s="77"/>
      <c r="H367" s="92">
        <f t="shared" si="14"/>
        <v>270000</v>
      </c>
      <c r="I367" s="82"/>
      <c r="J367" s="87"/>
    </row>
    <row r="368" spans="1:10" ht="16.5" customHeight="1">
      <c r="A368" s="82">
        <v>9</v>
      </c>
      <c r="B368" s="75" t="s">
        <v>1747</v>
      </c>
      <c r="C368" s="369">
        <v>1962</v>
      </c>
      <c r="D368" s="76" t="s">
        <v>1682</v>
      </c>
      <c r="E368" s="92">
        <v>270000</v>
      </c>
      <c r="F368" s="77"/>
      <c r="G368" s="77"/>
      <c r="H368" s="92">
        <f t="shared" si="14"/>
        <v>270000</v>
      </c>
      <c r="I368" s="82"/>
      <c r="J368" s="82"/>
    </row>
    <row r="369" spans="1:10" ht="16.5" customHeight="1">
      <c r="A369" s="82">
        <v>10</v>
      </c>
      <c r="B369" s="75" t="s">
        <v>1908</v>
      </c>
      <c r="C369" s="369">
        <v>1970</v>
      </c>
      <c r="D369" s="76" t="s">
        <v>1682</v>
      </c>
      <c r="E369" s="92">
        <v>270000</v>
      </c>
      <c r="F369" s="77"/>
      <c r="G369" s="77"/>
      <c r="H369" s="92">
        <f t="shared" si="14"/>
        <v>270000</v>
      </c>
      <c r="I369" s="82"/>
      <c r="J369" s="82"/>
    </row>
    <row r="370" spans="1:10" ht="16.5" customHeight="1">
      <c r="A370" s="82">
        <v>11</v>
      </c>
      <c r="B370" s="75" t="s">
        <v>736</v>
      </c>
      <c r="C370" s="369">
        <v>1979</v>
      </c>
      <c r="D370" s="76" t="s">
        <v>1682</v>
      </c>
      <c r="E370" s="92">
        <v>270000</v>
      </c>
      <c r="F370" s="77"/>
      <c r="G370" s="77"/>
      <c r="H370" s="92">
        <f t="shared" si="14"/>
        <v>270000</v>
      </c>
      <c r="I370" s="82"/>
      <c r="J370" s="87"/>
    </row>
    <row r="371" spans="1:10" ht="16.5" customHeight="1">
      <c r="A371" s="82">
        <v>12</v>
      </c>
      <c r="B371" s="75" t="s">
        <v>1963</v>
      </c>
      <c r="C371" s="369">
        <v>1967</v>
      </c>
      <c r="D371" s="76" t="s">
        <v>1613</v>
      </c>
      <c r="E371" s="92">
        <v>270000</v>
      </c>
      <c r="F371" s="77"/>
      <c r="G371" s="77"/>
      <c r="H371" s="92">
        <f t="shared" si="14"/>
        <v>270000</v>
      </c>
      <c r="I371" s="82"/>
      <c r="J371" s="87"/>
    </row>
    <row r="372" spans="1:10" ht="16.5" customHeight="1">
      <c r="A372" s="82">
        <v>13</v>
      </c>
      <c r="B372" s="75" t="s">
        <v>1555</v>
      </c>
      <c r="C372" s="369">
        <v>1918</v>
      </c>
      <c r="D372" s="76" t="s">
        <v>1613</v>
      </c>
      <c r="E372" s="92">
        <v>270000</v>
      </c>
      <c r="F372" s="77"/>
      <c r="G372" s="77"/>
      <c r="H372" s="92">
        <f t="shared" si="14"/>
        <v>270000</v>
      </c>
      <c r="I372" s="82"/>
      <c r="J372" s="87"/>
    </row>
    <row r="373" spans="1:10" ht="16.5" customHeight="1">
      <c r="A373" s="82">
        <v>14</v>
      </c>
      <c r="B373" s="75" t="s">
        <v>1970</v>
      </c>
      <c r="C373" s="369">
        <v>1976</v>
      </c>
      <c r="D373" s="76" t="s">
        <v>1613</v>
      </c>
      <c r="E373" s="92">
        <v>270000</v>
      </c>
      <c r="F373" s="77"/>
      <c r="G373" s="77"/>
      <c r="H373" s="92">
        <f t="shared" si="14"/>
        <v>270000</v>
      </c>
      <c r="I373" s="82"/>
      <c r="J373" s="87"/>
    </row>
    <row r="374" spans="1:10" ht="16.5" customHeight="1">
      <c r="A374" s="82">
        <v>15</v>
      </c>
      <c r="B374" s="75" t="s">
        <v>766</v>
      </c>
      <c r="C374" s="369">
        <v>1969</v>
      </c>
      <c r="D374" s="76" t="s">
        <v>1593</v>
      </c>
      <c r="E374" s="92">
        <v>270000</v>
      </c>
      <c r="F374" s="77"/>
      <c r="G374" s="77"/>
      <c r="H374" s="92">
        <f t="shared" si="14"/>
        <v>270000</v>
      </c>
      <c r="I374" s="82"/>
      <c r="J374" s="82"/>
    </row>
    <row r="375" spans="1:10" ht="16.5" customHeight="1">
      <c r="A375" s="82">
        <v>16</v>
      </c>
      <c r="B375" s="75" t="s">
        <v>1954</v>
      </c>
      <c r="C375" s="369">
        <v>1991</v>
      </c>
      <c r="D375" s="76" t="s">
        <v>1593</v>
      </c>
      <c r="E375" s="92">
        <v>270000</v>
      </c>
      <c r="F375" s="77"/>
      <c r="G375" s="77"/>
      <c r="H375" s="92">
        <f t="shared" si="14"/>
        <v>270000</v>
      </c>
      <c r="I375" s="82"/>
      <c r="J375" s="82"/>
    </row>
    <row r="376" spans="1:10" ht="16.5" customHeight="1">
      <c r="A376" s="82">
        <v>17</v>
      </c>
      <c r="B376" s="75" t="s">
        <v>1858</v>
      </c>
      <c r="C376" s="369">
        <v>1967</v>
      </c>
      <c r="D376" s="76" t="s">
        <v>1593</v>
      </c>
      <c r="E376" s="92">
        <v>270000</v>
      </c>
      <c r="F376" s="77"/>
      <c r="G376" s="77"/>
      <c r="H376" s="92">
        <f t="shared" si="14"/>
        <v>270000</v>
      </c>
      <c r="I376" s="82"/>
      <c r="J376" s="87"/>
    </row>
    <row r="377" spans="1:10" ht="16.5" customHeight="1">
      <c r="A377" s="82">
        <v>18</v>
      </c>
      <c r="B377" s="75" t="s">
        <v>1950</v>
      </c>
      <c r="C377" s="369">
        <v>1958</v>
      </c>
      <c r="D377" s="76" t="s">
        <v>1589</v>
      </c>
      <c r="E377" s="92">
        <v>270000</v>
      </c>
      <c r="F377" s="77"/>
      <c r="G377" s="77"/>
      <c r="H377" s="92">
        <f t="shared" si="14"/>
        <v>270000</v>
      </c>
      <c r="I377" s="82"/>
      <c r="J377" s="82"/>
    </row>
    <row r="378" spans="1:10" ht="16.5" customHeight="1">
      <c r="A378" s="82">
        <v>19</v>
      </c>
      <c r="B378" s="75" t="s">
        <v>1890</v>
      </c>
      <c r="C378" s="369">
        <v>1968</v>
      </c>
      <c r="D378" s="76" t="s">
        <v>1589</v>
      </c>
      <c r="E378" s="92">
        <v>270000</v>
      </c>
      <c r="F378" s="77"/>
      <c r="G378" s="77"/>
      <c r="H378" s="92">
        <f t="shared" si="14"/>
        <v>270000</v>
      </c>
      <c r="I378" s="82"/>
      <c r="J378" s="82"/>
    </row>
    <row r="379" spans="1:10" ht="16.5" customHeight="1">
      <c r="A379" s="82">
        <v>20</v>
      </c>
      <c r="B379" s="75" t="s">
        <v>1964</v>
      </c>
      <c r="C379" s="369">
        <v>1971</v>
      </c>
      <c r="D379" s="76" t="s">
        <v>1589</v>
      </c>
      <c r="E379" s="92">
        <v>270000</v>
      </c>
      <c r="F379" s="77"/>
      <c r="G379" s="77"/>
      <c r="H379" s="92">
        <f t="shared" si="14"/>
        <v>270000</v>
      </c>
      <c r="I379" s="82"/>
      <c r="J379" s="87"/>
    </row>
    <row r="380" spans="1:10" ht="16.5" customHeight="1">
      <c r="A380" s="82">
        <v>21</v>
      </c>
      <c r="B380" s="116" t="s">
        <v>1542</v>
      </c>
      <c r="C380" s="369">
        <v>1931</v>
      </c>
      <c r="D380" s="76" t="s">
        <v>1589</v>
      </c>
      <c r="E380" s="92">
        <v>270000</v>
      </c>
      <c r="F380" s="77"/>
      <c r="G380" s="77"/>
      <c r="H380" s="92">
        <f t="shared" si="14"/>
        <v>270000</v>
      </c>
      <c r="I380" s="82"/>
      <c r="J380" s="87"/>
    </row>
    <row r="381" spans="1:10" ht="16.5" customHeight="1">
      <c r="A381" s="82">
        <v>22</v>
      </c>
      <c r="B381" s="75" t="s">
        <v>2506</v>
      </c>
      <c r="C381" s="369">
        <v>1979</v>
      </c>
      <c r="D381" s="76" t="s">
        <v>1589</v>
      </c>
      <c r="E381" s="92">
        <v>270000</v>
      </c>
      <c r="F381" s="77"/>
      <c r="G381" s="477"/>
      <c r="H381" s="92">
        <f t="shared" si="14"/>
        <v>270000</v>
      </c>
      <c r="I381" s="82"/>
      <c r="J381" s="87"/>
    </row>
    <row r="382" spans="1:10" ht="16.5" customHeight="1">
      <c r="A382" s="82">
        <v>23</v>
      </c>
      <c r="B382" s="75" t="s">
        <v>1955</v>
      </c>
      <c r="C382" s="369">
        <v>1972</v>
      </c>
      <c r="D382" s="76" t="s">
        <v>1592</v>
      </c>
      <c r="E382" s="92">
        <v>270000</v>
      </c>
      <c r="F382" s="77"/>
      <c r="G382" s="77"/>
      <c r="H382" s="92">
        <f t="shared" si="14"/>
        <v>270000</v>
      </c>
      <c r="I382" s="82"/>
      <c r="J382" s="82"/>
    </row>
    <row r="383" spans="1:10" ht="16.5" customHeight="1">
      <c r="A383" s="82">
        <v>24</v>
      </c>
      <c r="B383" s="75" t="s">
        <v>1971</v>
      </c>
      <c r="C383" s="369">
        <v>1978</v>
      </c>
      <c r="D383" s="76" t="s">
        <v>1592</v>
      </c>
      <c r="E383" s="92">
        <v>270000</v>
      </c>
      <c r="F383" s="77"/>
      <c r="G383" s="77"/>
      <c r="H383" s="92">
        <f t="shared" si="14"/>
        <v>270000</v>
      </c>
      <c r="I383" s="82"/>
      <c r="J383" s="87"/>
    </row>
    <row r="384" spans="1:10" ht="16.5" customHeight="1">
      <c r="A384" s="82">
        <v>25</v>
      </c>
      <c r="B384" s="75" t="s">
        <v>1956</v>
      </c>
      <c r="C384" s="369">
        <v>1962</v>
      </c>
      <c r="D384" s="76" t="s">
        <v>1590</v>
      </c>
      <c r="E384" s="92">
        <v>270000</v>
      </c>
      <c r="F384" s="77"/>
      <c r="G384" s="77"/>
      <c r="H384" s="92">
        <f t="shared" si="14"/>
        <v>270000</v>
      </c>
      <c r="I384" s="82"/>
      <c r="J384" s="82"/>
    </row>
    <row r="385" spans="1:10" ht="16.5" customHeight="1">
      <c r="A385" s="82">
        <v>26</v>
      </c>
      <c r="B385" s="75" t="s">
        <v>1961</v>
      </c>
      <c r="C385" s="369">
        <v>1972</v>
      </c>
      <c r="D385" s="76" t="s">
        <v>1590</v>
      </c>
      <c r="E385" s="92">
        <v>270000</v>
      </c>
      <c r="F385" s="77"/>
      <c r="G385" s="77"/>
      <c r="H385" s="92">
        <f t="shared" si="14"/>
        <v>270000</v>
      </c>
      <c r="I385" s="82"/>
      <c r="J385" s="87"/>
    </row>
    <row r="386" spans="1:10" ht="16.5" customHeight="1">
      <c r="A386" s="82">
        <v>27</v>
      </c>
      <c r="B386" s="75" t="s">
        <v>1965</v>
      </c>
      <c r="C386" s="369">
        <v>1958</v>
      </c>
      <c r="D386" s="76" t="s">
        <v>1590</v>
      </c>
      <c r="E386" s="92">
        <v>270000</v>
      </c>
      <c r="F386" s="77"/>
      <c r="G386" s="77"/>
      <c r="H386" s="92">
        <f t="shared" si="14"/>
        <v>270000</v>
      </c>
      <c r="I386" s="82"/>
      <c r="J386" s="87"/>
    </row>
    <row r="387" spans="1:10" ht="16.5" customHeight="1">
      <c r="A387" s="82">
        <v>28</v>
      </c>
      <c r="B387" s="75" t="s">
        <v>1966</v>
      </c>
      <c r="C387" s="369">
        <v>1968</v>
      </c>
      <c r="D387" s="76" t="s">
        <v>1590</v>
      </c>
      <c r="E387" s="92">
        <v>270000</v>
      </c>
      <c r="F387" s="77"/>
      <c r="G387" s="77"/>
      <c r="H387" s="92">
        <f t="shared" si="14"/>
        <v>270000</v>
      </c>
      <c r="I387" s="82"/>
      <c r="J387" s="87"/>
    </row>
    <row r="388" spans="1:10" ht="16.5" customHeight="1">
      <c r="A388" s="82">
        <v>29</v>
      </c>
      <c r="B388" s="75" t="s">
        <v>1928</v>
      </c>
      <c r="C388" s="369">
        <v>1938</v>
      </c>
      <c r="D388" s="76" t="s">
        <v>1590</v>
      </c>
      <c r="E388" s="92">
        <v>270000</v>
      </c>
      <c r="F388" s="77"/>
      <c r="G388" s="93"/>
      <c r="H388" s="92">
        <f t="shared" si="14"/>
        <v>270000</v>
      </c>
      <c r="I388" s="82"/>
      <c r="J388" s="87"/>
    </row>
    <row r="389" spans="1:10" ht="16.5" customHeight="1">
      <c r="A389" s="82">
        <v>30</v>
      </c>
      <c r="B389" s="75" t="s">
        <v>1919</v>
      </c>
      <c r="C389" s="369">
        <v>1968</v>
      </c>
      <c r="D389" s="76" t="s">
        <v>1590</v>
      </c>
      <c r="E389" s="92">
        <v>270000</v>
      </c>
      <c r="F389" s="77"/>
      <c r="G389" s="77"/>
      <c r="H389" s="92">
        <f t="shared" si="14"/>
        <v>270000</v>
      </c>
      <c r="I389" s="82"/>
      <c r="J389" s="87"/>
    </row>
    <row r="390" spans="1:10" ht="16.5" customHeight="1">
      <c r="A390" s="82">
        <v>31</v>
      </c>
      <c r="B390" s="75" t="s">
        <v>1911</v>
      </c>
      <c r="C390" s="369">
        <v>1978</v>
      </c>
      <c r="D390" s="76" t="s">
        <v>1595</v>
      </c>
      <c r="E390" s="92">
        <v>270000</v>
      </c>
      <c r="F390" s="77"/>
      <c r="G390" s="77"/>
      <c r="H390" s="92">
        <f t="shared" si="14"/>
        <v>270000</v>
      </c>
      <c r="I390" s="78"/>
      <c r="J390" s="450"/>
    </row>
    <row r="391" spans="1:10" ht="16.5" customHeight="1">
      <c r="A391" s="82">
        <v>32</v>
      </c>
      <c r="B391" s="75" t="s">
        <v>1957</v>
      </c>
      <c r="C391" s="369">
        <v>1964</v>
      </c>
      <c r="D391" s="76" t="s">
        <v>1595</v>
      </c>
      <c r="E391" s="92">
        <v>270000</v>
      </c>
      <c r="F391" s="77"/>
      <c r="G391" s="77"/>
      <c r="H391" s="92">
        <f t="shared" si="14"/>
        <v>270000</v>
      </c>
      <c r="I391" s="82"/>
      <c r="J391" s="87"/>
    </row>
    <row r="392" spans="1:10" ht="16.5" customHeight="1">
      <c r="A392" s="82">
        <v>33</v>
      </c>
      <c r="B392" s="75" t="s">
        <v>1958</v>
      </c>
      <c r="C392" s="369">
        <v>1945</v>
      </c>
      <c r="D392" s="76" t="s">
        <v>1595</v>
      </c>
      <c r="E392" s="92">
        <v>270000</v>
      </c>
      <c r="F392" s="77"/>
      <c r="G392" s="77"/>
      <c r="H392" s="92">
        <f t="shared" si="14"/>
        <v>270000</v>
      </c>
      <c r="I392" s="82"/>
      <c r="J392" s="87"/>
    </row>
    <row r="393" spans="1:10" ht="16.5" customHeight="1">
      <c r="A393" s="82">
        <v>34</v>
      </c>
      <c r="B393" s="75" t="s">
        <v>1959</v>
      </c>
      <c r="C393" s="369">
        <v>1937</v>
      </c>
      <c r="D393" s="76" t="s">
        <v>1595</v>
      </c>
      <c r="E393" s="92">
        <v>270000</v>
      </c>
      <c r="F393" s="77"/>
      <c r="G393" s="77"/>
      <c r="H393" s="92">
        <f t="shared" si="14"/>
        <v>270000</v>
      </c>
      <c r="I393" s="82"/>
      <c r="J393" s="87"/>
    </row>
    <row r="394" spans="1:10" ht="16.5" customHeight="1">
      <c r="A394" s="82">
        <v>35</v>
      </c>
      <c r="B394" s="76" t="s">
        <v>621</v>
      </c>
      <c r="C394" s="369">
        <v>1967</v>
      </c>
      <c r="D394" s="76" t="s">
        <v>1595</v>
      </c>
      <c r="E394" s="92">
        <v>270000</v>
      </c>
      <c r="F394" s="77"/>
      <c r="G394" s="77"/>
      <c r="H394" s="92">
        <f t="shared" si="14"/>
        <v>270000</v>
      </c>
      <c r="I394" s="82"/>
      <c r="J394" s="87"/>
    </row>
    <row r="395" spans="1:10" ht="16.5" customHeight="1">
      <c r="A395" s="82">
        <v>36</v>
      </c>
      <c r="B395" s="76" t="s">
        <v>622</v>
      </c>
      <c r="C395" s="369">
        <v>1967</v>
      </c>
      <c r="D395" s="76" t="s">
        <v>1595</v>
      </c>
      <c r="E395" s="92">
        <v>270000</v>
      </c>
      <c r="F395" s="77"/>
      <c r="G395" s="77"/>
      <c r="H395" s="92">
        <f t="shared" si="14"/>
        <v>270000</v>
      </c>
      <c r="I395" s="82"/>
      <c r="J395" s="87"/>
    </row>
    <row r="396" spans="1:10" ht="16.5" customHeight="1">
      <c r="A396" s="82">
        <v>37</v>
      </c>
      <c r="B396" s="76" t="s">
        <v>1896</v>
      </c>
      <c r="C396" s="369">
        <v>1983</v>
      </c>
      <c r="D396" s="76" t="s">
        <v>1595</v>
      </c>
      <c r="E396" s="92">
        <v>270000</v>
      </c>
      <c r="F396" s="77"/>
      <c r="G396" s="77"/>
      <c r="H396" s="92">
        <f t="shared" si="14"/>
        <v>270000</v>
      </c>
      <c r="I396" s="82"/>
      <c r="J396" s="87"/>
    </row>
    <row r="397" spans="1:10" ht="16.5" customHeight="1">
      <c r="A397" s="82">
        <v>38</v>
      </c>
      <c r="B397" s="76" t="s">
        <v>2844</v>
      </c>
      <c r="C397" s="369">
        <v>1966</v>
      </c>
      <c r="D397" s="76" t="s">
        <v>1595</v>
      </c>
      <c r="E397" s="92">
        <v>270000</v>
      </c>
      <c r="F397" s="77"/>
      <c r="G397" s="77"/>
      <c r="H397" s="92">
        <f t="shared" si="14"/>
        <v>270000</v>
      </c>
      <c r="I397" s="82"/>
      <c r="J397" s="87"/>
    </row>
    <row r="398" spans="1:10" ht="16.5" customHeight="1">
      <c r="A398" s="82">
        <v>39</v>
      </c>
      <c r="B398" s="75" t="s">
        <v>1923</v>
      </c>
      <c r="C398" s="369">
        <v>1937</v>
      </c>
      <c r="D398" s="76" t="s">
        <v>1595</v>
      </c>
      <c r="E398" s="92">
        <v>270000</v>
      </c>
      <c r="F398" s="77"/>
      <c r="G398" s="77"/>
      <c r="H398" s="92">
        <f t="shared" si="14"/>
        <v>270000</v>
      </c>
      <c r="I398" s="82"/>
      <c r="J398" s="87"/>
    </row>
    <row r="399" spans="1:10" ht="16.5" customHeight="1">
      <c r="A399" s="82">
        <v>40</v>
      </c>
      <c r="B399" s="75" t="s">
        <v>1960</v>
      </c>
      <c r="C399" s="369">
        <v>1993</v>
      </c>
      <c r="D399" s="76" t="s">
        <v>1598</v>
      </c>
      <c r="E399" s="92">
        <v>270000</v>
      </c>
      <c r="F399" s="77"/>
      <c r="G399" s="77"/>
      <c r="H399" s="92">
        <f t="shared" si="14"/>
        <v>270000</v>
      </c>
      <c r="I399" s="82"/>
      <c r="J399" s="87"/>
    </row>
    <row r="400" spans="1:10" ht="16.5" customHeight="1">
      <c r="A400" s="82">
        <v>41</v>
      </c>
      <c r="B400" s="75" t="s">
        <v>1967</v>
      </c>
      <c r="C400" s="369">
        <v>1960</v>
      </c>
      <c r="D400" s="76" t="s">
        <v>1598</v>
      </c>
      <c r="E400" s="92">
        <v>270000</v>
      </c>
      <c r="F400" s="77"/>
      <c r="G400" s="77"/>
      <c r="H400" s="92">
        <f t="shared" si="14"/>
        <v>270000</v>
      </c>
      <c r="I400" s="82"/>
      <c r="J400" s="87"/>
    </row>
    <row r="401" spans="1:10" ht="16.5" customHeight="1">
      <c r="A401" s="82">
        <v>42</v>
      </c>
      <c r="B401" s="75" t="s">
        <v>1969</v>
      </c>
      <c r="C401" s="369">
        <v>1971</v>
      </c>
      <c r="D401" s="76" t="s">
        <v>1598</v>
      </c>
      <c r="E401" s="92">
        <v>270000</v>
      </c>
      <c r="F401" s="77"/>
      <c r="G401" s="77"/>
      <c r="H401" s="92">
        <f t="shared" si="14"/>
        <v>270000</v>
      </c>
      <c r="I401" s="82"/>
      <c r="J401" s="87"/>
    </row>
    <row r="402" spans="1:10" ht="16.5" customHeight="1">
      <c r="A402" s="82">
        <v>43</v>
      </c>
      <c r="B402" s="75" t="s">
        <v>1921</v>
      </c>
      <c r="C402" s="369">
        <v>1937</v>
      </c>
      <c r="D402" s="76" t="s">
        <v>1598</v>
      </c>
      <c r="E402" s="92">
        <v>270000</v>
      </c>
      <c r="F402" s="77"/>
      <c r="G402" s="77"/>
      <c r="H402" s="92">
        <f t="shared" si="14"/>
        <v>270000</v>
      </c>
      <c r="I402" s="82"/>
      <c r="J402" s="87"/>
    </row>
    <row r="403" spans="1:10" ht="16.5" customHeight="1">
      <c r="A403" s="82">
        <v>44</v>
      </c>
      <c r="B403" s="75" t="s">
        <v>706</v>
      </c>
      <c r="C403" s="369">
        <v>1970</v>
      </c>
      <c r="D403" s="76" t="s">
        <v>1598</v>
      </c>
      <c r="E403" s="92">
        <v>270000</v>
      </c>
      <c r="F403" s="77"/>
      <c r="G403" s="93"/>
      <c r="H403" s="92">
        <f t="shared" si="14"/>
        <v>270000</v>
      </c>
      <c r="I403" s="82"/>
      <c r="J403" s="87"/>
    </row>
    <row r="404" spans="1:10" ht="16.5" customHeight="1">
      <c r="A404" s="82">
        <v>45</v>
      </c>
      <c r="B404" s="75" t="s">
        <v>1968</v>
      </c>
      <c r="C404" s="369">
        <v>1979</v>
      </c>
      <c r="D404" s="76" t="s">
        <v>1362</v>
      </c>
      <c r="E404" s="92">
        <v>270000</v>
      </c>
      <c r="F404" s="77"/>
      <c r="G404" s="454"/>
      <c r="H404" s="92">
        <f t="shared" si="14"/>
        <v>270000</v>
      </c>
      <c r="I404" s="82"/>
      <c r="J404" s="87"/>
    </row>
    <row r="405" spans="1:10" ht="16.5" customHeight="1">
      <c r="A405" s="82">
        <v>46</v>
      </c>
      <c r="B405" s="75" t="s">
        <v>1927</v>
      </c>
      <c r="C405" s="369">
        <v>1937</v>
      </c>
      <c r="D405" s="76" t="s">
        <v>2011</v>
      </c>
      <c r="E405" s="92">
        <v>270000</v>
      </c>
      <c r="F405" s="77"/>
      <c r="G405" s="454"/>
      <c r="H405" s="92">
        <f t="shared" si="14"/>
        <v>270000</v>
      </c>
      <c r="I405" s="82"/>
      <c r="J405" s="87"/>
    </row>
    <row r="406" spans="1:10" ht="16.5" customHeight="1">
      <c r="A406" s="82">
        <v>47</v>
      </c>
      <c r="B406" s="75" t="s">
        <v>1972</v>
      </c>
      <c r="C406" s="369">
        <v>1966</v>
      </c>
      <c r="D406" s="76" t="s">
        <v>1801</v>
      </c>
      <c r="E406" s="92">
        <v>270000</v>
      </c>
      <c r="F406" s="77"/>
      <c r="G406" s="454"/>
      <c r="H406" s="92">
        <f t="shared" si="14"/>
        <v>270000</v>
      </c>
      <c r="I406" s="82"/>
      <c r="J406" s="87"/>
    </row>
    <row r="407" spans="1:10" ht="16.5" customHeight="1">
      <c r="A407" s="82">
        <v>48</v>
      </c>
      <c r="B407" s="75" t="s">
        <v>1972</v>
      </c>
      <c r="C407" s="369">
        <v>1962</v>
      </c>
      <c r="D407" s="76" t="s">
        <v>1151</v>
      </c>
      <c r="E407" s="92">
        <v>270000</v>
      </c>
      <c r="F407" s="77"/>
      <c r="G407" s="454"/>
      <c r="H407" s="92">
        <f t="shared" si="14"/>
        <v>270000</v>
      </c>
      <c r="I407" s="82"/>
      <c r="J407" s="87"/>
    </row>
    <row r="408" spans="1:10" ht="16.5" customHeight="1">
      <c r="A408" s="82">
        <v>49</v>
      </c>
      <c r="B408" s="75" t="s">
        <v>2710</v>
      </c>
      <c r="C408" s="369">
        <v>1969</v>
      </c>
      <c r="D408" s="76" t="s">
        <v>1801</v>
      </c>
      <c r="E408" s="92">
        <v>270000</v>
      </c>
      <c r="F408" s="77"/>
      <c r="G408" s="92"/>
      <c r="H408" s="92">
        <f t="shared" si="14"/>
        <v>270000</v>
      </c>
      <c r="I408" s="82"/>
      <c r="J408" s="83"/>
    </row>
    <row r="409" spans="1:10" ht="16.5" customHeight="1">
      <c r="A409" s="82">
        <v>50</v>
      </c>
      <c r="B409" s="75" t="s">
        <v>2711</v>
      </c>
      <c r="C409" s="369">
        <v>1989</v>
      </c>
      <c r="D409" s="76" t="s">
        <v>2712</v>
      </c>
      <c r="E409" s="92">
        <v>270000</v>
      </c>
      <c r="F409" s="77"/>
      <c r="G409" s="92"/>
      <c r="H409" s="92">
        <f t="shared" si="14"/>
        <v>270000</v>
      </c>
      <c r="I409" s="82"/>
      <c r="J409" s="83"/>
    </row>
    <row r="410" spans="1:10" ht="16.5" customHeight="1">
      <c r="A410" s="82">
        <v>51</v>
      </c>
      <c r="B410" s="75" t="s">
        <v>2713</v>
      </c>
      <c r="C410" s="369">
        <v>1936</v>
      </c>
      <c r="D410" s="76" t="s">
        <v>2714</v>
      </c>
      <c r="E410" s="92">
        <v>270000</v>
      </c>
      <c r="F410" s="77"/>
      <c r="G410" s="92"/>
      <c r="H410" s="92">
        <f t="shared" si="14"/>
        <v>270000</v>
      </c>
      <c r="I410" s="82"/>
      <c r="J410" s="83"/>
    </row>
    <row r="411" spans="1:10" ht="16.5" customHeight="1">
      <c r="A411" s="82">
        <v>52</v>
      </c>
      <c r="B411" s="75" t="s">
        <v>355</v>
      </c>
      <c r="C411" s="369">
        <v>1940</v>
      </c>
      <c r="D411" s="76" t="s">
        <v>2274</v>
      </c>
      <c r="E411" s="92">
        <v>270000</v>
      </c>
      <c r="F411" s="77"/>
      <c r="G411" s="92"/>
      <c r="H411" s="92">
        <f>SUM(E411:G411)</f>
        <v>270000</v>
      </c>
      <c r="I411" s="82"/>
      <c r="J411" s="83"/>
    </row>
    <row r="412" spans="1:10" ht="16.5" customHeight="1">
      <c r="A412" s="82">
        <v>53</v>
      </c>
      <c r="B412" s="75" t="s">
        <v>2275</v>
      </c>
      <c r="C412" s="369">
        <v>1950</v>
      </c>
      <c r="D412" s="76" t="s">
        <v>2276</v>
      </c>
      <c r="E412" s="92">
        <v>270000</v>
      </c>
      <c r="F412" s="77"/>
      <c r="G412" s="92"/>
      <c r="H412" s="92">
        <f>SUM(E412:G412)</f>
        <v>270000</v>
      </c>
      <c r="I412" s="82" t="s">
        <v>2708</v>
      </c>
      <c r="J412" s="83"/>
    </row>
    <row r="413" spans="1:10" ht="16.5" customHeight="1">
      <c r="A413" s="82">
        <v>54</v>
      </c>
      <c r="B413" s="75" t="s">
        <v>356</v>
      </c>
      <c r="C413" s="369">
        <v>1942</v>
      </c>
      <c r="D413" s="76" t="s">
        <v>2714</v>
      </c>
      <c r="E413" s="92">
        <v>270000</v>
      </c>
      <c r="F413" s="77"/>
      <c r="G413" s="92"/>
      <c r="H413" s="92">
        <f>SUM(E413:G413)</f>
        <v>270000</v>
      </c>
      <c r="I413" s="82"/>
      <c r="J413" s="83"/>
    </row>
    <row r="414" spans="1:10" ht="16.5" customHeight="1">
      <c r="A414" s="82">
        <v>55</v>
      </c>
      <c r="B414" s="75" t="s">
        <v>1738</v>
      </c>
      <c r="C414" s="369">
        <v>1935</v>
      </c>
      <c r="D414" s="76" t="s">
        <v>1811</v>
      </c>
      <c r="E414" s="92">
        <v>270000</v>
      </c>
      <c r="F414" s="77"/>
      <c r="G414" s="92"/>
      <c r="H414" s="92">
        <f aca="true" t="shared" si="15" ref="H414:H424">E414+G414</f>
        <v>270000</v>
      </c>
      <c r="I414" s="82"/>
      <c r="J414" s="83"/>
    </row>
    <row r="415" spans="1:10" ht="16.5" customHeight="1">
      <c r="A415" s="82">
        <v>56</v>
      </c>
      <c r="B415" s="128" t="s">
        <v>409</v>
      </c>
      <c r="C415" s="87">
        <v>1975</v>
      </c>
      <c r="D415" s="76" t="s">
        <v>2712</v>
      </c>
      <c r="E415" s="92">
        <v>270000</v>
      </c>
      <c r="F415" s="77"/>
      <c r="G415" s="92"/>
      <c r="H415" s="92">
        <f t="shared" si="15"/>
        <v>270000</v>
      </c>
      <c r="I415" s="82"/>
      <c r="J415" s="83"/>
    </row>
    <row r="416" spans="1:10" ht="16.5" customHeight="1">
      <c r="A416" s="82">
        <v>57</v>
      </c>
      <c r="B416" s="128" t="s">
        <v>288</v>
      </c>
      <c r="C416" s="87">
        <v>1964</v>
      </c>
      <c r="D416" s="76" t="s">
        <v>2712</v>
      </c>
      <c r="E416" s="92">
        <v>270000</v>
      </c>
      <c r="F416" s="77"/>
      <c r="G416" s="92"/>
      <c r="H416" s="92">
        <f t="shared" si="15"/>
        <v>270000</v>
      </c>
      <c r="I416" s="82"/>
      <c r="J416" s="83"/>
    </row>
    <row r="417" spans="1:10" ht="16.5" customHeight="1">
      <c r="A417" s="82">
        <v>58</v>
      </c>
      <c r="B417" s="95" t="s">
        <v>1870</v>
      </c>
      <c r="C417" s="96">
        <v>1943</v>
      </c>
      <c r="D417" s="97" t="s">
        <v>161</v>
      </c>
      <c r="E417" s="92">
        <v>270000</v>
      </c>
      <c r="F417" s="952"/>
      <c r="G417" s="92"/>
      <c r="H417" s="92">
        <f>E417+G417</f>
        <v>270000</v>
      </c>
      <c r="I417" s="82"/>
      <c r="J417" s="83"/>
    </row>
    <row r="418" spans="1:10" ht="16.5" customHeight="1">
      <c r="A418" s="82">
        <v>59</v>
      </c>
      <c r="B418" s="95" t="s">
        <v>1871</v>
      </c>
      <c r="C418" s="96">
        <v>1949</v>
      </c>
      <c r="D418" s="97" t="s">
        <v>921</v>
      </c>
      <c r="E418" s="92">
        <v>270000</v>
      </c>
      <c r="F418" s="952"/>
      <c r="G418" s="92"/>
      <c r="H418" s="92">
        <f>E418+G418</f>
        <v>270000</v>
      </c>
      <c r="I418" s="82"/>
      <c r="J418" s="83"/>
    </row>
    <row r="419" spans="1:10" ht="16.5" customHeight="1">
      <c r="A419" s="82">
        <v>60</v>
      </c>
      <c r="B419" s="128" t="s">
        <v>975</v>
      </c>
      <c r="C419" s="87">
        <v>1940</v>
      </c>
      <c r="D419" s="87" t="s">
        <v>1319</v>
      </c>
      <c r="E419" s="92">
        <v>270000</v>
      </c>
      <c r="G419" s="453"/>
      <c r="H419" s="92">
        <f>E419+G419</f>
        <v>270000</v>
      </c>
      <c r="I419" s="82"/>
      <c r="J419" s="83"/>
    </row>
    <row r="420" spans="1:10" ht="16.5" customHeight="1">
      <c r="A420" s="82">
        <v>61</v>
      </c>
      <c r="B420" s="95" t="s">
        <v>1348</v>
      </c>
      <c r="C420" s="96">
        <v>1967</v>
      </c>
      <c r="D420" s="97" t="s">
        <v>976</v>
      </c>
      <c r="E420" s="932">
        <v>270000</v>
      </c>
      <c r="F420" s="933"/>
      <c r="G420" s="932">
        <v>540000</v>
      </c>
      <c r="H420" s="932">
        <f>E420+G420</f>
        <v>810000</v>
      </c>
      <c r="I420" s="82"/>
      <c r="J420" s="83"/>
    </row>
    <row r="421" spans="1:10" ht="16.5" customHeight="1">
      <c r="A421" s="82">
        <v>62</v>
      </c>
      <c r="B421" s="926" t="s">
        <v>1697</v>
      </c>
      <c r="C421" s="927">
        <v>1930</v>
      </c>
      <c r="D421" s="97" t="s">
        <v>976</v>
      </c>
      <c r="E421" s="92">
        <v>270000</v>
      </c>
      <c r="F421" s="952"/>
      <c r="G421" s="932">
        <v>540000</v>
      </c>
      <c r="H421" s="92">
        <f t="shared" si="15"/>
        <v>810000</v>
      </c>
      <c r="I421" s="82"/>
      <c r="J421" s="83"/>
    </row>
    <row r="422" spans="1:10" ht="16.5" customHeight="1">
      <c r="A422" s="82">
        <v>63</v>
      </c>
      <c r="B422" s="926" t="s">
        <v>1350</v>
      </c>
      <c r="C422" s="927">
        <v>1957</v>
      </c>
      <c r="D422" s="97" t="s">
        <v>1351</v>
      </c>
      <c r="E422" s="92">
        <v>270000</v>
      </c>
      <c r="F422" s="952"/>
      <c r="G422" s="932">
        <v>540000</v>
      </c>
      <c r="H422" s="92">
        <f t="shared" si="15"/>
        <v>810000</v>
      </c>
      <c r="I422" s="82"/>
      <c r="J422" s="83"/>
    </row>
    <row r="423" spans="1:10" ht="16.5" customHeight="1">
      <c r="A423" s="82">
        <v>64</v>
      </c>
      <c r="B423" s="95" t="s">
        <v>1349</v>
      </c>
      <c r="C423" s="96">
        <v>1977</v>
      </c>
      <c r="D423" s="97" t="s">
        <v>1801</v>
      </c>
      <c r="E423" s="92">
        <v>270000</v>
      </c>
      <c r="G423" s="932">
        <v>540000</v>
      </c>
      <c r="H423" s="92">
        <f t="shared" si="15"/>
        <v>810000</v>
      </c>
      <c r="I423" s="82"/>
      <c r="J423" s="83"/>
    </row>
    <row r="424" spans="1:11" ht="16.5" customHeight="1">
      <c r="A424" s="1583" t="s">
        <v>2700</v>
      </c>
      <c r="B424" s="1583"/>
      <c r="C424" s="1583"/>
      <c r="D424" s="1583"/>
      <c r="E424" s="476">
        <f>SUM(E360:E423)</f>
        <v>17280000</v>
      </c>
      <c r="F424" s="476">
        <f>SUM(F360:F414)</f>
        <v>0</v>
      </c>
      <c r="G424" s="456">
        <f>SUM(G416:G423)</f>
        <v>2160000</v>
      </c>
      <c r="H424" s="476">
        <f t="shared" si="15"/>
        <v>19440000</v>
      </c>
      <c r="I424" s="82"/>
      <c r="J424" s="87"/>
      <c r="K424" s="106" t="s">
        <v>2708</v>
      </c>
    </row>
    <row r="425" spans="1:10" ht="16.5" customHeight="1">
      <c r="A425" s="78"/>
      <c r="B425" s="457" t="s">
        <v>2293</v>
      </c>
      <c r="C425" s="458"/>
      <c r="D425" s="458"/>
      <c r="E425" s="458"/>
      <c r="F425" s="458"/>
      <c r="G425" s="458"/>
      <c r="H425" s="458"/>
      <c r="I425" s="458"/>
      <c r="J425" s="459"/>
    </row>
    <row r="426" spans="1:10" ht="16.5" customHeight="1">
      <c r="A426" s="82">
        <v>1</v>
      </c>
      <c r="B426" s="84" t="s">
        <v>1152</v>
      </c>
      <c r="C426" s="82">
        <v>1992</v>
      </c>
      <c r="D426" s="79" t="s">
        <v>1153</v>
      </c>
      <c r="E426" s="85">
        <v>405000</v>
      </c>
      <c r="F426" s="77"/>
      <c r="G426" s="77"/>
      <c r="H426" s="85">
        <f>E426+G426</f>
        <v>405000</v>
      </c>
      <c r="I426" s="82"/>
      <c r="J426" s="87" t="s">
        <v>2708</v>
      </c>
    </row>
    <row r="427" spans="1:10" ht="16.5" customHeight="1">
      <c r="A427" s="82">
        <v>2</v>
      </c>
      <c r="B427" s="84" t="s">
        <v>1802</v>
      </c>
      <c r="C427" s="82">
        <v>1985</v>
      </c>
      <c r="D427" s="79" t="s">
        <v>1598</v>
      </c>
      <c r="E427" s="85">
        <v>405000</v>
      </c>
      <c r="F427" s="77"/>
      <c r="G427" s="77"/>
      <c r="H427" s="85">
        <f>E427+G427</f>
        <v>405000</v>
      </c>
      <c r="I427" s="82"/>
      <c r="J427" s="87"/>
    </row>
    <row r="428" spans="1:10" ht="16.5" customHeight="1">
      <c r="A428" s="82">
        <v>3</v>
      </c>
      <c r="B428" s="84" t="s">
        <v>923</v>
      </c>
      <c r="C428" s="82">
        <v>1984</v>
      </c>
      <c r="D428" s="79" t="s">
        <v>1593</v>
      </c>
      <c r="E428" s="85">
        <v>405000</v>
      </c>
      <c r="F428" s="77"/>
      <c r="G428" s="77"/>
      <c r="H428" s="85">
        <f>G428+E428</f>
        <v>405000</v>
      </c>
      <c r="I428" s="82"/>
      <c r="J428" s="83" t="s">
        <v>972</v>
      </c>
    </row>
    <row r="429" spans="1:10" ht="16.5" customHeight="1">
      <c r="A429" s="82">
        <v>4</v>
      </c>
      <c r="B429" s="84" t="s">
        <v>973</v>
      </c>
      <c r="C429" s="82">
        <v>1987</v>
      </c>
      <c r="D429" s="79" t="s">
        <v>1153</v>
      </c>
      <c r="E429" s="85">
        <v>405000</v>
      </c>
      <c r="F429" s="77"/>
      <c r="G429" s="77"/>
      <c r="H429" s="85">
        <f>E429+G429</f>
        <v>405000</v>
      </c>
      <c r="I429" s="82"/>
      <c r="J429" s="83" t="s">
        <v>974</v>
      </c>
    </row>
    <row r="430" spans="1:10" ht="16.5" customHeight="1">
      <c r="A430" s="1373" t="s">
        <v>2700</v>
      </c>
      <c r="B430" s="1373"/>
      <c r="C430" s="1373"/>
      <c r="D430" s="1373"/>
      <c r="E430" s="80">
        <f>SUM(E426:E429)</f>
        <v>1620000</v>
      </c>
      <c r="F430" s="77"/>
      <c r="G430" s="466">
        <f>SUM(G428:G429)</f>
        <v>0</v>
      </c>
      <c r="H430" s="80">
        <f>SUM(E430:G430)</f>
        <v>1620000</v>
      </c>
      <c r="I430" s="82"/>
      <c r="J430" s="87"/>
    </row>
    <row r="431" spans="1:10" ht="16.5" customHeight="1">
      <c r="A431" s="105">
        <v>23</v>
      </c>
      <c r="B431" s="1532" t="s">
        <v>2030</v>
      </c>
      <c r="C431" s="1533"/>
      <c r="D431" s="1533"/>
      <c r="E431" s="1533"/>
      <c r="F431" s="1533"/>
      <c r="G431" s="1533"/>
      <c r="H431" s="1533"/>
      <c r="I431" s="1533"/>
      <c r="J431" s="1534"/>
    </row>
    <row r="432" spans="1:10" ht="16.5" customHeight="1">
      <c r="A432" s="105">
        <v>1</v>
      </c>
      <c r="B432" s="1445"/>
      <c r="C432" s="1446"/>
      <c r="D432" s="1447"/>
      <c r="E432" s="928"/>
      <c r="F432" s="478"/>
      <c r="G432" s="479"/>
      <c r="H432" s="445"/>
      <c r="I432" s="478"/>
      <c r="J432" s="478" t="s">
        <v>2708</v>
      </c>
    </row>
    <row r="433" spans="1:10" ht="16.5" customHeight="1">
      <c r="A433" s="369"/>
      <c r="B433" s="1591" t="s">
        <v>1211</v>
      </c>
      <c r="C433" s="1592"/>
      <c r="D433" s="1593"/>
      <c r="E433" s="446"/>
      <c r="F433" s="80"/>
      <c r="G433" s="471"/>
      <c r="H433" s="446">
        <f>SUM(H432:H432)</f>
        <v>0</v>
      </c>
      <c r="I433" s="82"/>
      <c r="J433" s="87"/>
    </row>
    <row r="434" spans="1:12" ht="16.5" customHeight="1">
      <c r="A434" s="1373" t="s">
        <v>2744</v>
      </c>
      <c r="B434" s="1373"/>
      <c r="C434" s="1373"/>
      <c r="D434" s="1373"/>
      <c r="E434" s="471">
        <f>E430+E424+E358+E349+E317+E290+E274+E242+E165+E162+E157+E154+E16+E13+E10+E433</f>
        <v>150660000</v>
      </c>
      <c r="F434" s="471"/>
      <c r="G434" s="471">
        <f>G433+G430+G424+G358+G349+G317+G290+G274+G242+G165+G162+G157+G154+G16+G13+G10</f>
        <v>9720000</v>
      </c>
      <c r="H434" s="471">
        <f>H430+H424+H358+H349+H317+H290+H274+H242+H165+H162+H157+H154+H16+H13+H10+H433</f>
        <v>160380000</v>
      </c>
      <c r="I434" s="450"/>
      <c r="J434" s="450"/>
      <c r="L434" s="106" t="s">
        <v>2708</v>
      </c>
    </row>
    <row r="435" spans="1:10" ht="16.5" customHeight="1">
      <c r="A435" s="1594" t="s">
        <v>1359</v>
      </c>
      <c r="B435" s="1594"/>
      <c r="C435" s="1594"/>
      <c r="D435" s="1594"/>
      <c r="E435" s="1594"/>
      <c r="F435" s="1594"/>
      <c r="G435" s="1594"/>
      <c r="H435" s="1594"/>
      <c r="I435" s="1594"/>
      <c r="J435" s="1594"/>
    </row>
    <row r="436" spans="1:10" ht="16.5" customHeight="1">
      <c r="A436" s="133"/>
      <c r="B436" s="103"/>
      <c r="C436" s="134"/>
      <c r="D436" s="1595" t="s">
        <v>1343</v>
      </c>
      <c r="E436" s="1595"/>
      <c r="F436" s="1595"/>
      <c r="G436" s="1595"/>
      <c r="H436" s="1595"/>
      <c r="I436" s="1595"/>
      <c r="J436" s="1595"/>
    </row>
    <row r="437" spans="1:10" ht="16.5" customHeight="1">
      <c r="A437" s="133"/>
      <c r="B437" s="57" t="s">
        <v>343</v>
      </c>
      <c r="C437" s="134"/>
      <c r="D437" s="57"/>
      <c r="E437" s="57" t="s">
        <v>344</v>
      </c>
      <c r="F437" s="57"/>
      <c r="G437" s="57"/>
      <c r="H437" s="57"/>
      <c r="I437" s="57"/>
      <c r="J437" s="135"/>
    </row>
    <row r="438" spans="1:10" ht="16.5" customHeight="1">
      <c r="A438" s="133"/>
      <c r="B438" s="137"/>
      <c r="C438" s="134"/>
      <c r="D438" s="94"/>
      <c r="E438" s="137"/>
      <c r="F438" s="137"/>
      <c r="G438" s="137"/>
      <c r="H438" s="137"/>
      <c r="I438" s="137"/>
      <c r="J438" s="137"/>
    </row>
    <row r="439" spans="1:10" ht="16.5" customHeight="1">
      <c r="A439" s="133"/>
      <c r="B439" s="137"/>
      <c r="C439" s="134"/>
      <c r="D439" s="94"/>
      <c r="E439" s="137"/>
      <c r="F439" s="137"/>
      <c r="G439" s="137"/>
      <c r="H439" s="137"/>
      <c r="I439" s="137"/>
      <c r="J439" s="137"/>
    </row>
    <row r="440" spans="1:10" ht="16.5" customHeight="1">
      <c r="A440" s="133"/>
      <c r="B440" s="57" t="s">
        <v>637</v>
      </c>
      <c r="C440" s="57" t="s">
        <v>2705</v>
      </c>
      <c r="D440" s="57"/>
      <c r="E440" s="57"/>
      <c r="F440" s="138"/>
      <c r="G440" s="139"/>
      <c r="H440" s="139"/>
      <c r="I440" s="138"/>
      <c r="J440" s="138"/>
    </row>
    <row r="441" spans="1:10" ht="16.5" customHeight="1">
      <c r="A441" s="1313" t="s">
        <v>2029</v>
      </c>
      <c r="B441" s="1313"/>
      <c r="C441" s="1313"/>
      <c r="D441" s="1313"/>
      <c r="E441" s="1313"/>
      <c r="F441" s="1313"/>
      <c r="G441" s="1313"/>
      <c r="H441" s="1313"/>
      <c r="I441" s="1313"/>
      <c r="J441" s="1313"/>
    </row>
    <row r="442" spans="1:10" ht="16.5" customHeight="1">
      <c r="A442" s="133"/>
      <c r="B442" s="57" t="s">
        <v>358</v>
      </c>
      <c r="C442" s="1313" t="s">
        <v>2047</v>
      </c>
      <c r="D442" s="1313"/>
      <c r="E442" s="1313"/>
      <c r="F442" s="1313"/>
      <c r="G442" s="1313"/>
      <c r="H442" s="1313"/>
      <c r="I442" s="58"/>
      <c r="J442" s="56"/>
    </row>
    <row r="443" spans="1:10" ht="16.5" customHeight="1">
      <c r="A443" s="133"/>
      <c r="B443" s="138"/>
      <c r="C443" s="138"/>
      <c r="D443" s="138"/>
      <c r="E443" s="138"/>
      <c r="F443" s="138"/>
      <c r="G443" s="139"/>
      <c r="H443" s="139"/>
      <c r="I443" s="138"/>
      <c r="J443" s="138"/>
    </row>
  </sheetData>
  <mergeCells count="49">
    <mergeCell ref="H5:H6"/>
    <mergeCell ref="A2:B2"/>
    <mergeCell ref="B5:B6"/>
    <mergeCell ref="C5:C6"/>
    <mergeCell ref="F5:G5"/>
    <mergeCell ref="B3:J3"/>
    <mergeCell ref="A4:J4"/>
    <mergeCell ref="A5:A6"/>
    <mergeCell ref="A243:J243"/>
    <mergeCell ref="A166:J166"/>
    <mergeCell ref="J5:J6"/>
    <mergeCell ref="A13:D13"/>
    <mergeCell ref="A10:D10"/>
    <mergeCell ref="E5:E6"/>
    <mergeCell ref="D5:D6"/>
    <mergeCell ref="I5:I6"/>
    <mergeCell ref="A242:D242"/>
    <mergeCell ref="A7:J7"/>
    <mergeCell ref="A162:D162"/>
    <mergeCell ref="A163:J163"/>
    <mergeCell ref="A165:D165"/>
    <mergeCell ref="A424:D424"/>
    <mergeCell ref="A274:D274"/>
    <mergeCell ref="A275:J275"/>
    <mergeCell ref="A290:D290"/>
    <mergeCell ref="A291:J291"/>
    <mergeCell ref="A317:D317"/>
    <mergeCell ref="A318:J318"/>
    <mergeCell ref="A155:J155"/>
    <mergeCell ref="A11:J11"/>
    <mergeCell ref="A14:J14"/>
    <mergeCell ref="A17:J17"/>
    <mergeCell ref="A16:D16"/>
    <mergeCell ref="B433:D433"/>
    <mergeCell ref="C442:H442"/>
    <mergeCell ref="A434:D434"/>
    <mergeCell ref="A435:J435"/>
    <mergeCell ref="D436:J436"/>
    <mergeCell ref="A441:J441"/>
    <mergeCell ref="A1:B1"/>
    <mergeCell ref="A430:D430"/>
    <mergeCell ref="B431:J431"/>
    <mergeCell ref="B432:D432"/>
    <mergeCell ref="A349:D349"/>
    <mergeCell ref="A350:J350"/>
    <mergeCell ref="A358:D358"/>
    <mergeCell ref="A359:J359"/>
    <mergeCell ref="A157:D157"/>
    <mergeCell ref="A158:J158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LeminhTuan</cp:lastModifiedBy>
  <cp:lastPrinted>2018-03-09T07:54:54Z</cp:lastPrinted>
  <dcterms:created xsi:type="dcterms:W3CDTF">2015-05-14T03:41:27Z</dcterms:created>
  <dcterms:modified xsi:type="dcterms:W3CDTF">2018-03-01T03:25:08Z</dcterms:modified>
  <cp:category/>
  <cp:version/>
  <cp:contentType/>
  <cp:contentStatus/>
</cp:coreProperties>
</file>